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1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2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3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6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7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0B886088-1B8C-462A-BD2E-6A4A32F51D81}" xr6:coauthVersionLast="47" xr6:coauthVersionMax="47" xr10:uidLastSave="{00000000-0000-0000-0000-000000000000}"/>
  <bookViews>
    <workbookView xWindow="360" yWindow="470" windowWidth="13530" windowHeight="13520" firstSheet="3" activeTab="3" xr2:uid="{289040A9-F489-4BF2-863D-5E214396BB90}"/>
  </bookViews>
  <sheets>
    <sheet name="cover" sheetId="14" r:id="rId1"/>
    <sheet name="NoSettings" sheetId="10" r:id="rId2"/>
    <sheet name="Transportation_cargo" sheetId="1" r:id="rId3"/>
    <sheet name="Transportation_fuel" sheetId="2" r:id="rId4"/>
    <sheet name="Transportation_vehsales" sheetId="3" r:id="rId5"/>
    <sheet name="Industry_energy" sheetId="4" r:id="rId6"/>
    <sheet name="Building_energy" sheetId="5" r:id="rId7"/>
    <sheet name="Elec_cap" sheetId="6" r:id="rId8"/>
    <sheet name="Elec_gen" sheetId="11" r:id="rId9"/>
    <sheet name="Elec_demand" sheetId="8" r:id="rId10"/>
    <sheet name="Total CO2e" sheetId="9" r:id="rId11"/>
    <sheet name="EDGAR" sheetId="12" r:id="rId12"/>
    <sheet name="ROK" sheetId="13" r:id="rId13"/>
  </sheets>
  <definedNames>
    <definedName name="_xlnm._FilterDatabase" localSheetId="1" hidden="1">NoSettings!$A$1:$AG$6843</definedName>
    <definedName name="mtoe_to_btu">cover!$B$4</definedName>
    <definedName name="Years" localSheetId="12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9" i="2" l="1"/>
  <c r="H208" i="2"/>
  <c r="H207" i="2"/>
  <c r="F206" i="2"/>
  <c r="E325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D325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D301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D315" i="5"/>
  <c r="D312" i="5"/>
  <c r="D309" i="5"/>
  <c r="D306" i="5"/>
  <c r="D303" i="5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F390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F386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F377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F374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F371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F368" i="4"/>
  <c r="H206" i="2"/>
  <c r="G206" i="2"/>
  <c r="G207" i="2"/>
  <c r="G208" i="2"/>
  <c r="G209" i="2"/>
  <c r="G210" i="2"/>
  <c r="G211" i="2"/>
  <c r="G212" i="2"/>
  <c r="F212" i="2"/>
  <c r="F211" i="2"/>
  <c r="F210" i="2"/>
  <c r="F209" i="2"/>
  <c r="F208" i="2"/>
  <c r="F207" i="2"/>
  <c r="G205" i="2"/>
  <c r="F205" i="2"/>
  <c r="B4" i="14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B3" i="13"/>
  <c r="AA3" i="13"/>
  <c r="Z3" i="13"/>
  <c r="Y3" i="13"/>
  <c r="X3" i="13"/>
  <c r="W3" i="13"/>
  <c r="V3" i="13"/>
  <c r="U3" i="13"/>
  <c r="T3" i="13"/>
  <c r="S3" i="13"/>
  <c r="R3" i="13"/>
  <c r="Q3" i="13"/>
  <c r="O3" i="13"/>
  <c r="N3" i="13"/>
  <c r="M3" i="13"/>
  <c r="L3" i="13"/>
  <c r="K3" i="13"/>
  <c r="J3" i="13"/>
  <c r="I3" i="13"/>
  <c r="H3" i="13"/>
  <c r="G3" i="13"/>
  <c r="F3" i="13"/>
  <c r="E3" i="13"/>
  <c r="D3" i="13"/>
  <c r="C6846" i="10"/>
  <c r="C32" i="9" l="1"/>
  <c r="D32" i="9" s="1"/>
  <c r="C53" i="9"/>
  <c r="C50" i="9"/>
  <c r="C41" i="9"/>
  <c r="D41" i="9" s="1"/>
  <c r="E41" i="9" s="1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C38" i="9"/>
  <c r="D38" i="9" s="1"/>
  <c r="E38" i="9" s="1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C35" i="9"/>
  <c r="D35" i="9" s="1"/>
  <c r="E35" i="9" s="1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C3" i="12"/>
  <c r="D3" i="12"/>
  <c r="E3" i="12"/>
  <c r="F3" i="12"/>
  <c r="B3" i="12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E51" i="9"/>
  <c r="D30" i="9"/>
  <c r="E30" i="9"/>
  <c r="D33" i="9"/>
  <c r="E33" i="9"/>
  <c r="D36" i="9"/>
  <c r="E36" i="9"/>
  <c r="D39" i="9"/>
  <c r="E39" i="9"/>
  <c r="D42" i="9"/>
  <c r="E42" i="9"/>
  <c r="C42" i="9"/>
  <c r="C39" i="9"/>
  <c r="C36" i="9"/>
  <c r="C33" i="9"/>
  <c r="C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D31" i="9" s="1"/>
  <c r="E19" i="9"/>
  <c r="E31" i="9" s="1"/>
  <c r="F19" i="9"/>
  <c r="F31" i="9" s="1"/>
  <c r="G19" i="9"/>
  <c r="G31" i="9" s="1"/>
  <c r="H19" i="9"/>
  <c r="H31" i="9" s="1"/>
  <c r="I19" i="9"/>
  <c r="I31" i="9" s="1"/>
  <c r="J19" i="9"/>
  <c r="J31" i="9" s="1"/>
  <c r="K19" i="9"/>
  <c r="K31" i="9" s="1"/>
  <c r="L19" i="9"/>
  <c r="L31" i="9" s="1"/>
  <c r="M19" i="9"/>
  <c r="M31" i="9" s="1"/>
  <c r="N19" i="9"/>
  <c r="N31" i="9" s="1"/>
  <c r="O19" i="9"/>
  <c r="O31" i="9" s="1"/>
  <c r="P19" i="9"/>
  <c r="P31" i="9" s="1"/>
  <c r="Q19" i="9"/>
  <c r="Q31" i="9" s="1"/>
  <c r="R19" i="9"/>
  <c r="R31" i="9" s="1"/>
  <c r="S19" i="9"/>
  <c r="S31" i="9" s="1"/>
  <c r="T19" i="9"/>
  <c r="T31" i="9" s="1"/>
  <c r="U19" i="9"/>
  <c r="U31" i="9" s="1"/>
  <c r="V19" i="9"/>
  <c r="V31" i="9" s="1"/>
  <c r="W19" i="9"/>
  <c r="W31" i="9" s="1"/>
  <c r="X19" i="9"/>
  <c r="X31" i="9" s="1"/>
  <c r="Y19" i="9"/>
  <c r="Y31" i="9" s="1"/>
  <c r="Z19" i="9"/>
  <c r="Z31" i="9" s="1"/>
  <c r="AA19" i="9"/>
  <c r="AA31" i="9" s="1"/>
  <c r="AB19" i="9"/>
  <c r="AB31" i="9" s="1"/>
  <c r="AC19" i="9"/>
  <c r="AC31" i="9" s="1"/>
  <c r="AD19" i="9"/>
  <c r="AD31" i="9" s="1"/>
  <c r="AE19" i="9"/>
  <c r="AE31" i="9" s="1"/>
  <c r="AF19" i="9"/>
  <c r="AF31" i="9" s="1"/>
  <c r="AG19" i="9"/>
  <c r="AG31" i="9" s="1"/>
  <c r="D20" i="9"/>
  <c r="D34" i="9" s="1"/>
  <c r="E20" i="9"/>
  <c r="E34" i="9" s="1"/>
  <c r="F20" i="9"/>
  <c r="F34" i="9" s="1"/>
  <c r="G20" i="9"/>
  <c r="G34" i="9" s="1"/>
  <c r="H20" i="9"/>
  <c r="H34" i="9" s="1"/>
  <c r="I20" i="9"/>
  <c r="I34" i="9" s="1"/>
  <c r="J20" i="9"/>
  <c r="J34" i="9" s="1"/>
  <c r="K20" i="9"/>
  <c r="K34" i="9" s="1"/>
  <c r="L20" i="9"/>
  <c r="L34" i="9" s="1"/>
  <c r="M20" i="9"/>
  <c r="M34" i="9" s="1"/>
  <c r="N20" i="9"/>
  <c r="N34" i="9" s="1"/>
  <c r="O20" i="9"/>
  <c r="O34" i="9" s="1"/>
  <c r="P20" i="9"/>
  <c r="P34" i="9" s="1"/>
  <c r="Q20" i="9"/>
  <c r="Q34" i="9" s="1"/>
  <c r="R20" i="9"/>
  <c r="R34" i="9" s="1"/>
  <c r="S20" i="9"/>
  <c r="S34" i="9" s="1"/>
  <c r="T20" i="9"/>
  <c r="T34" i="9" s="1"/>
  <c r="U20" i="9"/>
  <c r="U34" i="9" s="1"/>
  <c r="V20" i="9"/>
  <c r="V34" i="9" s="1"/>
  <c r="W20" i="9"/>
  <c r="W34" i="9" s="1"/>
  <c r="X20" i="9"/>
  <c r="X34" i="9" s="1"/>
  <c r="Y20" i="9"/>
  <c r="Y34" i="9" s="1"/>
  <c r="Z20" i="9"/>
  <c r="Z34" i="9" s="1"/>
  <c r="AA20" i="9"/>
  <c r="AA34" i="9" s="1"/>
  <c r="AB20" i="9"/>
  <c r="AB34" i="9" s="1"/>
  <c r="AC20" i="9"/>
  <c r="AC34" i="9" s="1"/>
  <c r="AD20" i="9"/>
  <c r="AD34" i="9" s="1"/>
  <c r="AE20" i="9"/>
  <c r="AE34" i="9" s="1"/>
  <c r="AF20" i="9"/>
  <c r="AF34" i="9" s="1"/>
  <c r="AG20" i="9"/>
  <c r="AG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H37" i="9" s="1"/>
  <c r="I22" i="9"/>
  <c r="I37" i="9" s="1"/>
  <c r="J22" i="9"/>
  <c r="K22" i="9"/>
  <c r="L22" i="9"/>
  <c r="M22" i="9"/>
  <c r="N22" i="9"/>
  <c r="O22" i="9"/>
  <c r="P22" i="9"/>
  <c r="P37" i="9" s="1"/>
  <c r="Q22" i="9"/>
  <c r="Q37" i="9" s="1"/>
  <c r="R22" i="9"/>
  <c r="S22" i="9"/>
  <c r="T22" i="9"/>
  <c r="U22" i="9"/>
  <c r="V22" i="9"/>
  <c r="W22" i="9"/>
  <c r="X22" i="9"/>
  <c r="X37" i="9" s="1"/>
  <c r="Y22" i="9"/>
  <c r="Y37" i="9" s="1"/>
  <c r="Z22" i="9"/>
  <c r="AA22" i="9"/>
  <c r="AB22" i="9"/>
  <c r="AC22" i="9"/>
  <c r="AD22" i="9"/>
  <c r="AE22" i="9"/>
  <c r="AF22" i="9"/>
  <c r="AF37" i="9" s="1"/>
  <c r="AG22" i="9"/>
  <c r="AG37" i="9" s="1"/>
  <c r="D23" i="9"/>
  <c r="D40" i="9" s="1"/>
  <c r="E23" i="9"/>
  <c r="E40" i="9" s="1"/>
  <c r="F23" i="9"/>
  <c r="F40" i="9" s="1"/>
  <c r="G23" i="9"/>
  <c r="G40" i="9" s="1"/>
  <c r="H23" i="9"/>
  <c r="H40" i="9" s="1"/>
  <c r="I23" i="9"/>
  <c r="I40" i="9" s="1"/>
  <c r="J23" i="9"/>
  <c r="J40" i="9" s="1"/>
  <c r="K23" i="9"/>
  <c r="K40" i="9" s="1"/>
  <c r="L23" i="9"/>
  <c r="L40" i="9" s="1"/>
  <c r="M23" i="9"/>
  <c r="M40" i="9" s="1"/>
  <c r="N23" i="9"/>
  <c r="N40" i="9" s="1"/>
  <c r="O23" i="9"/>
  <c r="O40" i="9" s="1"/>
  <c r="P23" i="9"/>
  <c r="P40" i="9" s="1"/>
  <c r="Q23" i="9"/>
  <c r="Q40" i="9" s="1"/>
  <c r="R23" i="9"/>
  <c r="R40" i="9" s="1"/>
  <c r="S23" i="9"/>
  <c r="S40" i="9" s="1"/>
  <c r="T23" i="9"/>
  <c r="T40" i="9" s="1"/>
  <c r="U23" i="9"/>
  <c r="U40" i="9" s="1"/>
  <c r="V23" i="9"/>
  <c r="V40" i="9" s="1"/>
  <c r="W23" i="9"/>
  <c r="W40" i="9" s="1"/>
  <c r="X23" i="9"/>
  <c r="X40" i="9" s="1"/>
  <c r="Y23" i="9"/>
  <c r="Y40" i="9" s="1"/>
  <c r="Z23" i="9"/>
  <c r="Z40" i="9" s="1"/>
  <c r="AA23" i="9"/>
  <c r="AA40" i="9" s="1"/>
  <c r="AB23" i="9"/>
  <c r="AB40" i="9" s="1"/>
  <c r="AC23" i="9"/>
  <c r="AC40" i="9" s="1"/>
  <c r="AD23" i="9"/>
  <c r="AD40" i="9" s="1"/>
  <c r="AE23" i="9"/>
  <c r="AE40" i="9" s="1"/>
  <c r="AF23" i="9"/>
  <c r="AF40" i="9" s="1"/>
  <c r="AG23" i="9"/>
  <c r="AG40" i="9" s="1"/>
  <c r="D24" i="9"/>
  <c r="D43" i="9" s="1"/>
  <c r="E24" i="9"/>
  <c r="E43" i="9" s="1"/>
  <c r="F24" i="9"/>
  <c r="F43" i="9" s="1"/>
  <c r="G24" i="9"/>
  <c r="G43" i="9" s="1"/>
  <c r="H24" i="9"/>
  <c r="H43" i="9" s="1"/>
  <c r="I24" i="9"/>
  <c r="I43" i="9" s="1"/>
  <c r="J24" i="9"/>
  <c r="J43" i="9" s="1"/>
  <c r="K24" i="9"/>
  <c r="K43" i="9" s="1"/>
  <c r="L24" i="9"/>
  <c r="L43" i="9" s="1"/>
  <c r="M24" i="9"/>
  <c r="M43" i="9" s="1"/>
  <c r="N24" i="9"/>
  <c r="N43" i="9" s="1"/>
  <c r="O24" i="9"/>
  <c r="O43" i="9" s="1"/>
  <c r="P24" i="9"/>
  <c r="P43" i="9" s="1"/>
  <c r="Q24" i="9"/>
  <c r="Q43" i="9" s="1"/>
  <c r="R24" i="9"/>
  <c r="R43" i="9" s="1"/>
  <c r="S24" i="9"/>
  <c r="S43" i="9" s="1"/>
  <c r="T24" i="9"/>
  <c r="T43" i="9" s="1"/>
  <c r="U24" i="9"/>
  <c r="U43" i="9" s="1"/>
  <c r="V24" i="9"/>
  <c r="V43" i="9" s="1"/>
  <c r="W24" i="9"/>
  <c r="W43" i="9" s="1"/>
  <c r="X24" i="9"/>
  <c r="X43" i="9" s="1"/>
  <c r="Y24" i="9"/>
  <c r="Y43" i="9" s="1"/>
  <c r="Z24" i="9"/>
  <c r="Z43" i="9" s="1"/>
  <c r="AA24" i="9"/>
  <c r="AA43" i="9" s="1"/>
  <c r="AB24" i="9"/>
  <c r="AB43" i="9" s="1"/>
  <c r="AC24" i="9"/>
  <c r="AC43" i="9" s="1"/>
  <c r="AD24" i="9"/>
  <c r="AD43" i="9" s="1"/>
  <c r="AE24" i="9"/>
  <c r="AE43" i="9" s="1"/>
  <c r="AF24" i="9"/>
  <c r="AF43" i="9" s="1"/>
  <c r="AG24" i="9"/>
  <c r="AG43" i="9" s="1"/>
  <c r="D25" i="9"/>
  <c r="D46" i="9" s="1"/>
  <c r="D45" i="9" s="1"/>
  <c r="D48" i="9" s="1"/>
  <c r="E25" i="9"/>
  <c r="E46" i="9" s="1"/>
  <c r="E45" i="9" s="1"/>
  <c r="E48" i="9" s="1"/>
  <c r="F25" i="9"/>
  <c r="F46" i="9" s="1"/>
  <c r="F45" i="9" s="1"/>
  <c r="F48" i="9" s="1"/>
  <c r="G25" i="9"/>
  <c r="G46" i="9" s="1"/>
  <c r="G45" i="9" s="1"/>
  <c r="G48" i="9" s="1"/>
  <c r="H25" i="9"/>
  <c r="H46" i="9" s="1"/>
  <c r="H45" i="9" s="1"/>
  <c r="H48" i="9" s="1"/>
  <c r="I25" i="9"/>
  <c r="I46" i="9" s="1"/>
  <c r="I45" i="9" s="1"/>
  <c r="I48" i="9" s="1"/>
  <c r="J25" i="9"/>
  <c r="J46" i="9" s="1"/>
  <c r="J45" i="9" s="1"/>
  <c r="J48" i="9" s="1"/>
  <c r="K25" i="9"/>
  <c r="K46" i="9" s="1"/>
  <c r="K45" i="9" s="1"/>
  <c r="K48" i="9" s="1"/>
  <c r="L25" i="9"/>
  <c r="L46" i="9" s="1"/>
  <c r="L45" i="9" s="1"/>
  <c r="L48" i="9" s="1"/>
  <c r="M25" i="9"/>
  <c r="M46" i="9" s="1"/>
  <c r="M45" i="9" s="1"/>
  <c r="M48" i="9" s="1"/>
  <c r="N25" i="9"/>
  <c r="N46" i="9" s="1"/>
  <c r="N45" i="9" s="1"/>
  <c r="N48" i="9" s="1"/>
  <c r="O25" i="9"/>
  <c r="O46" i="9" s="1"/>
  <c r="O45" i="9" s="1"/>
  <c r="O48" i="9" s="1"/>
  <c r="P25" i="9"/>
  <c r="P46" i="9" s="1"/>
  <c r="P45" i="9" s="1"/>
  <c r="P48" i="9" s="1"/>
  <c r="Q25" i="9"/>
  <c r="Q46" i="9" s="1"/>
  <c r="Q45" i="9" s="1"/>
  <c r="Q48" i="9" s="1"/>
  <c r="R25" i="9"/>
  <c r="R46" i="9" s="1"/>
  <c r="R45" i="9" s="1"/>
  <c r="R48" i="9" s="1"/>
  <c r="S25" i="9"/>
  <c r="S46" i="9" s="1"/>
  <c r="S45" i="9" s="1"/>
  <c r="S48" i="9" s="1"/>
  <c r="T25" i="9"/>
  <c r="T46" i="9" s="1"/>
  <c r="T45" i="9" s="1"/>
  <c r="T48" i="9" s="1"/>
  <c r="U25" i="9"/>
  <c r="U46" i="9" s="1"/>
  <c r="U45" i="9" s="1"/>
  <c r="U48" i="9" s="1"/>
  <c r="V25" i="9"/>
  <c r="V46" i="9" s="1"/>
  <c r="V45" i="9" s="1"/>
  <c r="V48" i="9" s="1"/>
  <c r="W25" i="9"/>
  <c r="W46" i="9" s="1"/>
  <c r="W45" i="9" s="1"/>
  <c r="W48" i="9" s="1"/>
  <c r="X25" i="9"/>
  <c r="X46" i="9" s="1"/>
  <c r="X45" i="9" s="1"/>
  <c r="X48" i="9" s="1"/>
  <c r="Y25" i="9"/>
  <c r="Y46" i="9" s="1"/>
  <c r="Y45" i="9" s="1"/>
  <c r="Y48" i="9" s="1"/>
  <c r="Z25" i="9"/>
  <c r="Z46" i="9" s="1"/>
  <c r="Z45" i="9" s="1"/>
  <c r="Z48" i="9" s="1"/>
  <c r="AA25" i="9"/>
  <c r="AA46" i="9" s="1"/>
  <c r="AA45" i="9" s="1"/>
  <c r="AA48" i="9" s="1"/>
  <c r="AB25" i="9"/>
  <c r="AB46" i="9" s="1"/>
  <c r="AB45" i="9" s="1"/>
  <c r="AB48" i="9" s="1"/>
  <c r="AC25" i="9"/>
  <c r="AC46" i="9" s="1"/>
  <c r="AC45" i="9" s="1"/>
  <c r="AC48" i="9" s="1"/>
  <c r="AD25" i="9"/>
  <c r="AD46" i="9" s="1"/>
  <c r="AD45" i="9" s="1"/>
  <c r="AD48" i="9" s="1"/>
  <c r="AE25" i="9"/>
  <c r="AE46" i="9" s="1"/>
  <c r="AE45" i="9" s="1"/>
  <c r="AE48" i="9" s="1"/>
  <c r="AF25" i="9"/>
  <c r="AF46" i="9" s="1"/>
  <c r="AF45" i="9" s="1"/>
  <c r="AF48" i="9" s="1"/>
  <c r="AG25" i="9"/>
  <c r="AG46" i="9" s="1"/>
  <c r="AG45" i="9" s="1"/>
  <c r="AG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C31" i="9" s="1"/>
  <c r="C20" i="9"/>
  <c r="C34" i="9" s="1"/>
  <c r="C21" i="9"/>
  <c r="C22" i="9"/>
  <c r="C23" i="9"/>
  <c r="C40" i="9" s="1"/>
  <c r="C24" i="9"/>
  <c r="C43" i="9" s="1"/>
  <c r="C25" i="9"/>
  <c r="C46" i="9" s="1"/>
  <c r="C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E32" i="9" l="1"/>
  <c r="D53" i="9"/>
  <c r="D50" i="9"/>
  <c r="AD51" i="9"/>
  <c r="N51" i="9"/>
  <c r="R51" i="9"/>
  <c r="Z51" i="9"/>
  <c r="J51" i="9"/>
  <c r="W51" i="9"/>
  <c r="O51" i="9"/>
  <c r="G51" i="9"/>
  <c r="AA51" i="9"/>
  <c r="S51" i="9"/>
  <c r="K51" i="9"/>
  <c r="V51" i="9"/>
  <c r="AB51" i="9"/>
  <c r="F51" i="9"/>
  <c r="AG51" i="9"/>
  <c r="Y51" i="9"/>
  <c r="Q51" i="9"/>
  <c r="I51" i="9"/>
  <c r="AC51" i="9"/>
  <c r="U51" i="9"/>
  <c r="M51" i="9"/>
  <c r="T51" i="9"/>
  <c r="L51" i="9"/>
  <c r="C51" i="9"/>
  <c r="AF51" i="9"/>
  <c r="X51" i="9"/>
  <c r="P51" i="9"/>
  <c r="H51" i="9"/>
  <c r="AE37" i="9"/>
  <c r="AE49" i="9" s="1"/>
  <c r="W37" i="9"/>
  <c r="W49" i="9" s="1"/>
  <c r="O37" i="9"/>
  <c r="O49" i="9" s="1"/>
  <c r="G37" i="9"/>
  <c r="G52" i="9" s="1"/>
  <c r="C48" i="9"/>
  <c r="AD37" i="9"/>
  <c r="AD49" i="9" s="1"/>
  <c r="V37" i="9"/>
  <c r="V52" i="9" s="1"/>
  <c r="N37" i="9"/>
  <c r="N49" i="9" s="1"/>
  <c r="F37" i="9"/>
  <c r="F49" i="9" s="1"/>
  <c r="AC37" i="9"/>
  <c r="AC49" i="9" s="1"/>
  <c r="U37" i="9"/>
  <c r="U49" i="9" s="1"/>
  <c r="M37" i="9"/>
  <c r="M49" i="9" s="1"/>
  <c r="E37" i="9"/>
  <c r="E49" i="9" s="1"/>
  <c r="AB37" i="9"/>
  <c r="AB52" i="9" s="1"/>
  <c r="T37" i="9"/>
  <c r="T49" i="9" s="1"/>
  <c r="L37" i="9"/>
  <c r="L49" i="9" s="1"/>
  <c r="D37" i="9"/>
  <c r="D52" i="9" s="1"/>
  <c r="AA37" i="9"/>
  <c r="AA49" i="9" s="1"/>
  <c r="S37" i="9"/>
  <c r="S49" i="9" s="1"/>
  <c r="K37" i="9"/>
  <c r="K49" i="9" s="1"/>
  <c r="E51" i="9"/>
  <c r="C37" i="9"/>
  <c r="C52" i="9" s="1"/>
  <c r="Z37" i="9"/>
  <c r="Z52" i="9" s="1"/>
  <c r="R37" i="9"/>
  <c r="R49" i="9" s="1"/>
  <c r="J37" i="9"/>
  <c r="J52" i="9" s="1"/>
  <c r="X49" i="9"/>
  <c r="X52" i="9"/>
  <c r="H49" i="9"/>
  <c r="H52" i="9"/>
  <c r="AF49" i="9"/>
  <c r="AF52" i="9"/>
  <c r="P49" i="9"/>
  <c r="P52" i="9"/>
  <c r="AG49" i="9"/>
  <c r="AG52" i="9"/>
  <c r="Q49" i="9"/>
  <c r="Q52" i="9"/>
  <c r="Y49" i="9"/>
  <c r="Y52" i="9"/>
  <c r="I49" i="9"/>
  <c r="I52" i="9"/>
  <c r="D51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27" i="11"/>
  <c r="D81" i="11" s="1"/>
  <c r="E27" i="11"/>
  <c r="F27" i="11"/>
  <c r="F47" i="11" s="1"/>
  <c r="G27" i="11"/>
  <c r="H27" i="11"/>
  <c r="H47" i="11" s="1"/>
  <c r="I27" i="11"/>
  <c r="J27" i="11"/>
  <c r="K27" i="11"/>
  <c r="L27" i="11"/>
  <c r="M27" i="11"/>
  <c r="N27" i="11"/>
  <c r="N81" i="11" s="1"/>
  <c r="O27" i="11"/>
  <c r="P27" i="11"/>
  <c r="P47" i="11" s="1"/>
  <c r="Q27" i="11"/>
  <c r="R27" i="11"/>
  <c r="S27" i="11"/>
  <c r="T27" i="11"/>
  <c r="U27" i="11"/>
  <c r="V27" i="11"/>
  <c r="V47" i="11" s="1"/>
  <c r="W27" i="11"/>
  <c r="X27" i="11"/>
  <c r="X81" i="11" s="1"/>
  <c r="Y27" i="11"/>
  <c r="Z27" i="11"/>
  <c r="AA27" i="11"/>
  <c r="AB27" i="11"/>
  <c r="AC27" i="11"/>
  <c r="AD27" i="11"/>
  <c r="AD47" i="11" s="1"/>
  <c r="AE27" i="11"/>
  <c r="AF27" i="11"/>
  <c r="AF47" i="11" s="1"/>
  <c r="AG27" i="11"/>
  <c r="AH27" i="11"/>
  <c r="E28" i="11"/>
  <c r="F28" i="11"/>
  <c r="F49" i="11" s="1"/>
  <c r="G28" i="11"/>
  <c r="H28" i="11"/>
  <c r="H49" i="11" s="1"/>
  <c r="I28" i="11"/>
  <c r="J28" i="11"/>
  <c r="K28" i="11"/>
  <c r="L28" i="11"/>
  <c r="M28" i="11"/>
  <c r="N28" i="11"/>
  <c r="N82" i="11" s="1"/>
  <c r="O28" i="11"/>
  <c r="P28" i="11"/>
  <c r="P49" i="11" s="1"/>
  <c r="Q28" i="11"/>
  <c r="R28" i="11"/>
  <c r="R49" i="11" s="1"/>
  <c r="S28" i="11"/>
  <c r="T28" i="11"/>
  <c r="U28" i="11"/>
  <c r="V28" i="11"/>
  <c r="V49" i="11" s="1"/>
  <c r="W28" i="11"/>
  <c r="X28" i="11"/>
  <c r="X82" i="11" s="1"/>
  <c r="Y28" i="11"/>
  <c r="Z28" i="11"/>
  <c r="Z49" i="11" s="1"/>
  <c r="AA28" i="11"/>
  <c r="AB28" i="11"/>
  <c r="AC28" i="11"/>
  <c r="AD28" i="11"/>
  <c r="AD49" i="11" s="1"/>
  <c r="AE28" i="11"/>
  <c r="AF28" i="11"/>
  <c r="AF49" i="11" s="1"/>
  <c r="AG28" i="11"/>
  <c r="AH28" i="11"/>
  <c r="AH82" i="11" s="1"/>
  <c r="E29" i="11"/>
  <c r="F29" i="11"/>
  <c r="G29" i="11"/>
  <c r="H29" i="11"/>
  <c r="H51" i="11" s="1"/>
  <c r="I29" i="11"/>
  <c r="J29" i="11"/>
  <c r="J51" i="11" s="1"/>
  <c r="K29" i="11"/>
  <c r="L29" i="11"/>
  <c r="M29" i="11"/>
  <c r="N29" i="11"/>
  <c r="O29" i="11"/>
  <c r="P29" i="11"/>
  <c r="P51" i="11" s="1"/>
  <c r="Q29" i="11"/>
  <c r="R29" i="11"/>
  <c r="S29" i="11"/>
  <c r="T29" i="11"/>
  <c r="T51" i="11" s="1"/>
  <c r="U29" i="11"/>
  <c r="V29" i="11"/>
  <c r="W29" i="11"/>
  <c r="X29" i="11"/>
  <c r="X83" i="11" s="1"/>
  <c r="Y29" i="11"/>
  <c r="Z29" i="11"/>
  <c r="Z51" i="11" s="1"/>
  <c r="AA29" i="11"/>
  <c r="AB29" i="11"/>
  <c r="AB51" i="11" s="1"/>
  <c r="AC29" i="11"/>
  <c r="AD29" i="11"/>
  <c r="AE29" i="11"/>
  <c r="AF29" i="11"/>
  <c r="AF51" i="11" s="1"/>
  <c r="AG29" i="11"/>
  <c r="AG51" i="11" s="1"/>
  <c r="AH29" i="11"/>
  <c r="AH83" i="11" s="1"/>
  <c r="E30" i="11"/>
  <c r="F30" i="11"/>
  <c r="F53" i="11" s="1"/>
  <c r="G30" i="11"/>
  <c r="G53" i="11" s="1"/>
  <c r="H30" i="11"/>
  <c r="I30" i="11"/>
  <c r="J30" i="11"/>
  <c r="J53" i="11" s="1"/>
  <c r="K30" i="11"/>
  <c r="K53" i="11" s="1"/>
  <c r="L30" i="11"/>
  <c r="L53" i="11" s="1"/>
  <c r="M30" i="11"/>
  <c r="N30" i="11"/>
  <c r="N53" i="11" s="1"/>
  <c r="O30" i="11"/>
  <c r="O53" i="11" s="1"/>
  <c r="P30" i="11"/>
  <c r="Q30" i="11"/>
  <c r="R30" i="11"/>
  <c r="R53" i="11" s="1"/>
  <c r="S30" i="11"/>
  <c r="T30" i="11"/>
  <c r="T53" i="11" s="1"/>
  <c r="U30" i="11"/>
  <c r="V30" i="11"/>
  <c r="V53" i="11" s="1"/>
  <c r="W30" i="11"/>
  <c r="W53" i="11" s="1"/>
  <c r="X30" i="11"/>
  <c r="Y30" i="11"/>
  <c r="Z30" i="11"/>
  <c r="Z53" i="11" s="1"/>
  <c r="AA30" i="11"/>
  <c r="AB30" i="11"/>
  <c r="AB53" i="11" s="1"/>
  <c r="AC30" i="11"/>
  <c r="AD30" i="11"/>
  <c r="AD53" i="11" s="1"/>
  <c r="AE30" i="11"/>
  <c r="AE53" i="11" s="1"/>
  <c r="AF30" i="11"/>
  <c r="AF53" i="11" s="1"/>
  <c r="AG30" i="11"/>
  <c r="AH30" i="11"/>
  <c r="AH84" i="11" s="1"/>
  <c r="E31" i="11"/>
  <c r="F31" i="11"/>
  <c r="F55" i="11" s="1"/>
  <c r="G31" i="11"/>
  <c r="G55" i="11" s="1"/>
  <c r="H31" i="11"/>
  <c r="I31" i="11"/>
  <c r="I55" i="11" s="1"/>
  <c r="J31" i="11"/>
  <c r="J55" i="11" s="1"/>
  <c r="K31" i="11"/>
  <c r="K55" i="11" s="1"/>
  <c r="L31" i="11"/>
  <c r="L55" i="11" s="1"/>
  <c r="M31" i="11"/>
  <c r="N31" i="11"/>
  <c r="N85" i="11" s="1"/>
  <c r="O31" i="11"/>
  <c r="P31" i="11"/>
  <c r="P55" i="11" s="1"/>
  <c r="Q31" i="11"/>
  <c r="Q55" i="11" s="1"/>
  <c r="R31" i="11"/>
  <c r="R55" i="11" s="1"/>
  <c r="S31" i="11"/>
  <c r="S55" i="11" s="1"/>
  <c r="T31" i="11"/>
  <c r="T55" i="11" s="1"/>
  <c r="U31" i="11"/>
  <c r="V31" i="11"/>
  <c r="V55" i="11" s="1"/>
  <c r="W31" i="11"/>
  <c r="X31" i="11"/>
  <c r="X85" i="11" s="1"/>
  <c r="Y31" i="11"/>
  <c r="Y55" i="11" s="1"/>
  <c r="Z31" i="11"/>
  <c r="AA31" i="11"/>
  <c r="AA55" i="11" s="1"/>
  <c r="AB31" i="11"/>
  <c r="AB55" i="11" s="1"/>
  <c r="AC31" i="11"/>
  <c r="AC55" i="11" s="1"/>
  <c r="AD31" i="11"/>
  <c r="AD55" i="11" s="1"/>
  <c r="AE31" i="11"/>
  <c r="AF31" i="11"/>
  <c r="AF55" i="11" s="1"/>
  <c r="AG31" i="11"/>
  <c r="AG55" i="11" s="1"/>
  <c r="AH31" i="11"/>
  <c r="AH85" i="11" s="1"/>
  <c r="E32" i="11"/>
  <c r="E57" i="11" s="1"/>
  <c r="F32" i="11"/>
  <c r="F57" i="11" s="1"/>
  <c r="G32" i="11"/>
  <c r="H32" i="11"/>
  <c r="H57" i="11" s="1"/>
  <c r="I32" i="11"/>
  <c r="I57" i="11" s="1"/>
  <c r="J32" i="11"/>
  <c r="K32" i="11"/>
  <c r="K57" i="11" s="1"/>
  <c r="L32" i="11"/>
  <c r="L57" i="11" s="1"/>
  <c r="M32" i="11"/>
  <c r="M57" i="11" s="1"/>
  <c r="N32" i="11"/>
  <c r="N86" i="11" s="1"/>
  <c r="O32" i="11"/>
  <c r="P32" i="11"/>
  <c r="P57" i="11" s="1"/>
  <c r="Q32" i="11"/>
  <c r="R32" i="11"/>
  <c r="R57" i="11" s="1"/>
  <c r="S32" i="11"/>
  <c r="S57" i="11" s="1"/>
  <c r="T32" i="11"/>
  <c r="T57" i="11" s="1"/>
  <c r="U32" i="11"/>
  <c r="U57" i="11" s="1"/>
  <c r="V32" i="11"/>
  <c r="V57" i="11" s="1"/>
  <c r="W32" i="11"/>
  <c r="W57" i="11" s="1"/>
  <c r="X32" i="11"/>
  <c r="X86" i="11" s="1"/>
  <c r="Y32" i="11"/>
  <c r="Z32" i="11"/>
  <c r="Z57" i="11" s="1"/>
  <c r="AA32" i="11"/>
  <c r="AA57" i="11" s="1"/>
  <c r="AB32" i="11"/>
  <c r="AB57" i="11" s="1"/>
  <c r="AC32" i="11"/>
  <c r="AC57" i="11" s="1"/>
  <c r="AD32" i="11"/>
  <c r="AD57" i="11" s="1"/>
  <c r="AE32" i="11"/>
  <c r="AE57" i="11" s="1"/>
  <c r="AF32" i="11"/>
  <c r="AF57" i="11" s="1"/>
  <c r="AG32" i="11"/>
  <c r="AH32" i="11"/>
  <c r="AH86" i="11" s="1"/>
  <c r="E33" i="11"/>
  <c r="E59" i="11" s="1"/>
  <c r="F33" i="11"/>
  <c r="G33" i="11"/>
  <c r="G59" i="11" s="1"/>
  <c r="H33" i="11"/>
  <c r="H59" i="11" s="1"/>
  <c r="I33" i="11"/>
  <c r="I59" i="11" s="1"/>
  <c r="J33" i="11"/>
  <c r="J59" i="11" s="1"/>
  <c r="K33" i="11"/>
  <c r="L33" i="11"/>
  <c r="M33" i="11"/>
  <c r="M59" i="11" s="1"/>
  <c r="N33" i="11"/>
  <c r="N59" i="11" s="1"/>
  <c r="O33" i="11"/>
  <c r="O59" i="11" s="1"/>
  <c r="P33" i="11"/>
  <c r="P59" i="11" s="1"/>
  <c r="Q33" i="11"/>
  <c r="Q59" i="11" s="1"/>
  <c r="R33" i="11"/>
  <c r="R59" i="11" s="1"/>
  <c r="S33" i="11"/>
  <c r="S59" i="11" s="1"/>
  <c r="T33" i="11"/>
  <c r="T59" i="11" s="1"/>
  <c r="U33" i="11"/>
  <c r="U59" i="11" s="1"/>
  <c r="V33" i="11"/>
  <c r="V59" i="11" s="1"/>
  <c r="W33" i="11"/>
  <c r="W59" i="11" s="1"/>
  <c r="X33" i="11"/>
  <c r="X87" i="11" s="1"/>
  <c r="Y33" i="11"/>
  <c r="Y59" i="11" s="1"/>
  <c r="Z33" i="11"/>
  <c r="Z59" i="11" s="1"/>
  <c r="AA33" i="11"/>
  <c r="AB33" i="11"/>
  <c r="AB59" i="11" s="1"/>
  <c r="AC33" i="11"/>
  <c r="AC59" i="11" s="1"/>
  <c r="AD33" i="11"/>
  <c r="AD59" i="11" s="1"/>
  <c r="AE33" i="11"/>
  <c r="AE59" i="11" s="1"/>
  <c r="AF33" i="11"/>
  <c r="AF59" i="11" s="1"/>
  <c r="AG33" i="11"/>
  <c r="AH33" i="11"/>
  <c r="AH87" i="11" s="1"/>
  <c r="E34" i="11"/>
  <c r="F34" i="11"/>
  <c r="F61" i="11" s="1"/>
  <c r="G34" i="11"/>
  <c r="G61" i="11" s="1"/>
  <c r="H34" i="11"/>
  <c r="H61" i="11" s="1"/>
  <c r="I34" i="11"/>
  <c r="I61" i="11" s="1"/>
  <c r="J34" i="11"/>
  <c r="J61" i="11" s="1"/>
  <c r="K34" i="11"/>
  <c r="K61" i="11" s="1"/>
  <c r="L34" i="11"/>
  <c r="L61" i="11" s="1"/>
  <c r="M34" i="11"/>
  <c r="M61" i="11" s="1"/>
  <c r="N34" i="11"/>
  <c r="N61" i="11" s="1"/>
  <c r="O34" i="11"/>
  <c r="O61" i="11" s="1"/>
  <c r="P34" i="11"/>
  <c r="P61" i="11" s="1"/>
  <c r="Q34" i="11"/>
  <c r="Q61" i="11" s="1"/>
  <c r="R34" i="11"/>
  <c r="R61" i="11" s="1"/>
  <c r="S34" i="11"/>
  <c r="S61" i="11" s="1"/>
  <c r="T34" i="11"/>
  <c r="T61" i="11" s="1"/>
  <c r="U34" i="11"/>
  <c r="U61" i="11" s="1"/>
  <c r="V34" i="11"/>
  <c r="V61" i="11" s="1"/>
  <c r="W34" i="11"/>
  <c r="W61" i="11" s="1"/>
  <c r="X34" i="11"/>
  <c r="Y34" i="11"/>
  <c r="Y61" i="11" s="1"/>
  <c r="Z34" i="11"/>
  <c r="Z61" i="11" s="1"/>
  <c r="AA34" i="11"/>
  <c r="AB34" i="11"/>
  <c r="AB61" i="11" s="1"/>
  <c r="AC34" i="11"/>
  <c r="AD34" i="11"/>
  <c r="AD61" i="11" s="1"/>
  <c r="AE34" i="11"/>
  <c r="AE61" i="11" s="1"/>
  <c r="AF34" i="11"/>
  <c r="AF61" i="11" s="1"/>
  <c r="AG34" i="11"/>
  <c r="AG61" i="11" s="1"/>
  <c r="AH34" i="11"/>
  <c r="AH88" i="11" s="1"/>
  <c r="E35" i="11"/>
  <c r="F35" i="11"/>
  <c r="F63" i="11" s="1"/>
  <c r="G35" i="11"/>
  <c r="H35" i="11"/>
  <c r="H63" i="11" s="1"/>
  <c r="I35" i="11"/>
  <c r="I63" i="11" s="1"/>
  <c r="J35" i="11"/>
  <c r="J63" i="11" s="1"/>
  <c r="K35" i="11"/>
  <c r="K63" i="11" s="1"/>
  <c r="L35" i="11"/>
  <c r="L63" i="11" s="1"/>
  <c r="M35" i="11"/>
  <c r="M63" i="11" s="1"/>
  <c r="N35" i="11"/>
  <c r="N89" i="11" s="1"/>
  <c r="O35" i="11"/>
  <c r="P35" i="11"/>
  <c r="P63" i="11" s="1"/>
  <c r="Q35" i="11"/>
  <c r="Q63" i="11" s="1"/>
  <c r="R35" i="11"/>
  <c r="R63" i="11" s="1"/>
  <c r="S35" i="11"/>
  <c r="S63" i="11" s="1"/>
  <c r="T35" i="11"/>
  <c r="T63" i="11" s="1"/>
  <c r="U35" i="11"/>
  <c r="U63" i="11" s="1"/>
  <c r="V35" i="11"/>
  <c r="V63" i="11" s="1"/>
  <c r="W35" i="11"/>
  <c r="X35" i="11"/>
  <c r="X89" i="11" s="1"/>
  <c r="Y35" i="11"/>
  <c r="Y63" i="11" s="1"/>
  <c r="Z35" i="11"/>
  <c r="Z63" i="11" s="1"/>
  <c r="AA35" i="11"/>
  <c r="AA63" i="11" s="1"/>
  <c r="AB35" i="11"/>
  <c r="AB63" i="11" s="1"/>
  <c r="AC35" i="11"/>
  <c r="AC63" i="11" s="1"/>
  <c r="AD35" i="11"/>
  <c r="AD63" i="11" s="1"/>
  <c r="AE35" i="11"/>
  <c r="AE63" i="11" s="1"/>
  <c r="AF35" i="11"/>
  <c r="AF63" i="11" s="1"/>
  <c r="AG35" i="11"/>
  <c r="AG63" i="11" s="1"/>
  <c r="AH35" i="11"/>
  <c r="AH89" i="11" s="1"/>
  <c r="E36" i="11"/>
  <c r="F36" i="11"/>
  <c r="F65" i="11" s="1"/>
  <c r="G36" i="11"/>
  <c r="G65" i="11" s="1"/>
  <c r="H36" i="11"/>
  <c r="H65" i="11" s="1"/>
  <c r="I36" i="11"/>
  <c r="I65" i="11" s="1"/>
  <c r="J36" i="11"/>
  <c r="J65" i="11" s="1"/>
  <c r="K36" i="11"/>
  <c r="K65" i="11" s="1"/>
  <c r="L36" i="11"/>
  <c r="L65" i="11" s="1"/>
  <c r="M36" i="11"/>
  <c r="N36" i="11"/>
  <c r="N90" i="11" s="1"/>
  <c r="O36" i="11"/>
  <c r="O65" i="11" s="1"/>
  <c r="P36" i="11"/>
  <c r="P65" i="11" s="1"/>
  <c r="Q36" i="11"/>
  <c r="R36" i="11"/>
  <c r="R65" i="11" s="1"/>
  <c r="S36" i="11"/>
  <c r="S65" i="11" s="1"/>
  <c r="T36" i="11"/>
  <c r="U36" i="11"/>
  <c r="V36" i="11"/>
  <c r="V65" i="11" s="1"/>
  <c r="W36" i="11"/>
  <c r="X36" i="11"/>
  <c r="X90" i="11" s="1"/>
  <c r="Y36" i="11"/>
  <c r="Y65" i="11" s="1"/>
  <c r="Z36" i="11"/>
  <c r="Z65" i="11" s="1"/>
  <c r="AA36" i="11"/>
  <c r="AA65" i="11" s="1"/>
  <c r="AB36" i="11"/>
  <c r="AB65" i="11" s="1"/>
  <c r="AC36" i="11"/>
  <c r="AD36" i="11"/>
  <c r="AD65" i="11" s="1"/>
  <c r="AE36" i="11"/>
  <c r="AF36" i="11"/>
  <c r="AF65" i="11" s="1"/>
  <c r="AG36" i="11"/>
  <c r="AG65" i="11" s="1"/>
  <c r="AH36" i="11"/>
  <c r="AH90" i="11" s="1"/>
  <c r="E37" i="11"/>
  <c r="E67" i="11" s="1"/>
  <c r="F37" i="11"/>
  <c r="F67" i="11" s="1"/>
  <c r="G37" i="11"/>
  <c r="H37" i="11"/>
  <c r="H67" i="11" s="1"/>
  <c r="I37" i="11"/>
  <c r="I67" i="11" s="1"/>
  <c r="J37" i="11"/>
  <c r="J67" i="11" s="1"/>
  <c r="K37" i="11"/>
  <c r="K67" i="11" s="1"/>
  <c r="L37" i="11"/>
  <c r="L67" i="11" s="1"/>
  <c r="M37" i="11"/>
  <c r="M67" i="11" s="1"/>
  <c r="N37" i="11"/>
  <c r="O37" i="11"/>
  <c r="P37" i="11"/>
  <c r="P67" i="11" s="1"/>
  <c r="Q37" i="11"/>
  <c r="Q67" i="11" s="1"/>
  <c r="R37" i="11"/>
  <c r="R67" i="11" s="1"/>
  <c r="S37" i="11"/>
  <c r="T37" i="11"/>
  <c r="T67" i="11" s="1"/>
  <c r="U37" i="11"/>
  <c r="U67" i="11" s="1"/>
  <c r="V37" i="11"/>
  <c r="V67" i="11" s="1"/>
  <c r="W37" i="11"/>
  <c r="X37" i="11"/>
  <c r="X91" i="11" s="1"/>
  <c r="Y37" i="11"/>
  <c r="Z37" i="11"/>
  <c r="Z67" i="11" s="1"/>
  <c r="AA37" i="11"/>
  <c r="AB37" i="11"/>
  <c r="AB67" i="11" s="1"/>
  <c r="AC37" i="11"/>
  <c r="AC67" i="11" s="1"/>
  <c r="AD37" i="11"/>
  <c r="AD67" i="11" s="1"/>
  <c r="AE37" i="11"/>
  <c r="AF37" i="11"/>
  <c r="AF67" i="11" s="1"/>
  <c r="AG37" i="11"/>
  <c r="AG67" i="11" s="1"/>
  <c r="AH37" i="11"/>
  <c r="AH91" i="11" s="1"/>
  <c r="E38" i="11"/>
  <c r="F38" i="11"/>
  <c r="F69" i="11" s="1"/>
  <c r="G38" i="11"/>
  <c r="G69" i="11" s="1"/>
  <c r="H38" i="11"/>
  <c r="H69" i="11" s="1"/>
  <c r="I38" i="11"/>
  <c r="I69" i="11" s="1"/>
  <c r="J38" i="11"/>
  <c r="J69" i="11" s="1"/>
  <c r="K38" i="11"/>
  <c r="K69" i="11" s="1"/>
  <c r="L38" i="11"/>
  <c r="L69" i="11" s="1"/>
  <c r="M38" i="11"/>
  <c r="N38" i="11"/>
  <c r="N69" i="11" s="1"/>
  <c r="O38" i="11"/>
  <c r="O69" i="11" s="1"/>
  <c r="P38" i="11"/>
  <c r="P69" i="11" s="1"/>
  <c r="Q38" i="11"/>
  <c r="Q69" i="11" s="1"/>
  <c r="R38" i="11"/>
  <c r="R69" i="11" s="1"/>
  <c r="S38" i="11"/>
  <c r="S69" i="11" s="1"/>
  <c r="T38" i="11"/>
  <c r="T69" i="11" s="1"/>
  <c r="U38" i="11"/>
  <c r="V38" i="11"/>
  <c r="V69" i="11" s="1"/>
  <c r="W38" i="11"/>
  <c r="W69" i="11" s="1"/>
  <c r="X38" i="11"/>
  <c r="X69" i="11" s="1"/>
  <c r="Y38" i="11"/>
  <c r="Y69" i="11" s="1"/>
  <c r="Z38" i="11"/>
  <c r="Z69" i="11" s="1"/>
  <c r="AA38" i="11"/>
  <c r="AB38" i="11"/>
  <c r="AB69" i="11" s="1"/>
  <c r="AC38" i="11"/>
  <c r="AC69" i="11" s="1"/>
  <c r="AD38" i="11"/>
  <c r="AD69" i="11" s="1"/>
  <c r="AE38" i="11"/>
  <c r="AE69" i="11" s="1"/>
  <c r="AF38" i="11"/>
  <c r="AF69" i="11" s="1"/>
  <c r="AG38" i="11"/>
  <c r="AG69" i="11" s="1"/>
  <c r="AH38" i="11"/>
  <c r="AH92" i="11" s="1"/>
  <c r="E39" i="11"/>
  <c r="E71" i="11" s="1"/>
  <c r="F39" i="11"/>
  <c r="F71" i="11" s="1"/>
  <c r="G39" i="11"/>
  <c r="H39" i="11"/>
  <c r="H71" i="11" s="1"/>
  <c r="I39" i="11"/>
  <c r="I71" i="11" s="1"/>
  <c r="J39" i="11"/>
  <c r="J71" i="11" s="1"/>
  <c r="K39" i="11"/>
  <c r="K71" i="11" s="1"/>
  <c r="L39" i="11"/>
  <c r="L71" i="11" s="1"/>
  <c r="M39" i="11"/>
  <c r="M71" i="11" s="1"/>
  <c r="N39" i="11"/>
  <c r="N93" i="11" s="1"/>
  <c r="O39" i="11"/>
  <c r="P39" i="11"/>
  <c r="P71" i="11" s="1"/>
  <c r="Q39" i="11"/>
  <c r="Q71" i="11" s="1"/>
  <c r="R39" i="11"/>
  <c r="R71" i="11" s="1"/>
  <c r="S39" i="11"/>
  <c r="S71" i="11" s="1"/>
  <c r="T39" i="11"/>
  <c r="T71" i="11" s="1"/>
  <c r="U39" i="11"/>
  <c r="U71" i="11" s="1"/>
  <c r="V39" i="11"/>
  <c r="V71" i="11" s="1"/>
  <c r="W39" i="11"/>
  <c r="X39" i="11"/>
  <c r="X93" i="11" s="1"/>
  <c r="Y39" i="11"/>
  <c r="Y71" i="11" s="1"/>
  <c r="Z39" i="11"/>
  <c r="Z71" i="11" s="1"/>
  <c r="AA39" i="11"/>
  <c r="AA71" i="11" s="1"/>
  <c r="AB39" i="11"/>
  <c r="AB71" i="11" s="1"/>
  <c r="AC39" i="11"/>
  <c r="AC71" i="11" s="1"/>
  <c r="AD39" i="11"/>
  <c r="AD71" i="11" s="1"/>
  <c r="AE39" i="11"/>
  <c r="AF39" i="11"/>
  <c r="AF71" i="11" s="1"/>
  <c r="AG39" i="11"/>
  <c r="AG71" i="11" s="1"/>
  <c r="AH39" i="11"/>
  <c r="AH93" i="11" s="1"/>
  <c r="E40" i="11"/>
  <c r="E73" i="11" s="1"/>
  <c r="F40" i="11"/>
  <c r="F73" i="11" s="1"/>
  <c r="G40" i="11"/>
  <c r="H40" i="11"/>
  <c r="H73" i="11" s="1"/>
  <c r="I40" i="11"/>
  <c r="I73" i="11" s="1"/>
  <c r="J40" i="11"/>
  <c r="J73" i="11" s="1"/>
  <c r="K40" i="11"/>
  <c r="K73" i="11" s="1"/>
  <c r="L40" i="11"/>
  <c r="L73" i="11" s="1"/>
  <c r="M40" i="11"/>
  <c r="M73" i="11" s="1"/>
  <c r="N40" i="11"/>
  <c r="N94" i="11" s="1"/>
  <c r="O40" i="11"/>
  <c r="O73" i="11" s="1"/>
  <c r="P40" i="11"/>
  <c r="P73" i="11" s="1"/>
  <c r="Q40" i="11"/>
  <c r="R40" i="11"/>
  <c r="R73" i="11" s="1"/>
  <c r="S40" i="11"/>
  <c r="S73" i="11" s="1"/>
  <c r="T40" i="11"/>
  <c r="T73" i="11" s="1"/>
  <c r="U40" i="11"/>
  <c r="U73" i="11" s="1"/>
  <c r="V40" i="11"/>
  <c r="V73" i="11" s="1"/>
  <c r="W40" i="11"/>
  <c r="W73" i="11" s="1"/>
  <c r="X40" i="11"/>
  <c r="X94" i="11" s="1"/>
  <c r="Y40" i="11"/>
  <c r="Z40" i="11"/>
  <c r="Z73" i="11" s="1"/>
  <c r="AA40" i="11"/>
  <c r="AA73" i="11" s="1"/>
  <c r="AB40" i="11"/>
  <c r="AB73" i="11" s="1"/>
  <c r="AC40" i="11"/>
  <c r="AC73" i="11" s="1"/>
  <c r="AD40" i="11"/>
  <c r="AD73" i="11" s="1"/>
  <c r="AE40" i="11"/>
  <c r="AF40" i="11"/>
  <c r="AF73" i="11" s="1"/>
  <c r="AG40" i="11"/>
  <c r="AG73" i="11" s="1"/>
  <c r="AH40" i="11"/>
  <c r="AH94" i="11" s="1"/>
  <c r="E41" i="11"/>
  <c r="E75" i="11" s="1"/>
  <c r="F41" i="11"/>
  <c r="F75" i="11" s="1"/>
  <c r="G41" i="11"/>
  <c r="G75" i="11" s="1"/>
  <c r="H41" i="11"/>
  <c r="H75" i="11" s="1"/>
  <c r="I41" i="11"/>
  <c r="I75" i="11" s="1"/>
  <c r="J41" i="11"/>
  <c r="J75" i="11" s="1"/>
  <c r="K41" i="11"/>
  <c r="L41" i="11"/>
  <c r="L75" i="11" s="1"/>
  <c r="M41" i="11"/>
  <c r="M75" i="11" s="1"/>
  <c r="N41" i="11"/>
  <c r="N75" i="11" s="1"/>
  <c r="O41" i="11"/>
  <c r="O75" i="11" s="1"/>
  <c r="P41" i="11"/>
  <c r="P75" i="11" s="1"/>
  <c r="Q41" i="11"/>
  <c r="Q75" i="11" s="1"/>
  <c r="R41" i="11"/>
  <c r="R75" i="11" s="1"/>
  <c r="S41" i="11"/>
  <c r="T41" i="11"/>
  <c r="T75" i="11" s="1"/>
  <c r="U41" i="11"/>
  <c r="U75" i="11" s="1"/>
  <c r="V41" i="11"/>
  <c r="V75" i="11" s="1"/>
  <c r="W41" i="11"/>
  <c r="W75" i="11" s="1"/>
  <c r="X41" i="11"/>
  <c r="X95" i="11" s="1"/>
  <c r="Y41" i="11"/>
  <c r="Y75" i="11" s="1"/>
  <c r="Z41" i="11"/>
  <c r="Z75" i="11" s="1"/>
  <c r="AA41" i="11"/>
  <c r="AA75" i="11" s="1"/>
  <c r="AB41" i="11"/>
  <c r="AB75" i="11" s="1"/>
  <c r="AC41" i="11"/>
  <c r="AC75" i="11" s="1"/>
  <c r="AD41" i="11"/>
  <c r="AD75" i="11" s="1"/>
  <c r="AE41" i="11"/>
  <c r="AE75" i="11" s="1"/>
  <c r="AF41" i="11"/>
  <c r="AF75" i="11" s="1"/>
  <c r="AG41" i="11"/>
  <c r="AG75" i="11" s="1"/>
  <c r="AH41" i="11"/>
  <c r="AH95" i="11" s="1"/>
  <c r="E42" i="11"/>
  <c r="E77" i="11" s="1"/>
  <c r="F42" i="11"/>
  <c r="F77" i="11" s="1"/>
  <c r="G42" i="11"/>
  <c r="H42" i="11"/>
  <c r="H77" i="11" s="1"/>
  <c r="I42" i="11"/>
  <c r="I77" i="11" s="1"/>
  <c r="J42" i="11"/>
  <c r="J77" i="11" s="1"/>
  <c r="K42" i="11"/>
  <c r="K77" i="11" s="1"/>
  <c r="L42" i="11"/>
  <c r="L77" i="11" s="1"/>
  <c r="M42" i="11"/>
  <c r="N42" i="11"/>
  <c r="N77" i="11" s="1"/>
  <c r="O42" i="11"/>
  <c r="O77" i="11" s="1"/>
  <c r="P42" i="11"/>
  <c r="P77" i="11" s="1"/>
  <c r="Q42" i="11"/>
  <c r="Q77" i="11" s="1"/>
  <c r="R42" i="11"/>
  <c r="R77" i="11" s="1"/>
  <c r="S42" i="11"/>
  <c r="S77" i="11" s="1"/>
  <c r="T42" i="11"/>
  <c r="T77" i="11" s="1"/>
  <c r="U42" i="11"/>
  <c r="U77" i="11" s="1"/>
  <c r="V42" i="11"/>
  <c r="V77" i="11" s="1"/>
  <c r="W42" i="11"/>
  <c r="W77" i="11" s="1"/>
  <c r="X42" i="11"/>
  <c r="X77" i="11" s="1"/>
  <c r="Y42" i="11"/>
  <c r="Y77" i="11" s="1"/>
  <c r="Z42" i="11"/>
  <c r="Z77" i="11" s="1"/>
  <c r="AA42" i="11"/>
  <c r="AA77" i="11" s="1"/>
  <c r="AB42" i="11"/>
  <c r="AB77" i="11" s="1"/>
  <c r="AC42" i="11"/>
  <c r="AD42" i="11"/>
  <c r="AD77" i="11" s="1"/>
  <c r="AE42" i="11"/>
  <c r="AE77" i="11" s="1"/>
  <c r="AF42" i="11"/>
  <c r="AF77" i="11" s="1"/>
  <c r="AG42" i="11"/>
  <c r="AG77" i="11" s="1"/>
  <c r="AH42" i="11"/>
  <c r="AH96" i="11" s="1"/>
  <c r="D28" i="11"/>
  <c r="D49" i="11" s="1"/>
  <c r="D29" i="11"/>
  <c r="D51" i="11" s="1"/>
  <c r="D30" i="11"/>
  <c r="D31" i="11"/>
  <c r="D85" i="11" s="1"/>
  <c r="D32" i="11"/>
  <c r="D57" i="11" s="1"/>
  <c r="D33" i="11"/>
  <c r="D59" i="11" s="1"/>
  <c r="D34" i="11"/>
  <c r="D61" i="11" s="1"/>
  <c r="D35" i="11"/>
  <c r="D89" i="11" s="1"/>
  <c r="D36" i="11"/>
  <c r="D65" i="11" s="1"/>
  <c r="D37" i="11"/>
  <c r="D67" i="11" s="1"/>
  <c r="D38" i="11"/>
  <c r="D39" i="11"/>
  <c r="D93" i="11" s="1"/>
  <c r="D40" i="11"/>
  <c r="D73" i="11" s="1"/>
  <c r="D41" i="11"/>
  <c r="D75" i="11" s="1"/>
  <c r="D42" i="11"/>
  <c r="D96" i="11" s="1"/>
  <c r="AI96" i="11"/>
  <c r="Y96" i="11"/>
  <c r="O96" i="11"/>
  <c r="E96" i="11"/>
  <c r="AI95" i="11"/>
  <c r="Y95" i="11"/>
  <c r="O95" i="11"/>
  <c r="E95" i="11"/>
  <c r="AI94" i="11"/>
  <c r="Y94" i="11"/>
  <c r="O94" i="11"/>
  <c r="E94" i="11"/>
  <c r="AI93" i="11"/>
  <c r="Y93" i="11"/>
  <c r="O93" i="11"/>
  <c r="E93" i="11"/>
  <c r="AI92" i="11"/>
  <c r="Y92" i="11"/>
  <c r="O92" i="11"/>
  <c r="E92" i="11"/>
  <c r="AI91" i="11"/>
  <c r="Y91" i="11"/>
  <c r="O91" i="11"/>
  <c r="E91" i="11"/>
  <c r="AI90" i="11"/>
  <c r="Y90" i="11"/>
  <c r="O90" i="11"/>
  <c r="E90" i="11"/>
  <c r="AI89" i="11"/>
  <c r="Y89" i="11"/>
  <c r="O89" i="11"/>
  <c r="E89" i="11"/>
  <c r="AI88" i="11"/>
  <c r="Y88" i="11"/>
  <c r="O88" i="11"/>
  <c r="E88" i="11"/>
  <c r="AI87" i="11"/>
  <c r="Y87" i="11"/>
  <c r="O87" i="11"/>
  <c r="E87" i="11"/>
  <c r="AI86" i="11"/>
  <c r="Y86" i="11"/>
  <c r="O86" i="11"/>
  <c r="E86" i="11"/>
  <c r="AI85" i="11"/>
  <c r="Y85" i="11"/>
  <c r="O85" i="11"/>
  <c r="E85" i="11"/>
  <c r="AI84" i="11"/>
  <c r="Y84" i="11"/>
  <c r="O84" i="11"/>
  <c r="E84" i="11"/>
  <c r="AI83" i="11"/>
  <c r="Y83" i="11"/>
  <c r="O83" i="11"/>
  <c r="E83" i="11"/>
  <c r="AI82" i="11"/>
  <c r="Y82" i="11"/>
  <c r="O82" i="11"/>
  <c r="E82" i="11"/>
  <c r="AI81" i="11"/>
  <c r="Y81" i="11"/>
  <c r="O81" i="11"/>
  <c r="E81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C77" i="11"/>
  <c r="M77" i="11"/>
  <c r="G77" i="11"/>
  <c r="S75" i="11"/>
  <c r="K75" i="11"/>
  <c r="AE73" i="11"/>
  <c r="Y73" i="11"/>
  <c r="Q73" i="11"/>
  <c r="G73" i="11"/>
  <c r="AE71" i="11"/>
  <c r="W71" i="11"/>
  <c r="O71" i="11"/>
  <c r="G71" i="11"/>
  <c r="AA69" i="11"/>
  <c r="U69" i="11"/>
  <c r="M69" i="11"/>
  <c r="E69" i="11"/>
  <c r="D69" i="11"/>
  <c r="AE67" i="11"/>
  <c r="AA67" i="11"/>
  <c r="Y67" i="11"/>
  <c r="W67" i="11"/>
  <c r="S67" i="11"/>
  <c r="O67" i="11"/>
  <c r="N67" i="11"/>
  <c r="G67" i="11"/>
  <c r="AE65" i="11"/>
  <c r="AC65" i="11"/>
  <c r="W65" i="11"/>
  <c r="U65" i="11"/>
  <c r="T65" i="11"/>
  <c r="Q65" i="11"/>
  <c r="M65" i="11"/>
  <c r="E65" i="11"/>
  <c r="W63" i="11"/>
  <c r="O63" i="11"/>
  <c r="G63" i="11"/>
  <c r="E63" i="11"/>
  <c r="AC61" i="11"/>
  <c r="AA61" i="11"/>
  <c r="X61" i="11"/>
  <c r="E61" i="11"/>
  <c r="AG59" i="11"/>
  <c r="AA59" i="11"/>
  <c r="L59" i="11"/>
  <c r="K59" i="11"/>
  <c r="F59" i="11"/>
  <c r="AG57" i="11"/>
  <c r="Y57" i="11"/>
  <c r="Q57" i="11"/>
  <c r="O57" i="11"/>
  <c r="J57" i="11"/>
  <c r="G57" i="11"/>
  <c r="AE55" i="11"/>
  <c r="Z55" i="11"/>
  <c r="W55" i="11"/>
  <c r="U55" i="11"/>
  <c r="O55" i="11"/>
  <c r="M55" i="11"/>
  <c r="H55" i="11"/>
  <c r="E55" i="11"/>
  <c r="AG53" i="11"/>
  <c r="AC53" i="11"/>
  <c r="AA53" i="11"/>
  <c r="Y53" i="11"/>
  <c r="X53" i="11"/>
  <c r="U53" i="11"/>
  <c r="S53" i="11"/>
  <c r="Q53" i="11"/>
  <c r="P53" i="11"/>
  <c r="M53" i="11"/>
  <c r="I53" i="11"/>
  <c r="H53" i="11"/>
  <c r="E53" i="11"/>
  <c r="D53" i="11"/>
  <c r="AE51" i="11"/>
  <c r="AD51" i="11"/>
  <c r="AC51" i="11"/>
  <c r="AA51" i="11"/>
  <c r="Y51" i="11"/>
  <c r="W51" i="11"/>
  <c r="V51" i="11"/>
  <c r="U51" i="11"/>
  <c r="S51" i="11"/>
  <c r="R51" i="11"/>
  <c r="Q51" i="11"/>
  <c r="O51" i="11"/>
  <c r="N51" i="11"/>
  <c r="M51" i="11"/>
  <c r="L51" i="11"/>
  <c r="K51" i="11"/>
  <c r="I51" i="11"/>
  <c r="G51" i="11"/>
  <c r="F51" i="11"/>
  <c r="E51" i="11"/>
  <c r="AG49" i="11"/>
  <c r="AE49" i="11"/>
  <c r="AC49" i="11"/>
  <c r="AB49" i="11"/>
  <c r="AA49" i="11"/>
  <c r="Y49" i="11"/>
  <c r="W49" i="11"/>
  <c r="U49" i="11"/>
  <c r="T49" i="11"/>
  <c r="S49" i="11"/>
  <c r="Q49" i="11"/>
  <c r="O49" i="11"/>
  <c r="M49" i="11"/>
  <c r="L49" i="11"/>
  <c r="K49" i="11"/>
  <c r="J49" i="11"/>
  <c r="I49" i="11"/>
  <c r="G49" i="11"/>
  <c r="E49" i="11"/>
  <c r="AH81" i="11"/>
  <c r="AG47" i="11"/>
  <c r="AE47" i="11"/>
  <c r="AC47" i="11"/>
  <c r="AB47" i="11"/>
  <c r="AA47" i="11"/>
  <c r="Z47" i="11"/>
  <c r="Y47" i="11"/>
  <c r="W47" i="11"/>
  <c r="U47" i="11"/>
  <c r="T47" i="11"/>
  <c r="S47" i="11"/>
  <c r="R47" i="11"/>
  <c r="Q47" i="11"/>
  <c r="O47" i="11"/>
  <c r="M47" i="11"/>
  <c r="L47" i="11"/>
  <c r="K47" i="11"/>
  <c r="J47" i="11"/>
  <c r="I47" i="11"/>
  <c r="G47" i="11"/>
  <c r="E47" i="11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F367" i="4"/>
  <c r="G235" i="5" l="1"/>
  <c r="E276" i="5"/>
  <c r="F235" i="5"/>
  <c r="AJ389" i="4"/>
  <c r="AB389" i="4"/>
  <c r="T389" i="4"/>
  <c r="L389" i="4"/>
  <c r="AI389" i="4"/>
  <c r="AA389" i="4"/>
  <c r="S389" i="4"/>
  <c r="K389" i="4"/>
  <c r="AH389" i="4"/>
  <c r="Z389" i="4"/>
  <c r="R389" i="4"/>
  <c r="J389" i="4"/>
  <c r="AG389" i="4"/>
  <c r="Y389" i="4"/>
  <c r="Q389" i="4"/>
  <c r="I389" i="4"/>
  <c r="AF389" i="4"/>
  <c r="X389" i="4"/>
  <c r="P389" i="4"/>
  <c r="H389" i="4"/>
  <c r="F389" i="4"/>
  <c r="AE389" i="4"/>
  <c r="W389" i="4"/>
  <c r="O389" i="4"/>
  <c r="G389" i="4"/>
  <c r="AD389" i="4"/>
  <c r="V389" i="4"/>
  <c r="N389" i="4"/>
  <c r="AC389" i="4"/>
  <c r="U389" i="4"/>
  <c r="M389" i="4"/>
  <c r="AD52" i="9"/>
  <c r="C49" i="9"/>
  <c r="AB49" i="9"/>
  <c r="F32" i="9"/>
  <c r="E53" i="9"/>
  <c r="E50" i="9"/>
  <c r="D49" i="9"/>
  <c r="G49" i="9"/>
  <c r="K52" i="9"/>
  <c r="E52" i="9"/>
  <c r="J49" i="9"/>
  <c r="R52" i="9"/>
  <c r="F52" i="9"/>
  <c r="L52" i="9"/>
  <c r="AE52" i="9"/>
  <c r="N52" i="9"/>
  <c r="W52" i="9"/>
  <c r="AC52" i="9"/>
  <c r="Z49" i="9"/>
  <c r="AA52" i="9"/>
  <c r="S52" i="9"/>
  <c r="M52" i="9"/>
  <c r="U52" i="9"/>
  <c r="O52" i="9"/>
  <c r="V49" i="9"/>
  <c r="T52" i="9"/>
  <c r="X81" i="6"/>
  <c r="X85" i="6"/>
  <c r="AH90" i="6"/>
  <c r="N92" i="6"/>
  <c r="AH86" i="6"/>
  <c r="N89" i="6"/>
  <c r="N88" i="6"/>
  <c r="AH94" i="6"/>
  <c r="N84" i="6"/>
  <c r="X86" i="6"/>
  <c r="AH82" i="6"/>
  <c r="X93" i="6"/>
  <c r="X82" i="6"/>
  <c r="N81" i="6"/>
  <c r="X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Y231" i="5"/>
  <c r="Q231" i="5"/>
  <c r="I231" i="5"/>
  <c r="AC229" i="5"/>
  <c r="U229" i="5"/>
  <c r="M229" i="5"/>
  <c r="E229" i="5"/>
  <c r="AG227" i="5"/>
  <c r="Y227" i="5"/>
  <c r="Q227" i="5"/>
  <c r="I227" i="5"/>
  <c r="AC225" i="5"/>
  <c r="U225" i="5"/>
  <c r="M225" i="5"/>
  <c r="E225" i="5"/>
  <c r="AG223" i="5"/>
  <c r="Y223" i="5"/>
  <c r="Q223" i="5"/>
  <c r="I223" i="5"/>
  <c r="AC221" i="5"/>
  <c r="U221" i="5"/>
  <c r="M221" i="5"/>
  <c r="E221" i="5"/>
  <c r="AG219" i="5"/>
  <c r="Y219" i="5"/>
  <c r="Q219" i="5"/>
  <c r="I219" i="5"/>
  <c r="AC217" i="5"/>
  <c r="U217" i="5"/>
  <c r="M217" i="5"/>
  <c r="E217" i="5"/>
  <c r="AG215" i="5"/>
  <c r="Y215" i="5"/>
  <c r="Q215" i="5"/>
  <c r="N95" i="6"/>
  <c r="N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H231" i="5"/>
  <c r="AB229" i="5"/>
  <c r="T229" i="5"/>
  <c r="L229" i="5"/>
  <c r="AF227" i="5"/>
  <c r="X227" i="5"/>
  <c r="P227" i="5"/>
  <c r="H227" i="5"/>
  <c r="AB225" i="5"/>
  <c r="T225" i="5"/>
  <c r="L225" i="5"/>
  <c r="AF223" i="5"/>
  <c r="X223" i="5"/>
  <c r="P223" i="5"/>
  <c r="H223" i="5"/>
  <c r="AB221" i="5"/>
  <c r="T221" i="5"/>
  <c r="L221" i="5"/>
  <c r="AF219" i="5"/>
  <c r="X219" i="5"/>
  <c r="P219" i="5"/>
  <c r="H219" i="5"/>
  <c r="AB217" i="5"/>
  <c r="T217" i="5"/>
  <c r="L217" i="5"/>
  <c r="AF215" i="5"/>
  <c r="N94" i="6"/>
  <c r="N86" i="6"/>
  <c r="X83" i="6"/>
  <c r="X87" i="6"/>
  <c r="X91" i="6"/>
  <c r="X95" i="6"/>
  <c r="AH83" i="6"/>
  <c r="AH87" i="6"/>
  <c r="AH91" i="6"/>
  <c r="AH95" i="6"/>
  <c r="W260" i="5"/>
  <c r="O260" i="5"/>
  <c r="G260" i="5"/>
  <c r="AA258" i="5"/>
  <c r="S258" i="5"/>
  <c r="K258" i="5"/>
  <c r="AE256" i="5"/>
  <c r="W256" i="5"/>
  <c r="O256" i="5"/>
  <c r="G256" i="5"/>
  <c r="AE231" i="5"/>
  <c r="W231" i="5"/>
  <c r="O231" i="5"/>
  <c r="G231" i="5"/>
  <c r="AA229" i="5"/>
  <c r="S229" i="5"/>
  <c r="K229" i="5"/>
  <c r="AE227" i="5"/>
  <c r="W227" i="5"/>
  <c r="O227" i="5"/>
  <c r="G227" i="5"/>
  <c r="AA225" i="5"/>
  <c r="S225" i="5"/>
  <c r="K225" i="5"/>
  <c r="AE223" i="5"/>
  <c r="W223" i="5"/>
  <c r="O223" i="5"/>
  <c r="G223" i="5"/>
  <c r="AA221" i="5"/>
  <c r="S221" i="5"/>
  <c r="K221" i="5"/>
  <c r="AE219" i="5"/>
  <c r="W219" i="5"/>
  <c r="O219" i="5"/>
  <c r="G219" i="5"/>
  <c r="AA217" i="5"/>
  <c r="S217" i="5"/>
  <c r="K217" i="5"/>
  <c r="AA215" i="5"/>
  <c r="S215" i="5"/>
  <c r="K215" i="5"/>
  <c r="I215" i="5"/>
  <c r="AE215" i="5"/>
  <c r="W215" i="5"/>
  <c r="O215" i="5"/>
  <c r="G215" i="5"/>
  <c r="N93" i="6"/>
  <c r="N85" i="6"/>
  <c r="F260" i="5"/>
  <c r="AH258" i="5"/>
  <c r="Z258" i="5"/>
  <c r="R258" i="5"/>
  <c r="J258" i="5"/>
  <c r="AD256" i="5"/>
  <c r="V256" i="5"/>
  <c r="N256" i="5"/>
  <c r="F256" i="5"/>
  <c r="AD231" i="5"/>
  <c r="V231" i="5"/>
  <c r="N231" i="5"/>
  <c r="F231" i="5"/>
  <c r="AH229" i="5"/>
  <c r="Z229" i="5"/>
  <c r="R229" i="5"/>
  <c r="J229" i="5"/>
  <c r="AD227" i="5"/>
  <c r="V227" i="5"/>
  <c r="N227" i="5"/>
  <c r="F227" i="5"/>
  <c r="AH225" i="5"/>
  <c r="Z225" i="5"/>
  <c r="R225" i="5"/>
  <c r="J225" i="5"/>
  <c r="AD223" i="5"/>
  <c r="V223" i="5"/>
  <c r="N223" i="5"/>
  <c r="F223" i="5"/>
  <c r="AH221" i="5"/>
  <c r="Z221" i="5"/>
  <c r="R221" i="5"/>
  <c r="J221" i="5"/>
  <c r="AD219" i="5"/>
  <c r="V219" i="5"/>
  <c r="N219" i="5"/>
  <c r="F219" i="5"/>
  <c r="AH217" i="5"/>
  <c r="Z217" i="5"/>
  <c r="R217" i="5"/>
  <c r="J217" i="5"/>
  <c r="X215" i="5"/>
  <c r="P215" i="5"/>
  <c r="H215" i="5"/>
  <c r="X84" i="6"/>
  <c r="X88" i="6"/>
  <c r="X92" i="6"/>
  <c r="X96" i="6"/>
  <c r="AH84" i="6"/>
  <c r="AH88" i="6"/>
  <c r="AH92" i="6"/>
  <c r="AH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M231" i="5"/>
  <c r="E231" i="5"/>
  <c r="AG229" i="5"/>
  <c r="Y229" i="5"/>
  <c r="Q229" i="5"/>
  <c r="I229" i="5"/>
  <c r="AC227" i="5"/>
  <c r="U227" i="5"/>
  <c r="M227" i="5"/>
  <c r="E227" i="5"/>
  <c r="AG225" i="5"/>
  <c r="Y225" i="5"/>
  <c r="Q225" i="5"/>
  <c r="I225" i="5"/>
  <c r="AC223" i="5"/>
  <c r="U223" i="5"/>
  <c r="M223" i="5"/>
  <c r="E223" i="5"/>
  <c r="AG221" i="5"/>
  <c r="Y221" i="5"/>
  <c r="Q221" i="5"/>
  <c r="I221" i="5"/>
  <c r="AC219" i="5"/>
  <c r="U219" i="5"/>
  <c r="M219" i="5"/>
  <c r="E219" i="5"/>
  <c r="AG217" i="5"/>
  <c r="Y217" i="5"/>
  <c r="Q217" i="5"/>
  <c r="I217" i="5"/>
  <c r="AC215" i="5"/>
  <c r="U215" i="5"/>
  <c r="M215" i="5"/>
  <c r="E215" i="5"/>
  <c r="N91" i="6"/>
  <c r="N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T231" i="5"/>
  <c r="L231" i="5"/>
  <c r="AF229" i="5"/>
  <c r="X229" i="5"/>
  <c r="P229" i="5"/>
  <c r="H229" i="5"/>
  <c r="AB227" i="5"/>
  <c r="T227" i="5"/>
  <c r="L227" i="5"/>
  <c r="AF225" i="5"/>
  <c r="X225" i="5"/>
  <c r="P225" i="5"/>
  <c r="H225" i="5"/>
  <c r="AB223" i="5"/>
  <c r="T223" i="5"/>
  <c r="L223" i="5"/>
  <c r="AF221" i="5"/>
  <c r="X221" i="5"/>
  <c r="P221" i="5"/>
  <c r="H221" i="5"/>
  <c r="AB219" i="5"/>
  <c r="T219" i="5"/>
  <c r="L219" i="5"/>
  <c r="AF217" i="5"/>
  <c r="X217" i="5"/>
  <c r="P217" i="5"/>
  <c r="H217" i="5"/>
  <c r="AD215" i="5"/>
  <c r="V215" i="5"/>
  <c r="N215" i="5"/>
  <c r="F215" i="5"/>
  <c r="AB215" i="5"/>
  <c r="T215" i="5"/>
  <c r="L215" i="5"/>
  <c r="N90" i="6"/>
  <c r="N82" i="6"/>
  <c r="AH85" i="6"/>
  <c r="AH89" i="6"/>
  <c r="AH93" i="6"/>
  <c r="AH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S231" i="5"/>
  <c r="K231" i="5"/>
  <c r="AE229" i="5"/>
  <c r="W229" i="5"/>
  <c r="O229" i="5"/>
  <c r="G229" i="5"/>
  <c r="AA227" i="5"/>
  <c r="S227" i="5"/>
  <c r="K227" i="5"/>
  <c r="AE225" i="5"/>
  <c r="W225" i="5"/>
  <c r="O225" i="5"/>
  <c r="G225" i="5"/>
  <c r="AA223" i="5"/>
  <c r="S223" i="5"/>
  <c r="K223" i="5"/>
  <c r="AE221" i="5"/>
  <c r="W221" i="5"/>
  <c r="O221" i="5"/>
  <c r="G221" i="5"/>
  <c r="AA219" i="5"/>
  <c r="S219" i="5"/>
  <c r="K219" i="5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Z231" i="5"/>
  <c r="R231" i="5"/>
  <c r="J231" i="5"/>
  <c r="AD229" i="5"/>
  <c r="V229" i="5"/>
  <c r="N229" i="5"/>
  <c r="F229" i="5"/>
  <c r="AH227" i="5"/>
  <c r="Z227" i="5"/>
  <c r="R227" i="5"/>
  <c r="J227" i="5"/>
  <c r="AD225" i="5"/>
  <c r="V225" i="5"/>
  <c r="N225" i="5"/>
  <c r="F225" i="5"/>
  <c r="AH223" i="5"/>
  <c r="Z223" i="5"/>
  <c r="R223" i="5"/>
  <c r="J223" i="5"/>
  <c r="AD221" i="5"/>
  <c r="V221" i="5"/>
  <c r="N221" i="5"/>
  <c r="F221" i="5"/>
  <c r="AH219" i="5"/>
  <c r="Z219" i="5"/>
  <c r="R219" i="5"/>
  <c r="J219" i="5"/>
  <c r="AD217" i="5"/>
  <c r="V217" i="5"/>
  <c r="N217" i="5"/>
  <c r="F217" i="5"/>
  <c r="AH215" i="5"/>
  <c r="Z215" i="5"/>
  <c r="R215" i="5"/>
  <c r="J215" i="5"/>
  <c r="N96" i="6"/>
  <c r="X90" i="6"/>
  <c r="X94" i="6"/>
  <c r="AH77" i="11"/>
  <c r="N71" i="11"/>
  <c r="AH75" i="11"/>
  <c r="D77" i="11"/>
  <c r="X73" i="11"/>
  <c r="D47" i="11"/>
  <c r="N49" i="11"/>
  <c r="X51" i="11"/>
  <c r="AH53" i="11"/>
  <c r="D55" i="11"/>
  <c r="N57" i="11"/>
  <c r="X59" i="11"/>
  <c r="AH61" i="11"/>
  <c r="D63" i="11"/>
  <c r="N65" i="11"/>
  <c r="X67" i="11"/>
  <c r="AH69" i="11"/>
  <c r="D71" i="11"/>
  <c r="N73" i="11"/>
  <c r="X75" i="11"/>
  <c r="D82" i="11"/>
  <c r="D83" i="11"/>
  <c r="D84" i="11"/>
  <c r="D86" i="11"/>
  <c r="D87" i="11"/>
  <c r="D88" i="11"/>
  <c r="D90" i="11"/>
  <c r="D91" i="11"/>
  <c r="D92" i="11"/>
  <c r="D94" i="11"/>
  <c r="D95" i="11"/>
  <c r="N47" i="11"/>
  <c r="X49" i="11"/>
  <c r="AH51" i="11"/>
  <c r="N55" i="11"/>
  <c r="X57" i="11"/>
  <c r="AH59" i="11"/>
  <c r="N63" i="11"/>
  <c r="X65" i="11"/>
  <c r="AH67" i="11"/>
  <c r="N83" i="11"/>
  <c r="N84" i="11"/>
  <c r="N87" i="11"/>
  <c r="N88" i="11"/>
  <c r="N91" i="11"/>
  <c r="N92" i="11"/>
  <c r="N95" i="11"/>
  <c r="N96" i="11"/>
  <c r="X47" i="11"/>
  <c r="AH49" i="11"/>
  <c r="X55" i="11"/>
  <c r="AH57" i="11"/>
  <c r="X63" i="11"/>
  <c r="AH65" i="11"/>
  <c r="X71" i="11"/>
  <c r="AH73" i="11"/>
  <c r="X84" i="11"/>
  <c r="X88" i="11"/>
  <c r="X92" i="11"/>
  <c r="X96" i="11"/>
  <c r="AH47" i="11"/>
  <c r="AH55" i="11"/>
  <c r="AH63" i="11"/>
  <c r="AH71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G32" i="9" l="1"/>
  <c r="F53" i="9"/>
  <c r="F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F602" i="4"/>
  <c r="F603" i="4"/>
  <c r="F604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H32" i="9" l="1"/>
  <c r="G53" i="9"/>
  <c r="G50" i="9"/>
  <c r="AD188" i="4"/>
  <c r="AE188" i="4"/>
  <c r="AF188" i="4"/>
  <c r="AG188" i="4"/>
  <c r="AH188" i="4"/>
  <c r="AI188" i="4"/>
  <c r="AJ188" i="4"/>
  <c r="AD189" i="4"/>
  <c r="AD428" i="4" s="1"/>
  <c r="AE189" i="4"/>
  <c r="AE428" i="4" s="1"/>
  <c r="AF189" i="4"/>
  <c r="AF428" i="4" s="1"/>
  <c r="AG189" i="4"/>
  <c r="AG428" i="4" s="1"/>
  <c r="AH189" i="4"/>
  <c r="AH428" i="4" s="1"/>
  <c r="AI189" i="4"/>
  <c r="AI428" i="4" s="1"/>
  <c r="AJ189" i="4"/>
  <c r="AJ428" i="4" s="1"/>
  <c r="AD190" i="4"/>
  <c r="AD429" i="4" s="1"/>
  <c r="AE190" i="4"/>
  <c r="AE429" i="4" s="1"/>
  <c r="AF190" i="4"/>
  <c r="AF429" i="4" s="1"/>
  <c r="AG190" i="4"/>
  <c r="AG429" i="4" s="1"/>
  <c r="AH190" i="4"/>
  <c r="AH429" i="4" s="1"/>
  <c r="AI190" i="4"/>
  <c r="AI429" i="4" s="1"/>
  <c r="AJ190" i="4"/>
  <c r="AJ429" i="4" s="1"/>
  <c r="AD191" i="4"/>
  <c r="AD430" i="4" s="1"/>
  <c r="AE191" i="4"/>
  <c r="AE430" i="4" s="1"/>
  <c r="AF191" i="4"/>
  <c r="AF430" i="4" s="1"/>
  <c r="AG191" i="4"/>
  <c r="AG430" i="4" s="1"/>
  <c r="AH191" i="4"/>
  <c r="AH430" i="4" s="1"/>
  <c r="AI191" i="4"/>
  <c r="AI430" i="4" s="1"/>
  <c r="AJ191" i="4"/>
  <c r="AJ430" i="4" s="1"/>
  <c r="AD192" i="4"/>
  <c r="AD431" i="4" s="1"/>
  <c r="AE192" i="4"/>
  <c r="AE431" i="4" s="1"/>
  <c r="AF192" i="4"/>
  <c r="AF431" i="4" s="1"/>
  <c r="AG192" i="4"/>
  <c r="AG431" i="4" s="1"/>
  <c r="AH192" i="4"/>
  <c r="AH431" i="4" s="1"/>
  <c r="AI192" i="4"/>
  <c r="AI431" i="4" s="1"/>
  <c r="AJ192" i="4"/>
  <c r="AJ431" i="4" s="1"/>
  <c r="AD193" i="4"/>
  <c r="AD432" i="4" s="1"/>
  <c r="AE193" i="4"/>
  <c r="AE432" i="4" s="1"/>
  <c r="AF193" i="4"/>
  <c r="AF432" i="4" s="1"/>
  <c r="AG193" i="4"/>
  <c r="AG432" i="4" s="1"/>
  <c r="AH193" i="4"/>
  <c r="AH432" i="4" s="1"/>
  <c r="AI193" i="4"/>
  <c r="AI432" i="4" s="1"/>
  <c r="AJ193" i="4"/>
  <c r="AJ432" i="4" s="1"/>
  <c r="AD194" i="4"/>
  <c r="AD433" i="4" s="1"/>
  <c r="AE194" i="4"/>
  <c r="AE433" i="4" s="1"/>
  <c r="AF194" i="4"/>
  <c r="AF433" i="4" s="1"/>
  <c r="AG194" i="4"/>
  <c r="AG433" i="4" s="1"/>
  <c r="AH194" i="4"/>
  <c r="AH433" i="4" s="1"/>
  <c r="AI194" i="4"/>
  <c r="AI433" i="4" s="1"/>
  <c r="AJ194" i="4"/>
  <c r="AJ433" i="4" s="1"/>
  <c r="AD195" i="4"/>
  <c r="AD434" i="4" s="1"/>
  <c r="AE195" i="4"/>
  <c r="AE434" i="4" s="1"/>
  <c r="AF195" i="4"/>
  <c r="AF434" i="4" s="1"/>
  <c r="AG195" i="4"/>
  <c r="AG434" i="4" s="1"/>
  <c r="AH195" i="4"/>
  <c r="AH434" i="4" s="1"/>
  <c r="AI195" i="4"/>
  <c r="AI434" i="4" s="1"/>
  <c r="AJ195" i="4"/>
  <c r="AJ434" i="4" s="1"/>
  <c r="AD196" i="4"/>
  <c r="AD435" i="4" s="1"/>
  <c r="AE196" i="4"/>
  <c r="AE435" i="4" s="1"/>
  <c r="AF196" i="4"/>
  <c r="AF435" i="4" s="1"/>
  <c r="AG196" i="4"/>
  <c r="AG435" i="4" s="1"/>
  <c r="AH196" i="4"/>
  <c r="AH435" i="4" s="1"/>
  <c r="AI196" i="4"/>
  <c r="AI435" i="4" s="1"/>
  <c r="AJ196" i="4"/>
  <c r="AJ435" i="4" s="1"/>
  <c r="AD197" i="4"/>
  <c r="AD436" i="4" s="1"/>
  <c r="AE197" i="4"/>
  <c r="AE436" i="4" s="1"/>
  <c r="AF197" i="4"/>
  <c r="AF436" i="4" s="1"/>
  <c r="AG197" i="4"/>
  <c r="AG436" i="4" s="1"/>
  <c r="AH197" i="4"/>
  <c r="AH436" i="4" s="1"/>
  <c r="AI197" i="4"/>
  <c r="AI436" i="4" s="1"/>
  <c r="AJ197" i="4"/>
  <c r="AJ436" i="4" s="1"/>
  <c r="AD198" i="4"/>
  <c r="AD437" i="4" s="1"/>
  <c r="AE198" i="4"/>
  <c r="AE437" i="4" s="1"/>
  <c r="AF198" i="4"/>
  <c r="AF437" i="4" s="1"/>
  <c r="AG198" i="4"/>
  <c r="AG437" i="4" s="1"/>
  <c r="AH198" i="4"/>
  <c r="AH437" i="4" s="1"/>
  <c r="AI198" i="4"/>
  <c r="AI437" i="4" s="1"/>
  <c r="AJ198" i="4"/>
  <c r="AJ437" i="4" s="1"/>
  <c r="AD199" i="4"/>
  <c r="AD438" i="4" s="1"/>
  <c r="AE199" i="4"/>
  <c r="AE438" i="4" s="1"/>
  <c r="AF199" i="4"/>
  <c r="AF438" i="4" s="1"/>
  <c r="AG199" i="4"/>
  <c r="AG438" i="4" s="1"/>
  <c r="AH199" i="4"/>
  <c r="AH438" i="4" s="1"/>
  <c r="AI199" i="4"/>
  <c r="AI438" i="4" s="1"/>
  <c r="AJ199" i="4"/>
  <c r="AJ438" i="4" s="1"/>
  <c r="AD200" i="4"/>
  <c r="AD439" i="4" s="1"/>
  <c r="AE200" i="4"/>
  <c r="AE439" i="4" s="1"/>
  <c r="AF200" i="4"/>
  <c r="AF439" i="4" s="1"/>
  <c r="AG200" i="4"/>
  <c r="AG439" i="4" s="1"/>
  <c r="AH200" i="4"/>
  <c r="AH439" i="4" s="1"/>
  <c r="AI200" i="4"/>
  <c r="AI439" i="4" s="1"/>
  <c r="AJ200" i="4"/>
  <c r="AJ439" i="4" s="1"/>
  <c r="AD201" i="4"/>
  <c r="AD440" i="4" s="1"/>
  <c r="AE201" i="4"/>
  <c r="AE440" i="4" s="1"/>
  <c r="AF201" i="4"/>
  <c r="AF440" i="4" s="1"/>
  <c r="AG201" i="4"/>
  <c r="AG440" i="4" s="1"/>
  <c r="AH201" i="4"/>
  <c r="AH440" i="4" s="1"/>
  <c r="AI201" i="4"/>
  <c r="AI440" i="4" s="1"/>
  <c r="AJ201" i="4"/>
  <c r="AJ440" i="4" s="1"/>
  <c r="AD202" i="4"/>
  <c r="AD441" i="4" s="1"/>
  <c r="AE202" i="4"/>
  <c r="AE441" i="4" s="1"/>
  <c r="AF202" i="4"/>
  <c r="AF441" i="4" s="1"/>
  <c r="AG202" i="4"/>
  <c r="AG441" i="4" s="1"/>
  <c r="AH202" i="4"/>
  <c r="AH441" i="4" s="1"/>
  <c r="AI202" i="4"/>
  <c r="AI441" i="4" s="1"/>
  <c r="AJ202" i="4"/>
  <c r="AJ441" i="4" s="1"/>
  <c r="AD203" i="4"/>
  <c r="AD442" i="4" s="1"/>
  <c r="AE203" i="4"/>
  <c r="AE442" i="4" s="1"/>
  <c r="AF203" i="4"/>
  <c r="AF442" i="4" s="1"/>
  <c r="AG203" i="4"/>
  <c r="AG442" i="4" s="1"/>
  <c r="AH203" i="4"/>
  <c r="AH442" i="4" s="1"/>
  <c r="AI203" i="4"/>
  <c r="AI442" i="4" s="1"/>
  <c r="AJ203" i="4"/>
  <c r="AJ442" i="4" s="1"/>
  <c r="AD204" i="4"/>
  <c r="AD443" i="4" s="1"/>
  <c r="AE204" i="4"/>
  <c r="AE443" i="4" s="1"/>
  <c r="AF204" i="4"/>
  <c r="AF443" i="4" s="1"/>
  <c r="AG204" i="4"/>
  <c r="AG443" i="4" s="1"/>
  <c r="AH204" i="4"/>
  <c r="AH443" i="4" s="1"/>
  <c r="AI204" i="4"/>
  <c r="AI443" i="4" s="1"/>
  <c r="AJ204" i="4"/>
  <c r="AJ443" i="4" s="1"/>
  <c r="AD205" i="4"/>
  <c r="AD444" i="4" s="1"/>
  <c r="AE205" i="4"/>
  <c r="AE444" i="4" s="1"/>
  <c r="AF205" i="4"/>
  <c r="AF444" i="4" s="1"/>
  <c r="AG205" i="4"/>
  <c r="AG444" i="4" s="1"/>
  <c r="AH205" i="4"/>
  <c r="AH444" i="4" s="1"/>
  <c r="AI205" i="4"/>
  <c r="AI444" i="4" s="1"/>
  <c r="AJ205" i="4"/>
  <c r="AJ444" i="4" s="1"/>
  <c r="AD206" i="4"/>
  <c r="AD445" i="4" s="1"/>
  <c r="AE206" i="4"/>
  <c r="AE445" i="4" s="1"/>
  <c r="AF206" i="4"/>
  <c r="AF445" i="4" s="1"/>
  <c r="AG206" i="4"/>
  <c r="AG445" i="4" s="1"/>
  <c r="AH206" i="4"/>
  <c r="AH445" i="4" s="1"/>
  <c r="AI206" i="4"/>
  <c r="AI445" i="4" s="1"/>
  <c r="AJ206" i="4"/>
  <c r="AJ445" i="4" s="1"/>
  <c r="AD207" i="4"/>
  <c r="AD446" i="4" s="1"/>
  <c r="AE207" i="4"/>
  <c r="AE446" i="4" s="1"/>
  <c r="AF207" i="4"/>
  <c r="AF446" i="4" s="1"/>
  <c r="AG207" i="4"/>
  <c r="AG446" i="4" s="1"/>
  <c r="AH207" i="4"/>
  <c r="AH446" i="4" s="1"/>
  <c r="AI207" i="4"/>
  <c r="AI446" i="4" s="1"/>
  <c r="AJ207" i="4"/>
  <c r="AJ446" i="4" s="1"/>
  <c r="AD208" i="4"/>
  <c r="AD447" i="4" s="1"/>
  <c r="AE208" i="4"/>
  <c r="AE447" i="4" s="1"/>
  <c r="AF208" i="4"/>
  <c r="AF447" i="4" s="1"/>
  <c r="AG208" i="4"/>
  <c r="AG447" i="4" s="1"/>
  <c r="AH208" i="4"/>
  <c r="AH447" i="4" s="1"/>
  <c r="AI208" i="4"/>
  <c r="AI447" i="4" s="1"/>
  <c r="AJ208" i="4"/>
  <c r="AJ447" i="4" s="1"/>
  <c r="AD209" i="4"/>
  <c r="AD448" i="4" s="1"/>
  <c r="AE209" i="4"/>
  <c r="AE448" i="4" s="1"/>
  <c r="AF209" i="4"/>
  <c r="AF448" i="4" s="1"/>
  <c r="AG209" i="4"/>
  <c r="AG448" i="4" s="1"/>
  <c r="AH209" i="4"/>
  <c r="AH448" i="4" s="1"/>
  <c r="AI209" i="4"/>
  <c r="AI448" i="4" s="1"/>
  <c r="AJ209" i="4"/>
  <c r="AJ448" i="4" s="1"/>
  <c r="AD210" i="4"/>
  <c r="AD449" i="4" s="1"/>
  <c r="AE210" i="4"/>
  <c r="AE449" i="4" s="1"/>
  <c r="AF210" i="4"/>
  <c r="AF449" i="4" s="1"/>
  <c r="AG210" i="4"/>
  <c r="AG449" i="4" s="1"/>
  <c r="AH210" i="4"/>
  <c r="AH449" i="4" s="1"/>
  <c r="AI210" i="4"/>
  <c r="AI449" i="4" s="1"/>
  <c r="AJ210" i="4"/>
  <c r="AJ449" i="4" s="1"/>
  <c r="AD211" i="4"/>
  <c r="AD450" i="4" s="1"/>
  <c r="AE211" i="4"/>
  <c r="AE450" i="4" s="1"/>
  <c r="AF211" i="4"/>
  <c r="AF450" i="4" s="1"/>
  <c r="AG211" i="4"/>
  <c r="AG450" i="4" s="1"/>
  <c r="AH211" i="4"/>
  <c r="AH450" i="4" s="1"/>
  <c r="AI211" i="4"/>
  <c r="AI450" i="4" s="1"/>
  <c r="AJ211" i="4"/>
  <c r="AJ450" i="4" s="1"/>
  <c r="AD212" i="4"/>
  <c r="AD451" i="4" s="1"/>
  <c r="AE212" i="4"/>
  <c r="AE451" i="4" s="1"/>
  <c r="AF212" i="4"/>
  <c r="AF451" i="4" s="1"/>
  <c r="AG212" i="4"/>
  <c r="AG451" i="4" s="1"/>
  <c r="AH212" i="4"/>
  <c r="AH451" i="4" s="1"/>
  <c r="AI212" i="4"/>
  <c r="AI451" i="4" s="1"/>
  <c r="AJ212" i="4"/>
  <c r="AJ451" i="4" s="1"/>
  <c r="AD213" i="4"/>
  <c r="AE213" i="4"/>
  <c r="AF213" i="4"/>
  <c r="AG213" i="4"/>
  <c r="AH213" i="4"/>
  <c r="AI213" i="4"/>
  <c r="AJ213" i="4"/>
  <c r="AD214" i="4"/>
  <c r="AD453" i="4" s="1"/>
  <c r="AE214" i="4"/>
  <c r="AE453" i="4" s="1"/>
  <c r="AF214" i="4"/>
  <c r="AF453" i="4" s="1"/>
  <c r="AG214" i="4"/>
  <c r="AG453" i="4" s="1"/>
  <c r="AH214" i="4"/>
  <c r="AH453" i="4" s="1"/>
  <c r="AI214" i="4"/>
  <c r="AI453" i="4" s="1"/>
  <c r="AJ214" i="4"/>
  <c r="AJ453" i="4" s="1"/>
  <c r="AD215" i="4"/>
  <c r="AD454" i="4" s="1"/>
  <c r="AE215" i="4"/>
  <c r="AE454" i="4" s="1"/>
  <c r="AF215" i="4"/>
  <c r="AF454" i="4" s="1"/>
  <c r="AG215" i="4"/>
  <c r="AG454" i="4" s="1"/>
  <c r="AH215" i="4"/>
  <c r="AH454" i="4" s="1"/>
  <c r="AI215" i="4"/>
  <c r="AI454" i="4" s="1"/>
  <c r="AJ215" i="4"/>
  <c r="AJ454" i="4" s="1"/>
  <c r="AD216" i="4"/>
  <c r="AD455" i="4" s="1"/>
  <c r="AE216" i="4"/>
  <c r="AE455" i="4" s="1"/>
  <c r="AF216" i="4"/>
  <c r="AF455" i="4" s="1"/>
  <c r="AG216" i="4"/>
  <c r="AG455" i="4" s="1"/>
  <c r="AH216" i="4"/>
  <c r="AH455" i="4" s="1"/>
  <c r="AI216" i="4"/>
  <c r="AI455" i="4" s="1"/>
  <c r="AJ216" i="4"/>
  <c r="AJ455" i="4" s="1"/>
  <c r="AD217" i="4"/>
  <c r="AD456" i="4" s="1"/>
  <c r="AE217" i="4"/>
  <c r="AE456" i="4" s="1"/>
  <c r="AF217" i="4"/>
  <c r="AF456" i="4" s="1"/>
  <c r="AG217" i="4"/>
  <c r="AG456" i="4" s="1"/>
  <c r="AH217" i="4"/>
  <c r="AH456" i="4" s="1"/>
  <c r="AI217" i="4"/>
  <c r="AI456" i="4" s="1"/>
  <c r="AJ217" i="4"/>
  <c r="AJ456" i="4" s="1"/>
  <c r="AD218" i="4"/>
  <c r="AD457" i="4" s="1"/>
  <c r="AE218" i="4"/>
  <c r="AE457" i="4" s="1"/>
  <c r="AF218" i="4"/>
  <c r="AF457" i="4" s="1"/>
  <c r="AG218" i="4"/>
  <c r="AG457" i="4" s="1"/>
  <c r="AH218" i="4"/>
  <c r="AH457" i="4" s="1"/>
  <c r="AI218" i="4"/>
  <c r="AI457" i="4" s="1"/>
  <c r="AJ218" i="4"/>
  <c r="AJ457" i="4" s="1"/>
  <c r="AD219" i="4"/>
  <c r="AD458" i="4" s="1"/>
  <c r="AE219" i="4"/>
  <c r="AE458" i="4" s="1"/>
  <c r="AF219" i="4"/>
  <c r="AF458" i="4" s="1"/>
  <c r="AG219" i="4"/>
  <c r="AG458" i="4" s="1"/>
  <c r="AH219" i="4"/>
  <c r="AH458" i="4" s="1"/>
  <c r="AI219" i="4"/>
  <c r="AI458" i="4" s="1"/>
  <c r="AJ219" i="4"/>
  <c r="AJ458" i="4" s="1"/>
  <c r="AD220" i="4"/>
  <c r="AD459" i="4" s="1"/>
  <c r="AE220" i="4"/>
  <c r="AE459" i="4" s="1"/>
  <c r="AF220" i="4"/>
  <c r="AF459" i="4" s="1"/>
  <c r="AG220" i="4"/>
  <c r="AG459" i="4" s="1"/>
  <c r="AH220" i="4"/>
  <c r="AH459" i="4" s="1"/>
  <c r="AI220" i="4"/>
  <c r="AI459" i="4" s="1"/>
  <c r="AJ220" i="4"/>
  <c r="AJ459" i="4" s="1"/>
  <c r="AD221" i="4"/>
  <c r="AD460" i="4" s="1"/>
  <c r="AE221" i="4"/>
  <c r="AE460" i="4" s="1"/>
  <c r="AF221" i="4"/>
  <c r="AF460" i="4" s="1"/>
  <c r="AG221" i="4"/>
  <c r="AG460" i="4" s="1"/>
  <c r="AH221" i="4"/>
  <c r="AH460" i="4" s="1"/>
  <c r="AI221" i="4"/>
  <c r="AI460" i="4" s="1"/>
  <c r="AJ221" i="4"/>
  <c r="AJ460" i="4" s="1"/>
  <c r="AD222" i="4"/>
  <c r="AD461" i="4" s="1"/>
  <c r="AE222" i="4"/>
  <c r="AE461" i="4" s="1"/>
  <c r="AF222" i="4"/>
  <c r="AF461" i="4" s="1"/>
  <c r="AG222" i="4"/>
  <c r="AG461" i="4" s="1"/>
  <c r="AH222" i="4"/>
  <c r="AH461" i="4" s="1"/>
  <c r="AI222" i="4"/>
  <c r="AI461" i="4" s="1"/>
  <c r="AJ222" i="4"/>
  <c r="AJ461" i="4" s="1"/>
  <c r="AD223" i="4"/>
  <c r="AD462" i="4" s="1"/>
  <c r="AE223" i="4"/>
  <c r="AE462" i="4" s="1"/>
  <c r="AF223" i="4"/>
  <c r="AF462" i="4" s="1"/>
  <c r="AG223" i="4"/>
  <c r="AG462" i="4" s="1"/>
  <c r="AH223" i="4"/>
  <c r="AH462" i="4" s="1"/>
  <c r="AI223" i="4"/>
  <c r="AI462" i="4" s="1"/>
  <c r="AJ223" i="4"/>
  <c r="AJ462" i="4" s="1"/>
  <c r="AD224" i="4"/>
  <c r="AD463" i="4" s="1"/>
  <c r="AE224" i="4"/>
  <c r="AE463" i="4" s="1"/>
  <c r="AF224" i="4"/>
  <c r="AF463" i="4" s="1"/>
  <c r="AG224" i="4"/>
  <c r="AG463" i="4" s="1"/>
  <c r="AH224" i="4"/>
  <c r="AH463" i="4" s="1"/>
  <c r="AI224" i="4"/>
  <c r="AI463" i="4" s="1"/>
  <c r="AJ224" i="4"/>
  <c r="AJ463" i="4" s="1"/>
  <c r="AD225" i="4"/>
  <c r="AD464" i="4" s="1"/>
  <c r="AE225" i="4"/>
  <c r="AE464" i="4" s="1"/>
  <c r="AF225" i="4"/>
  <c r="AF464" i="4" s="1"/>
  <c r="AG225" i="4"/>
  <c r="AG464" i="4" s="1"/>
  <c r="AH225" i="4"/>
  <c r="AH464" i="4" s="1"/>
  <c r="AI225" i="4"/>
  <c r="AI464" i="4" s="1"/>
  <c r="AJ225" i="4"/>
  <c r="AJ464" i="4" s="1"/>
  <c r="AD226" i="4"/>
  <c r="AD465" i="4" s="1"/>
  <c r="AE226" i="4"/>
  <c r="AE465" i="4" s="1"/>
  <c r="AF226" i="4"/>
  <c r="AF465" i="4" s="1"/>
  <c r="AG226" i="4"/>
  <c r="AG465" i="4" s="1"/>
  <c r="AH226" i="4"/>
  <c r="AH465" i="4" s="1"/>
  <c r="AI226" i="4"/>
  <c r="AI465" i="4" s="1"/>
  <c r="AJ226" i="4"/>
  <c r="AJ465" i="4" s="1"/>
  <c r="AD227" i="4"/>
  <c r="AD466" i="4" s="1"/>
  <c r="AE227" i="4"/>
  <c r="AE466" i="4" s="1"/>
  <c r="AF227" i="4"/>
  <c r="AF466" i="4" s="1"/>
  <c r="AG227" i="4"/>
  <c r="AG466" i="4" s="1"/>
  <c r="AH227" i="4"/>
  <c r="AH466" i="4" s="1"/>
  <c r="AI227" i="4"/>
  <c r="AI466" i="4" s="1"/>
  <c r="AJ227" i="4"/>
  <c r="AJ466" i="4" s="1"/>
  <c r="AD228" i="4"/>
  <c r="AD467" i="4" s="1"/>
  <c r="AE228" i="4"/>
  <c r="AE467" i="4" s="1"/>
  <c r="AF228" i="4"/>
  <c r="AF467" i="4" s="1"/>
  <c r="AG228" i="4"/>
  <c r="AG467" i="4" s="1"/>
  <c r="AH228" i="4"/>
  <c r="AH467" i="4" s="1"/>
  <c r="AI228" i="4"/>
  <c r="AI467" i="4" s="1"/>
  <c r="AJ228" i="4"/>
  <c r="AJ467" i="4" s="1"/>
  <c r="AD229" i="4"/>
  <c r="AD468" i="4" s="1"/>
  <c r="AE229" i="4"/>
  <c r="AE468" i="4" s="1"/>
  <c r="AF229" i="4"/>
  <c r="AF468" i="4" s="1"/>
  <c r="AG229" i="4"/>
  <c r="AG468" i="4" s="1"/>
  <c r="AH229" i="4"/>
  <c r="AH468" i="4" s="1"/>
  <c r="AI229" i="4"/>
  <c r="AI468" i="4" s="1"/>
  <c r="AJ229" i="4"/>
  <c r="AJ468" i="4" s="1"/>
  <c r="AD230" i="4"/>
  <c r="AD469" i="4" s="1"/>
  <c r="AE230" i="4"/>
  <c r="AE469" i="4" s="1"/>
  <c r="AF230" i="4"/>
  <c r="AF469" i="4" s="1"/>
  <c r="AG230" i="4"/>
  <c r="AG469" i="4" s="1"/>
  <c r="AH230" i="4"/>
  <c r="AH469" i="4" s="1"/>
  <c r="AI230" i="4"/>
  <c r="AI469" i="4" s="1"/>
  <c r="AJ230" i="4"/>
  <c r="AJ469" i="4" s="1"/>
  <c r="AD231" i="4"/>
  <c r="AD470" i="4" s="1"/>
  <c r="AE231" i="4"/>
  <c r="AE470" i="4" s="1"/>
  <c r="AF231" i="4"/>
  <c r="AF470" i="4" s="1"/>
  <c r="AG231" i="4"/>
  <c r="AG470" i="4" s="1"/>
  <c r="AH231" i="4"/>
  <c r="AH470" i="4" s="1"/>
  <c r="AI231" i="4"/>
  <c r="AI470" i="4" s="1"/>
  <c r="AJ231" i="4"/>
  <c r="AJ470" i="4" s="1"/>
  <c r="AD232" i="4"/>
  <c r="AD471" i="4" s="1"/>
  <c r="AE232" i="4"/>
  <c r="AE471" i="4" s="1"/>
  <c r="AF232" i="4"/>
  <c r="AF471" i="4" s="1"/>
  <c r="AG232" i="4"/>
  <c r="AG471" i="4" s="1"/>
  <c r="AH232" i="4"/>
  <c r="AH471" i="4" s="1"/>
  <c r="AI232" i="4"/>
  <c r="AI471" i="4" s="1"/>
  <c r="AJ232" i="4"/>
  <c r="AJ471" i="4" s="1"/>
  <c r="AD233" i="4"/>
  <c r="AD472" i="4" s="1"/>
  <c r="AE233" i="4"/>
  <c r="AE472" i="4" s="1"/>
  <c r="AF233" i="4"/>
  <c r="AF472" i="4" s="1"/>
  <c r="AG233" i="4"/>
  <c r="AG472" i="4" s="1"/>
  <c r="AH233" i="4"/>
  <c r="AH472" i="4" s="1"/>
  <c r="AI233" i="4"/>
  <c r="AI472" i="4" s="1"/>
  <c r="AJ233" i="4"/>
  <c r="AJ472" i="4" s="1"/>
  <c r="AD234" i="4"/>
  <c r="AD473" i="4" s="1"/>
  <c r="AE234" i="4"/>
  <c r="AE473" i="4" s="1"/>
  <c r="AF234" i="4"/>
  <c r="AF473" i="4" s="1"/>
  <c r="AG234" i="4"/>
  <c r="AG473" i="4" s="1"/>
  <c r="AH234" i="4"/>
  <c r="AH473" i="4" s="1"/>
  <c r="AI234" i="4"/>
  <c r="AI473" i="4" s="1"/>
  <c r="AJ234" i="4"/>
  <c r="AJ473" i="4" s="1"/>
  <c r="AD235" i="4"/>
  <c r="AD474" i="4" s="1"/>
  <c r="AE235" i="4"/>
  <c r="AE474" i="4" s="1"/>
  <c r="AF235" i="4"/>
  <c r="AF474" i="4" s="1"/>
  <c r="AG235" i="4"/>
  <c r="AG474" i="4" s="1"/>
  <c r="AH235" i="4"/>
  <c r="AH474" i="4" s="1"/>
  <c r="AI235" i="4"/>
  <c r="AI474" i="4" s="1"/>
  <c r="AJ235" i="4"/>
  <c r="AJ474" i="4" s="1"/>
  <c r="AD236" i="4"/>
  <c r="AD475" i="4" s="1"/>
  <c r="AE236" i="4"/>
  <c r="AE475" i="4" s="1"/>
  <c r="AF236" i="4"/>
  <c r="AF475" i="4" s="1"/>
  <c r="AG236" i="4"/>
  <c r="AG475" i="4" s="1"/>
  <c r="AH236" i="4"/>
  <c r="AH475" i="4" s="1"/>
  <c r="AI236" i="4"/>
  <c r="AI475" i="4" s="1"/>
  <c r="AJ236" i="4"/>
  <c r="AJ475" i="4" s="1"/>
  <c r="AD237" i="4"/>
  <c r="AD476" i="4" s="1"/>
  <c r="AE237" i="4"/>
  <c r="AE476" i="4" s="1"/>
  <c r="AF237" i="4"/>
  <c r="AF476" i="4" s="1"/>
  <c r="AG237" i="4"/>
  <c r="AG476" i="4" s="1"/>
  <c r="AH237" i="4"/>
  <c r="AH476" i="4" s="1"/>
  <c r="AI237" i="4"/>
  <c r="AI476" i="4" s="1"/>
  <c r="AJ237" i="4"/>
  <c r="AJ476" i="4" s="1"/>
  <c r="AD238" i="4"/>
  <c r="AE238" i="4"/>
  <c r="AF238" i="4"/>
  <c r="AG238" i="4"/>
  <c r="AH238" i="4"/>
  <c r="AI238" i="4"/>
  <c r="AJ238" i="4"/>
  <c r="AD239" i="4"/>
  <c r="AD478" i="4" s="1"/>
  <c r="AE239" i="4"/>
  <c r="AE478" i="4" s="1"/>
  <c r="AF239" i="4"/>
  <c r="AF478" i="4" s="1"/>
  <c r="AG239" i="4"/>
  <c r="AG478" i="4" s="1"/>
  <c r="AH239" i="4"/>
  <c r="AH478" i="4" s="1"/>
  <c r="AI239" i="4"/>
  <c r="AI478" i="4" s="1"/>
  <c r="AJ239" i="4"/>
  <c r="AJ478" i="4" s="1"/>
  <c r="AD240" i="4"/>
  <c r="AD479" i="4" s="1"/>
  <c r="AE240" i="4"/>
  <c r="AE479" i="4" s="1"/>
  <c r="AF240" i="4"/>
  <c r="AF479" i="4" s="1"/>
  <c r="AG240" i="4"/>
  <c r="AG479" i="4" s="1"/>
  <c r="AH240" i="4"/>
  <c r="AH479" i="4" s="1"/>
  <c r="AI240" i="4"/>
  <c r="AI479" i="4" s="1"/>
  <c r="AJ240" i="4"/>
  <c r="AJ479" i="4" s="1"/>
  <c r="AD241" i="4"/>
  <c r="AD480" i="4" s="1"/>
  <c r="AE241" i="4"/>
  <c r="AE480" i="4" s="1"/>
  <c r="AF241" i="4"/>
  <c r="AF480" i="4" s="1"/>
  <c r="AG241" i="4"/>
  <c r="AG480" i="4" s="1"/>
  <c r="AH241" i="4"/>
  <c r="AH480" i="4" s="1"/>
  <c r="AI241" i="4"/>
  <c r="AI480" i="4" s="1"/>
  <c r="AJ241" i="4"/>
  <c r="AJ480" i="4" s="1"/>
  <c r="AD242" i="4"/>
  <c r="AD481" i="4" s="1"/>
  <c r="AE242" i="4"/>
  <c r="AE481" i="4" s="1"/>
  <c r="AF242" i="4"/>
  <c r="AF481" i="4" s="1"/>
  <c r="AG242" i="4"/>
  <c r="AG481" i="4" s="1"/>
  <c r="AH242" i="4"/>
  <c r="AH481" i="4" s="1"/>
  <c r="AI242" i="4"/>
  <c r="AI481" i="4" s="1"/>
  <c r="AJ242" i="4"/>
  <c r="AJ481" i="4" s="1"/>
  <c r="AD243" i="4"/>
  <c r="AD482" i="4" s="1"/>
  <c r="AE243" i="4"/>
  <c r="AE482" i="4" s="1"/>
  <c r="AF243" i="4"/>
  <c r="AF482" i="4" s="1"/>
  <c r="AG243" i="4"/>
  <c r="AG482" i="4" s="1"/>
  <c r="AH243" i="4"/>
  <c r="AH482" i="4" s="1"/>
  <c r="AI243" i="4"/>
  <c r="AI482" i="4" s="1"/>
  <c r="AJ243" i="4"/>
  <c r="AJ482" i="4" s="1"/>
  <c r="AD244" i="4"/>
  <c r="AD483" i="4" s="1"/>
  <c r="AE244" i="4"/>
  <c r="AE483" i="4" s="1"/>
  <c r="AF244" i="4"/>
  <c r="AF483" i="4" s="1"/>
  <c r="AG244" i="4"/>
  <c r="AG483" i="4" s="1"/>
  <c r="AH244" i="4"/>
  <c r="AH483" i="4" s="1"/>
  <c r="AI244" i="4"/>
  <c r="AI483" i="4" s="1"/>
  <c r="AJ244" i="4"/>
  <c r="AJ483" i="4" s="1"/>
  <c r="AD245" i="4"/>
  <c r="AD484" i="4" s="1"/>
  <c r="AE245" i="4"/>
  <c r="AE484" i="4" s="1"/>
  <c r="AF245" i="4"/>
  <c r="AF484" i="4" s="1"/>
  <c r="AG245" i="4"/>
  <c r="AG484" i="4" s="1"/>
  <c r="AH245" i="4"/>
  <c r="AH484" i="4" s="1"/>
  <c r="AI245" i="4"/>
  <c r="AI484" i="4" s="1"/>
  <c r="AJ245" i="4"/>
  <c r="AJ484" i="4" s="1"/>
  <c r="AD246" i="4"/>
  <c r="AD485" i="4" s="1"/>
  <c r="AE246" i="4"/>
  <c r="AE485" i="4" s="1"/>
  <c r="AF246" i="4"/>
  <c r="AF485" i="4" s="1"/>
  <c r="AG246" i="4"/>
  <c r="AG485" i="4" s="1"/>
  <c r="AH246" i="4"/>
  <c r="AH485" i="4" s="1"/>
  <c r="AI246" i="4"/>
  <c r="AI485" i="4" s="1"/>
  <c r="AJ246" i="4"/>
  <c r="AJ485" i="4" s="1"/>
  <c r="AD247" i="4"/>
  <c r="AD486" i="4" s="1"/>
  <c r="AE247" i="4"/>
  <c r="AE486" i="4" s="1"/>
  <c r="AF247" i="4"/>
  <c r="AF486" i="4" s="1"/>
  <c r="AG247" i="4"/>
  <c r="AG486" i="4" s="1"/>
  <c r="AH247" i="4"/>
  <c r="AH486" i="4" s="1"/>
  <c r="AI247" i="4"/>
  <c r="AI486" i="4" s="1"/>
  <c r="AJ247" i="4"/>
  <c r="AJ486" i="4" s="1"/>
  <c r="AD248" i="4"/>
  <c r="AD487" i="4" s="1"/>
  <c r="AE248" i="4"/>
  <c r="AE487" i="4" s="1"/>
  <c r="AF248" i="4"/>
  <c r="AF487" i="4" s="1"/>
  <c r="AG248" i="4"/>
  <c r="AG487" i="4" s="1"/>
  <c r="AH248" i="4"/>
  <c r="AH487" i="4" s="1"/>
  <c r="AI248" i="4"/>
  <c r="AI487" i="4" s="1"/>
  <c r="AJ248" i="4"/>
  <c r="AJ487" i="4" s="1"/>
  <c r="AD249" i="4"/>
  <c r="AD488" i="4" s="1"/>
  <c r="AE249" i="4"/>
  <c r="AE488" i="4" s="1"/>
  <c r="AF249" i="4"/>
  <c r="AF488" i="4" s="1"/>
  <c r="AG249" i="4"/>
  <c r="AG488" i="4" s="1"/>
  <c r="AH249" i="4"/>
  <c r="AH488" i="4" s="1"/>
  <c r="AI249" i="4"/>
  <c r="AI488" i="4" s="1"/>
  <c r="AJ249" i="4"/>
  <c r="AJ488" i="4" s="1"/>
  <c r="AD250" i="4"/>
  <c r="AD489" i="4" s="1"/>
  <c r="AE250" i="4"/>
  <c r="AE489" i="4" s="1"/>
  <c r="AF250" i="4"/>
  <c r="AF489" i="4" s="1"/>
  <c r="AG250" i="4"/>
  <c r="AG489" i="4" s="1"/>
  <c r="AH250" i="4"/>
  <c r="AH489" i="4" s="1"/>
  <c r="AI250" i="4"/>
  <c r="AI489" i="4" s="1"/>
  <c r="AJ250" i="4"/>
  <c r="AJ489" i="4" s="1"/>
  <c r="AD251" i="4"/>
  <c r="AD490" i="4" s="1"/>
  <c r="AE251" i="4"/>
  <c r="AE490" i="4" s="1"/>
  <c r="AF251" i="4"/>
  <c r="AF490" i="4" s="1"/>
  <c r="AG251" i="4"/>
  <c r="AG490" i="4" s="1"/>
  <c r="AH251" i="4"/>
  <c r="AH490" i="4" s="1"/>
  <c r="AI251" i="4"/>
  <c r="AI490" i="4" s="1"/>
  <c r="AJ251" i="4"/>
  <c r="AJ490" i="4" s="1"/>
  <c r="AD252" i="4"/>
  <c r="AD491" i="4" s="1"/>
  <c r="AE252" i="4"/>
  <c r="AE491" i="4" s="1"/>
  <c r="AF252" i="4"/>
  <c r="AF491" i="4" s="1"/>
  <c r="AG252" i="4"/>
  <c r="AG491" i="4" s="1"/>
  <c r="AH252" i="4"/>
  <c r="AH491" i="4" s="1"/>
  <c r="AI252" i="4"/>
  <c r="AI491" i="4" s="1"/>
  <c r="AJ252" i="4"/>
  <c r="AJ491" i="4" s="1"/>
  <c r="AD253" i="4"/>
  <c r="AD492" i="4" s="1"/>
  <c r="AE253" i="4"/>
  <c r="AE492" i="4" s="1"/>
  <c r="AF253" i="4"/>
  <c r="AF492" i="4" s="1"/>
  <c r="AG253" i="4"/>
  <c r="AG492" i="4" s="1"/>
  <c r="AH253" i="4"/>
  <c r="AH492" i="4" s="1"/>
  <c r="AI253" i="4"/>
  <c r="AI492" i="4" s="1"/>
  <c r="AJ253" i="4"/>
  <c r="AJ492" i="4" s="1"/>
  <c r="AD254" i="4"/>
  <c r="AD493" i="4" s="1"/>
  <c r="AE254" i="4"/>
  <c r="AE493" i="4" s="1"/>
  <c r="AF254" i="4"/>
  <c r="AF493" i="4" s="1"/>
  <c r="AG254" i="4"/>
  <c r="AG493" i="4" s="1"/>
  <c r="AH254" i="4"/>
  <c r="AH493" i="4" s="1"/>
  <c r="AI254" i="4"/>
  <c r="AI493" i="4" s="1"/>
  <c r="AJ254" i="4"/>
  <c r="AJ493" i="4" s="1"/>
  <c r="AD255" i="4"/>
  <c r="AD494" i="4" s="1"/>
  <c r="AE255" i="4"/>
  <c r="AE494" i="4" s="1"/>
  <c r="AF255" i="4"/>
  <c r="AF494" i="4" s="1"/>
  <c r="AG255" i="4"/>
  <c r="AG494" i="4" s="1"/>
  <c r="AH255" i="4"/>
  <c r="AH494" i="4" s="1"/>
  <c r="AI255" i="4"/>
  <c r="AI494" i="4" s="1"/>
  <c r="AJ255" i="4"/>
  <c r="AJ494" i="4" s="1"/>
  <c r="AD256" i="4"/>
  <c r="AD495" i="4" s="1"/>
  <c r="AE256" i="4"/>
  <c r="AE495" i="4" s="1"/>
  <c r="AF256" i="4"/>
  <c r="AF495" i="4" s="1"/>
  <c r="AG256" i="4"/>
  <c r="AG495" i="4" s="1"/>
  <c r="AH256" i="4"/>
  <c r="AH495" i="4" s="1"/>
  <c r="AI256" i="4"/>
  <c r="AI495" i="4" s="1"/>
  <c r="AJ256" i="4"/>
  <c r="AJ495" i="4" s="1"/>
  <c r="AD257" i="4"/>
  <c r="AD496" i="4" s="1"/>
  <c r="AE257" i="4"/>
  <c r="AE496" i="4" s="1"/>
  <c r="AF257" i="4"/>
  <c r="AF496" i="4" s="1"/>
  <c r="AG257" i="4"/>
  <c r="AG496" i="4" s="1"/>
  <c r="AH257" i="4"/>
  <c r="AH496" i="4" s="1"/>
  <c r="AI257" i="4"/>
  <c r="AI496" i="4" s="1"/>
  <c r="AJ257" i="4"/>
  <c r="AJ496" i="4" s="1"/>
  <c r="AD258" i="4"/>
  <c r="AD497" i="4" s="1"/>
  <c r="AE258" i="4"/>
  <c r="AE497" i="4" s="1"/>
  <c r="AF258" i="4"/>
  <c r="AF497" i="4" s="1"/>
  <c r="AG258" i="4"/>
  <c r="AG497" i="4" s="1"/>
  <c r="AH258" i="4"/>
  <c r="AH497" i="4" s="1"/>
  <c r="AI258" i="4"/>
  <c r="AI497" i="4" s="1"/>
  <c r="AJ258" i="4"/>
  <c r="AJ497" i="4" s="1"/>
  <c r="AD259" i="4"/>
  <c r="AD498" i="4" s="1"/>
  <c r="AE259" i="4"/>
  <c r="AE498" i="4" s="1"/>
  <c r="AF259" i="4"/>
  <c r="AF498" i="4" s="1"/>
  <c r="AG259" i="4"/>
  <c r="AG498" i="4" s="1"/>
  <c r="AH259" i="4"/>
  <c r="AH498" i="4" s="1"/>
  <c r="AI259" i="4"/>
  <c r="AI498" i="4" s="1"/>
  <c r="AJ259" i="4"/>
  <c r="AJ498" i="4" s="1"/>
  <c r="AD260" i="4"/>
  <c r="AD499" i="4" s="1"/>
  <c r="AE260" i="4"/>
  <c r="AE499" i="4" s="1"/>
  <c r="AF260" i="4"/>
  <c r="AF499" i="4" s="1"/>
  <c r="AG260" i="4"/>
  <c r="AG499" i="4" s="1"/>
  <c r="AH260" i="4"/>
  <c r="AH499" i="4" s="1"/>
  <c r="AI260" i="4"/>
  <c r="AI499" i="4" s="1"/>
  <c r="AJ260" i="4"/>
  <c r="AJ499" i="4" s="1"/>
  <c r="AD261" i="4"/>
  <c r="AD500" i="4" s="1"/>
  <c r="AE261" i="4"/>
  <c r="AE500" i="4" s="1"/>
  <c r="AF261" i="4"/>
  <c r="AF500" i="4" s="1"/>
  <c r="AG261" i="4"/>
  <c r="AG500" i="4" s="1"/>
  <c r="AH261" i="4"/>
  <c r="AH500" i="4" s="1"/>
  <c r="AI261" i="4"/>
  <c r="AI500" i="4" s="1"/>
  <c r="AJ261" i="4"/>
  <c r="AJ500" i="4" s="1"/>
  <c r="AD262" i="4"/>
  <c r="AD501" i="4" s="1"/>
  <c r="AE262" i="4"/>
  <c r="AE501" i="4" s="1"/>
  <c r="AF262" i="4"/>
  <c r="AF501" i="4" s="1"/>
  <c r="AG262" i="4"/>
  <c r="AG501" i="4" s="1"/>
  <c r="AH262" i="4"/>
  <c r="AH501" i="4" s="1"/>
  <c r="AI262" i="4"/>
  <c r="AI501" i="4" s="1"/>
  <c r="AJ262" i="4"/>
  <c r="AJ501" i="4" s="1"/>
  <c r="AD263" i="4"/>
  <c r="AE263" i="4"/>
  <c r="AF263" i="4"/>
  <c r="AG263" i="4"/>
  <c r="AH263" i="4"/>
  <c r="AI263" i="4"/>
  <c r="AJ263" i="4"/>
  <c r="AD264" i="4"/>
  <c r="AD503" i="4" s="1"/>
  <c r="AE264" i="4"/>
  <c r="AE503" i="4" s="1"/>
  <c r="AF264" i="4"/>
  <c r="AF503" i="4" s="1"/>
  <c r="AG264" i="4"/>
  <c r="AG503" i="4" s="1"/>
  <c r="AH264" i="4"/>
  <c r="AH503" i="4" s="1"/>
  <c r="AI264" i="4"/>
  <c r="AI503" i="4" s="1"/>
  <c r="AJ264" i="4"/>
  <c r="AJ503" i="4" s="1"/>
  <c r="AD265" i="4"/>
  <c r="AD504" i="4" s="1"/>
  <c r="AE265" i="4"/>
  <c r="AE504" i="4" s="1"/>
  <c r="AF265" i="4"/>
  <c r="AF504" i="4" s="1"/>
  <c r="AG265" i="4"/>
  <c r="AG504" i="4" s="1"/>
  <c r="AH265" i="4"/>
  <c r="AH504" i="4" s="1"/>
  <c r="AI265" i="4"/>
  <c r="AI504" i="4" s="1"/>
  <c r="AJ265" i="4"/>
  <c r="AJ504" i="4" s="1"/>
  <c r="AD266" i="4"/>
  <c r="AD505" i="4" s="1"/>
  <c r="AE266" i="4"/>
  <c r="AE505" i="4" s="1"/>
  <c r="AF266" i="4"/>
  <c r="AF505" i="4" s="1"/>
  <c r="AG266" i="4"/>
  <c r="AG505" i="4" s="1"/>
  <c r="AH266" i="4"/>
  <c r="AH505" i="4" s="1"/>
  <c r="AI266" i="4"/>
  <c r="AI505" i="4" s="1"/>
  <c r="AJ266" i="4"/>
  <c r="AJ505" i="4" s="1"/>
  <c r="AD267" i="4"/>
  <c r="AD506" i="4" s="1"/>
  <c r="AE267" i="4"/>
  <c r="AE506" i="4" s="1"/>
  <c r="AF267" i="4"/>
  <c r="AF506" i="4" s="1"/>
  <c r="AG267" i="4"/>
  <c r="AG506" i="4" s="1"/>
  <c r="AH267" i="4"/>
  <c r="AH506" i="4" s="1"/>
  <c r="AI267" i="4"/>
  <c r="AI506" i="4" s="1"/>
  <c r="AJ267" i="4"/>
  <c r="AJ506" i="4" s="1"/>
  <c r="AD268" i="4"/>
  <c r="AD507" i="4" s="1"/>
  <c r="AE268" i="4"/>
  <c r="AE507" i="4" s="1"/>
  <c r="AF268" i="4"/>
  <c r="AF507" i="4" s="1"/>
  <c r="AG268" i="4"/>
  <c r="AG507" i="4" s="1"/>
  <c r="AH268" i="4"/>
  <c r="AH507" i="4" s="1"/>
  <c r="AI268" i="4"/>
  <c r="AI507" i="4" s="1"/>
  <c r="AJ268" i="4"/>
  <c r="AJ507" i="4" s="1"/>
  <c r="AD269" i="4"/>
  <c r="AD508" i="4" s="1"/>
  <c r="AE269" i="4"/>
  <c r="AE508" i="4" s="1"/>
  <c r="AF269" i="4"/>
  <c r="AF508" i="4" s="1"/>
  <c r="AG269" i="4"/>
  <c r="AG508" i="4" s="1"/>
  <c r="AH269" i="4"/>
  <c r="AH508" i="4" s="1"/>
  <c r="AI269" i="4"/>
  <c r="AI508" i="4" s="1"/>
  <c r="AJ269" i="4"/>
  <c r="AJ508" i="4" s="1"/>
  <c r="AD270" i="4"/>
  <c r="AD509" i="4" s="1"/>
  <c r="AE270" i="4"/>
  <c r="AE509" i="4" s="1"/>
  <c r="AF270" i="4"/>
  <c r="AF509" i="4" s="1"/>
  <c r="AG270" i="4"/>
  <c r="AG509" i="4" s="1"/>
  <c r="AH270" i="4"/>
  <c r="AH509" i="4" s="1"/>
  <c r="AI270" i="4"/>
  <c r="AI509" i="4" s="1"/>
  <c r="AJ270" i="4"/>
  <c r="AJ509" i="4" s="1"/>
  <c r="AD271" i="4"/>
  <c r="AD510" i="4" s="1"/>
  <c r="AE271" i="4"/>
  <c r="AE510" i="4" s="1"/>
  <c r="AF271" i="4"/>
  <c r="AF510" i="4" s="1"/>
  <c r="AG271" i="4"/>
  <c r="AG510" i="4" s="1"/>
  <c r="AH271" i="4"/>
  <c r="AH510" i="4" s="1"/>
  <c r="AI271" i="4"/>
  <c r="AI510" i="4" s="1"/>
  <c r="AJ271" i="4"/>
  <c r="AJ510" i="4" s="1"/>
  <c r="AD272" i="4"/>
  <c r="AD511" i="4" s="1"/>
  <c r="AE272" i="4"/>
  <c r="AE511" i="4" s="1"/>
  <c r="AF272" i="4"/>
  <c r="AF511" i="4" s="1"/>
  <c r="AG272" i="4"/>
  <c r="AG511" i="4" s="1"/>
  <c r="AH272" i="4"/>
  <c r="AH511" i="4" s="1"/>
  <c r="AI272" i="4"/>
  <c r="AI511" i="4" s="1"/>
  <c r="AJ272" i="4"/>
  <c r="AJ511" i="4" s="1"/>
  <c r="AD273" i="4"/>
  <c r="AD512" i="4" s="1"/>
  <c r="AE273" i="4"/>
  <c r="AE512" i="4" s="1"/>
  <c r="AF273" i="4"/>
  <c r="AF512" i="4" s="1"/>
  <c r="AG273" i="4"/>
  <c r="AG512" i="4" s="1"/>
  <c r="AH273" i="4"/>
  <c r="AH512" i="4" s="1"/>
  <c r="AI273" i="4"/>
  <c r="AI512" i="4" s="1"/>
  <c r="AJ273" i="4"/>
  <c r="AJ512" i="4" s="1"/>
  <c r="AD274" i="4"/>
  <c r="AD513" i="4" s="1"/>
  <c r="AE274" i="4"/>
  <c r="AE513" i="4" s="1"/>
  <c r="AF274" i="4"/>
  <c r="AF513" i="4" s="1"/>
  <c r="AG274" i="4"/>
  <c r="AG513" i="4" s="1"/>
  <c r="AH274" i="4"/>
  <c r="AH513" i="4" s="1"/>
  <c r="AI274" i="4"/>
  <c r="AI513" i="4" s="1"/>
  <c r="AJ274" i="4"/>
  <c r="AJ513" i="4" s="1"/>
  <c r="AD275" i="4"/>
  <c r="AD514" i="4" s="1"/>
  <c r="AE275" i="4"/>
  <c r="AE514" i="4" s="1"/>
  <c r="AF275" i="4"/>
  <c r="AF514" i="4" s="1"/>
  <c r="AG275" i="4"/>
  <c r="AG514" i="4" s="1"/>
  <c r="AH275" i="4"/>
  <c r="AH514" i="4" s="1"/>
  <c r="AI275" i="4"/>
  <c r="AI514" i="4" s="1"/>
  <c r="AJ275" i="4"/>
  <c r="AJ514" i="4" s="1"/>
  <c r="AD276" i="4"/>
  <c r="AD515" i="4" s="1"/>
  <c r="AE276" i="4"/>
  <c r="AE515" i="4" s="1"/>
  <c r="AF276" i="4"/>
  <c r="AF515" i="4" s="1"/>
  <c r="AG276" i="4"/>
  <c r="AG515" i="4" s="1"/>
  <c r="AH276" i="4"/>
  <c r="AH515" i="4" s="1"/>
  <c r="AI276" i="4"/>
  <c r="AI515" i="4" s="1"/>
  <c r="AJ276" i="4"/>
  <c r="AJ515" i="4" s="1"/>
  <c r="AD277" i="4"/>
  <c r="AD516" i="4" s="1"/>
  <c r="AE277" i="4"/>
  <c r="AE516" i="4" s="1"/>
  <c r="AF277" i="4"/>
  <c r="AF516" i="4" s="1"/>
  <c r="AG277" i="4"/>
  <c r="AG516" i="4" s="1"/>
  <c r="AH277" i="4"/>
  <c r="AH516" i="4" s="1"/>
  <c r="AI277" i="4"/>
  <c r="AI516" i="4" s="1"/>
  <c r="AJ277" i="4"/>
  <c r="AJ516" i="4" s="1"/>
  <c r="AD278" i="4"/>
  <c r="AD517" i="4" s="1"/>
  <c r="AE278" i="4"/>
  <c r="AE517" i="4" s="1"/>
  <c r="AF278" i="4"/>
  <c r="AF517" i="4" s="1"/>
  <c r="AG278" i="4"/>
  <c r="AG517" i="4" s="1"/>
  <c r="AH278" i="4"/>
  <c r="AH517" i="4" s="1"/>
  <c r="AI278" i="4"/>
  <c r="AI517" i="4" s="1"/>
  <c r="AJ278" i="4"/>
  <c r="AJ517" i="4" s="1"/>
  <c r="AD279" i="4"/>
  <c r="AD518" i="4" s="1"/>
  <c r="AE279" i="4"/>
  <c r="AE518" i="4" s="1"/>
  <c r="AF279" i="4"/>
  <c r="AF518" i="4" s="1"/>
  <c r="AG279" i="4"/>
  <c r="AG518" i="4" s="1"/>
  <c r="AH279" i="4"/>
  <c r="AH518" i="4" s="1"/>
  <c r="AI279" i="4"/>
  <c r="AI518" i="4" s="1"/>
  <c r="AJ279" i="4"/>
  <c r="AJ518" i="4" s="1"/>
  <c r="AD280" i="4"/>
  <c r="AD519" i="4" s="1"/>
  <c r="AE280" i="4"/>
  <c r="AE519" i="4" s="1"/>
  <c r="AF280" i="4"/>
  <c r="AF519" i="4" s="1"/>
  <c r="AG280" i="4"/>
  <c r="AG519" i="4" s="1"/>
  <c r="AH280" i="4"/>
  <c r="AH519" i="4" s="1"/>
  <c r="AI280" i="4"/>
  <c r="AI519" i="4" s="1"/>
  <c r="AJ280" i="4"/>
  <c r="AJ519" i="4" s="1"/>
  <c r="AD281" i="4"/>
  <c r="AD520" i="4" s="1"/>
  <c r="AE281" i="4"/>
  <c r="AE520" i="4" s="1"/>
  <c r="AF281" i="4"/>
  <c r="AF520" i="4" s="1"/>
  <c r="AG281" i="4"/>
  <c r="AG520" i="4" s="1"/>
  <c r="AH281" i="4"/>
  <c r="AH520" i="4" s="1"/>
  <c r="AI281" i="4"/>
  <c r="AI520" i="4" s="1"/>
  <c r="AJ281" i="4"/>
  <c r="AJ520" i="4" s="1"/>
  <c r="AD282" i="4"/>
  <c r="AD521" i="4" s="1"/>
  <c r="AE282" i="4"/>
  <c r="AE521" i="4" s="1"/>
  <c r="AF282" i="4"/>
  <c r="AF521" i="4" s="1"/>
  <c r="AG282" i="4"/>
  <c r="AG521" i="4" s="1"/>
  <c r="AH282" i="4"/>
  <c r="AH521" i="4" s="1"/>
  <c r="AI282" i="4"/>
  <c r="AI521" i="4" s="1"/>
  <c r="AJ282" i="4"/>
  <c r="AJ521" i="4" s="1"/>
  <c r="AD283" i="4"/>
  <c r="AD522" i="4" s="1"/>
  <c r="AE283" i="4"/>
  <c r="AE522" i="4" s="1"/>
  <c r="AF283" i="4"/>
  <c r="AF522" i="4" s="1"/>
  <c r="AG283" i="4"/>
  <c r="AG522" i="4" s="1"/>
  <c r="AH283" i="4"/>
  <c r="AH522" i="4" s="1"/>
  <c r="AI283" i="4"/>
  <c r="AI522" i="4" s="1"/>
  <c r="AJ283" i="4"/>
  <c r="AJ522" i="4" s="1"/>
  <c r="AD284" i="4"/>
  <c r="AD523" i="4" s="1"/>
  <c r="AE284" i="4"/>
  <c r="AE523" i="4" s="1"/>
  <c r="AF284" i="4"/>
  <c r="AF523" i="4" s="1"/>
  <c r="AG284" i="4"/>
  <c r="AG523" i="4" s="1"/>
  <c r="AH284" i="4"/>
  <c r="AH523" i="4" s="1"/>
  <c r="AI284" i="4"/>
  <c r="AI523" i="4" s="1"/>
  <c r="AJ284" i="4"/>
  <c r="AJ523" i="4" s="1"/>
  <c r="AD285" i="4"/>
  <c r="AD524" i="4" s="1"/>
  <c r="AE285" i="4"/>
  <c r="AE524" i="4" s="1"/>
  <c r="AF285" i="4"/>
  <c r="AF524" i="4" s="1"/>
  <c r="AG285" i="4"/>
  <c r="AG524" i="4" s="1"/>
  <c r="AH285" i="4"/>
  <c r="AH524" i="4" s="1"/>
  <c r="AI285" i="4"/>
  <c r="AI524" i="4" s="1"/>
  <c r="AJ285" i="4"/>
  <c r="AJ524" i="4" s="1"/>
  <c r="AD286" i="4"/>
  <c r="AD525" i="4" s="1"/>
  <c r="AE286" i="4"/>
  <c r="AE525" i="4" s="1"/>
  <c r="AF286" i="4"/>
  <c r="AF525" i="4" s="1"/>
  <c r="AG286" i="4"/>
  <c r="AG525" i="4" s="1"/>
  <c r="AH286" i="4"/>
  <c r="AH525" i="4" s="1"/>
  <c r="AI286" i="4"/>
  <c r="AI525" i="4" s="1"/>
  <c r="AJ286" i="4"/>
  <c r="AJ525" i="4" s="1"/>
  <c r="AD287" i="4"/>
  <c r="AD526" i="4" s="1"/>
  <c r="AE287" i="4"/>
  <c r="AE526" i="4" s="1"/>
  <c r="AF287" i="4"/>
  <c r="AF526" i="4" s="1"/>
  <c r="AG287" i="4"/>
  <c r="AG526" i="4" s="1"/>
  <c r="AH287" i="4"/>
  <c r="AH526" i="4" s="1"/>
  <c r="AI287" i="4"/>
  <c r="AI526" i="4" s="1"/>
  <c r="AJ287" i="4"/>
  <c r="AJ526" i="4" s="1"/>
  <c r="AD288" i="4"/>
  <c r="AE288" i="4"/>
  <c r="AF288" i="4"/>
  <c r="AG288" i="4"/>
  <c r="AH288" i="4"/>
  <c r="AI288" i="4"/>
  <c r="AJ288" i="4"/>
  <c r="AD289" i="4"/>
  <c r="AD528" i="4" s="1"/>
  <c r="AE289" i="4"/>
  <c r="AE528" i="4" s="1"/>
  <c r="AF289" i="4"/>
  <c r="AF528" i="4" s="1"/>
  <c r="AG289" i="4"/>
  <c r="AG528" i="4" s="1"/>
  <c r="AH289" i="4"/>
  <c r="AH528" i="4" s="1"/>
  <c r="AI289" i="4"/>
  <c r="AI528" i="4" s="1"/>
  <c r="AJ289" i="4"/>
  <c r="AJ528" i="4" s="1"/>
  <c r="AD290" i="4"/>
  <c r="AD529" i="4" s="1"/>
  <c r="AE290" i="4"/>
  <c r="AE529" i="4" s="1"/>
  <c r="AF290" i="4"/>
  <c r="AF529" i="4" s="1"/>
  <c r="AG290" i="4"/>
  <c r="AG529" i="4" s="1"/>
  <c r="AH290" i="4"/>
  <c r="AH529" i="4" s="1"/>
  <c r="AI290" i="4"/>
  <c r="AI529" i="4" s="1"/>
  <c r="AJ290" i="4"/>
  <c r="AJ529" i="4" s="1"/>
  <c r="AD291" i="4"/>
  <c r="AD530" i="4" s="1"/>
  <c r="AE291" i="4"/>
  <c r="AE530" i="4" s="1"/>
  <c r="AF291" i="4"/>
  <c r="AF530" i="4" s="1"/>
  <c r="AG291" i="4"/>
  <c r="AG530" i="4" s="1"/>
  <c r="AH291" i="4"/>
  <c r="AH530" i="4" s="1"/>
  <c r="AI291" i="4"/>
  <c r="AI530" i="4" s="1"/>
  <c r="AJ291" i="4"/>
  <c r="AJ530" i="4" s="1"/>
  <c r="AD292" i="4"/>
  <c r="AD531" i="4" s="1"/>
  <c r="AE292" i="4"/>
  <c r="AE531" i="4" s="1"/>
  <c r="AF292" i="4"/>
  <c r="AF531" i="4" s="1"/>
  <c r="AG292" i="4"/>
  <c r="AG531" i="4" s="1"/>
  <c r="AH292" i="4"/>
  <c r="AH531" i="4" s="1"/>
  <c r="AI292" i="4"/>
  <c r="AI531" i="4" s="1"/>
  <c r="AJ292" i="4"/>
  <c r="AJ531" i="4" s="1"/>
  <c r="AD293" i="4"/>
  <c r="AD532" i="4" s="1"/>
  <c r="AE293" i="4"/>
  <c r="AE532" i="4" s="1"/>
  <c r="AF293" i="4"/>
  <c r="AF532" i="4" s="1"/>
  <c r="AG293" i="4"/>
  <c r="AG532" i="4" s="1"/>
  <c r="AH293" i="4"/>
  <c r="AH532" i="4" s="1"/>
  <c r="AI293" i="4"/>
  <c r="AI532" i="4" s="1"/>
  <c r="AJ293" i="4"/>
  <c r="AJ532" i="4" s="1"/>
  <c r="AD294" i="4"/>
  <c r="AD533" i="4" s="1"/>
  <c r="AE294" i="4"/>
  <c r="AE533" i="4" s="1"/>
  <c r="AF294" i="4"/>
  <c r="AF533" i="4" s="1"/>
  <c r="AG294" i="4"/>
  <c r="AG533" i="4" s="1"/>
  <c r="AH294" i="4"/>
  <c r="AH533" i="4" s="1"/>
  <c r="AI294" i="4"/>
  <c r="AI533" i="4" s="1"/>
  <c r="AJ294" i="4"/>
  <c r="AJ533" i="4" s="1"/>
  <c r="AD295" i="4"/>
  <c r="AD534" i="4" s="1"/>
  <c r="AE295" i="4"/>
  <c r="AE534" i="4" s="1"/>
  <c r="AF295" i="4"/>
  <c r="AF534" i="4" s="1"/>
  <c r="AG295" i="4"/>
  <c r="AG534" i="4" s="1"/>
  <c r="AH295" i="4"/>
  <c r="AH534" i="4" s="1"/>
  <c r="AI295" i="4"/>
  <c r="AI534" i="4" s="1"/>
  <c r="AJ295" i="4"/>
  <c r="AJ534" i="4" s="1"/>
  <c r="AD296" i="4"/>
  <c r="AD535" i="4" s="1"/>
  <c r="AE296" i="4"/>
  <c r="AE535" i="4" s="1"/>
  <c r="AF296" i="4"/>
  <c r="AF535" i="4" s="1"/>
  <c r="AG296" i="4"/>
  <c r="AG535" i="4" s="1"/>
  <c r="AH296" i="4"/>
  <c r="AH535" i="4" s="1"/>
  <c r="AI296" i="4"/>
  <c r="AI535" i="4" s="1"/>
  <c r="AJ296" i="4"/>
  <c r="AJ535" i="4" s="1"/>
  <c r="AD297" i="4"/>
  <c r="AD536" i="4" s="1"/>
  <c r="AE297" i="4"/>
  <c r="AE536" i="4" s="1"/>
  <c r="AF297" i="4"/>
  <c r="AF536" i="4" s="1"/>
  <c r="AG297" i="4"/>
  <c r="AG536" i="4" s="1"/>
  <c r="AH297" i="4"/>
  <c r="AH536" i="4" s="1"/>
  <c r="AI297" i="4"/>
  <c r="AI536" i="4" s="1"/>
  <c r="AJ297" i="4"/>
  <c r="AJ536" i="4" s="1"/>
  <c r="AD298" i="4"/>
  <c r="AD537" i="4" s="1"/>
  <c r="AE298" i="4"/>
  <c r="AE537" i="4" s="1"/>
  <c r="AF298" i="4"/>
  <c r="AF537" i="4" s="1"/>
  <c r="AG298" i="4"/>
  <c r="AG537" i="4" s="1"/>
  <c r="AH298" i="4"/>
  <c r="AH537" i="4" s="1"/>
  <c r="AI298" i="4"/>
  <c r="AI537" i="4" s="1"/>
  <c r="AJ298" i="4"/>
  <c r="AJ537" i="4" s="1"/>
  <c r="AD299" i="4"/>
  <c r="AD538" i="4" s="1"/>
  <c r="AE299" i="4"/>
  <c r="AE538" i="4" s="1"/>
  <c r="AF299" i="4"/>
  <c r="AF538" i="4" s="1"/>
  <c r="AG299" i="4"/>
  <c r="AG538" i="4" s="1"/>
  <c r="AH299" i="4"/>
  <c r="AH538" i="4" s="1"/>
  <c r="AI299" i="4"/>
  <c r="AI538" i="4" s="1"/>
  <c r="AJ299" i="4"/>
  <c r="AJ538" i="4" s="1"/>
  <c r="AD300" i="4"/>
  <c r="AD539" i="4" s="1"/>
  <c r="AE300" i="4"/>
  <c r="AE539" i="4" s="1"/>
  <c r="AF300" i="4"/>
  <c r="AF539" i="4" s="1"/>
  <c r="AG300" i="4"/>
  <c r="AG539" i="4" s="1"/>
  <c r="AH300" i="4"/>
  <c r="AH539" i="4" s="1"/>
  <c r="AI300" i="4"/>
  <c r="AI539" i="4" s="1"/>
  <c r="AJ300" i="4"/>
  <c r="AJ539" i="4" s="1"/>
  <c r="AD301" i="4"/>
  <c r="AD540" i="4" s="1"/>
  <c r="AE301" i="4"/>
  <c r="AE540" i="4" s="1"/>
  <c r="AF301" i="4"/>
  <c r="AF540" i="4" s="1"/>
  <c r="AG301" i="4"/>
  <c r="AG540" i="4" s="1"/>
  <c r="AH301" i="4"/>
  <c r="AH540" i="4" s="1"/>
  <c r="AI301" i="4"/>
  <c r="AI540" i="4" s="1"/>
  <c r="AJ301" i="4"/>
  <c r="AJ540" i="4" s="1"/>
  <c r="AD302" i="4"/>
  <c r="AD541" i="4" s="1"/>
  <c r="AE302" i="4"/>
  <c r="AE541" i="4" s="1"/>
  <c r="AF302" i="4"/>
  <c r="AF541" i="4" s="1"/>
  <c r="AG302" i="4"/>
  <c r="AG541" i="4" s="1"/>
  <c r="AH302" i="4"/>
  <c r="AH541" i="4" s="1"/>
  <c r="AI302" i="4"/>
  <c r="AI541" i="4" s="1"/>
  <c r="AJ302" i="4"/>
  <c r="AJ541" i="4" s="1"/>
  <c r="AD303" i="4"/>
  <c r="AD542" i="4" s="1"/>
  <c r="AE303" i="4"/>
  <c r="AE542" i="4" s="1"/>
  <c r="AF303" i="4"/>
  <c r="AF542" i="4" s="1"/>
  <c r="AG303" i="4"/>
  <c r="AG542" i="4" s="1"/>
  <c r="AH303" i="4"/>
  <c r="AH542" i="4" s="1"/>
  <c r="AI303" i="4"/>
  <c r="AI542" i="4" s="1"/>
  <c r="AJ303" i="4"/>
  <c r="AJ542" i="4" s="1"/>
  <c r="AD304" i="4"/>
  <c r="AD543" i="4" s="1"/>
  <c r="AE304" i="4"/>
  <c r="AE543" i="4" s="1"/>
  <c r="AF304" i="4"/>
  <c r="AF543" i="4" s="1"/>
  <c r="AG304" i="4"/>
  <c r="AG543" i="4" s="1"/>
  <c r="AH304" i="4"/>
  <c r="AH543" i="4" s="1"/>
  <c r="AI304" i="4"/>
  <c r="AI543" i="4" s="1"/>
  <c r="AJ304" i="4"/>
  <c r="AJ543" i="4" s="1"/>
  <c r="AD305" i="4"/>
  <c r="AD544" i="4" s="1"/>
  <c r="AE305" i="4"/>
  <c r="AE544" i="4" s="1"/>
  <c r="AF305" i="4"/>
  <c r="AF544" i="4" s="1"/>
  <c r="AG305" i="4"/>
  <c r="AG544" i="4" s="1"/>
  <c r="AH305" i="4"/>
  <c r="AH544" i="4" s="1"/>
  <c r="AI305" i="4"/>
  <c r="AI544" i="4" s="1"/>
  <c r="AJ305" i="4"/>
  <c r="AJ544" i="4" s="1"/>
  <c r="AD306" i="4"/>
  <c r="AD545" i="4" s="1"/>
  <c r="AE306" i="4"/>
  <c r="AE545" i="4" s="1"/>
  <c r="AF306" i="4"/>
  <c r="AF545" i="4" s="1"/>
  <c r="AG306" i="4"/>
  <c r="AG545" i="4" s="1"/>
  <c r="AH306" i="4"/>
  <c r="AH545" i="4" s="1"/>
  <c r="AI306" i="4"/>
  <c r="AI545" i="4" s="1"/>
  <c r="AJ306" i="4"/>
  <c r="AJ545" i="4" s="1"/>
  <c r="AD307" i="4"/>
  <c r="AD546" i="4" s="1"/>
  <c r="AE307" i="4"/>
  <c r="AE546" i="4" s="1"/>
  <c r="AF307" i="4"/>
  <c r="AF546" i="4" s="1"/>
  <c r="AG307" i="4"/>
  <c r="AG546" i="4" s="1"/>
  <c r="AH307" i="4"/>
  <c r="AH546" i="4" s="1"/>
  <c r="AI307" i="4"/>
  <c r="AI546" i="4" s="1"/>
  <c r="AJ307" i="4"/>
  <c r="AJ546" i="4" s="1"/>
  <c r="AD308" i="4"/>
  <c r="AD547" i="4" s="1"/>
  <c r="AE308" i="4"/>
  <c r="AE547" i="4" s="1"/>
  <c r="AF308" i="4"/>
  <c r="AF547" i="4" s="1"/>
  <c r="AG308" i="4"/>
  <c r="AG547" i="4" s="1"/>
  <c r="AH308" i="4"/>
  <c r="AH547" i="4" s="1"/>
  <c r="AI308" i="4"/>
  <c r="AI547" i="4" s="1"/>
  <c r="AJ308" i="4"/>
  <c r="AJ547" i="4" s="1"/>
  <c r="AD309" i="4"/>
  <c r="AD548" i="4" s="1"/>
  <c r="AE309" i="4"/>
  <c r="AE548" i="4" s="1"/>
  <c r="AF309" i="4"/>
  <c r="AF548" i="4" s="1"/>
  <c r="AG309" i="4"/>
  <c r="AG548" i="4" s="1"/>
  <c r="AH309" i="4"/>
  <c r="AH548" i="4" s="1"/>
  <c r="AI309" i="4"/>
  <c r="AI548" i="4" s="1"/>
  <c r="AJ309" i="4"/>
  <c r="AJ548" i="4" s="1"/>
  <c r="AD310" i="4"/>
  <c r="AD549" i="4" s="1"/>
  <c r="AE310" i="4"/>
  <c r="AE549" i="4" s="1"/>
  <c r="AF310" i="4"/>
  <c r="AF549" i="4" s="1"/>
  <c r="AG310" i="4"/>
  <c r="AG549" i="4" s="1"/>
  <c r="AH310" i="4"/>
  <c r="AH549" i="4" s="1"/>
  <c r="AI310" i="4"/>
  <c r="AI549" i="4" s="1"/>
  <c r="AJ310" i="4"/>
  <c r="AJ549" i="4" s="1"/>
  <c r="AD311" i="4"/>
  <c r="AD550" i="4" s="1"/>
  <c r="AE311" i="4"/>
  <c r="AE550" i="4" s="1"/>
  <c r="AF311" i="4"/>
  <c r="AF550" i="4" s="1"/>
  <c r="AG311" i="4"/>
  <c r="AG550" i="4" s="1"/>
  <c r="AH311" i="4"/>
  <c r="AH550" i="4" s="1"/>
  <c r="AI311" i="4"/>
  <c r="AI550" i="4" s="1"/>
  <c r="AJ311" i="4"/>
  <c r="AJ550" i="4" s="1"/>
  <c r="AD312" i="4"/>
  <c r="AD551" i="4" s="1"/>
  <c r="AE312" i="4"/>
  <c r="AE551" i="4" s="1"/>
  <c r="AF312" i="4"/>
  <c r="AF551" i="4" s="1"/>
  <c r="AG312" i="4"/>
  <c r="AG551" i="4" s="1"/>
  <c r="AH312" i="4"/>
  <c r="AH551" i="4" s="1"/>
  <c r="AI312" i="4"/>
  <c r="AI551" i="4" s="1"/>
  <c r="AJ312" i="4"/>
  <c r="AJ551" i="4" s="1"/>
  <c r="AD313" i="4"/>
  <c r="AE313" i="4"/>
  <c r="AF313" i="4"/>
  <c r="AG313" i="4"/>
  <c r="AH313" i="4"/>
  <c r="AI313" i="4"/>
  <c r="AJ313" i="4"/>
  <c r="AD314" i="4"/>
  <c r="AD553" i="4" s="1"/>
  <c r="AE314" i="4"/>
  <c r="AE553" i="4" s="1"/>
  <c r="AF314" i="4"/>
  <c r="AF553" i="4" s="1"/>
  <c r="AG314" i="4"/>
  <c r="AG553" i="4" s="1"/>
  <c r="AH314" i="4"/>
  <c r="AH553" i="4" s="1"/>
  <c r="AI314" i="4"/>
  <c r="AI553" i="4" s="1"/>
  <c r="AJ314" i="4"/>
  <c r="AJ553" i="4" s="1"/>
  <c r="AD315" i="4"/>
  <c r="AD554" i="4" s="1"/>
  <c r="AE315" i="4"/>
  <c r="AE554" i="4" s="1"/>
  <c r="AF315" i="4"/>
  <c r="AF554" i="4" s="1"/>
  <c r="AG315" i="4"/>
  <c r="AG554" i="4" s="1"/>
  <c r="AH315" i="4"/>
  <c r="AH554" i="4" s="1"/>
  <c r="AI315" i="4"/>
  <c r="AI554" i="4" s="1"/>
  <c r="AJ315" i="4"/>
  <c r="AJ554" i="4" s="1"/>
  <c r="AD316" i="4"/>
  <c r="AD555" i="4" s="1"/>
  <c r="AE316" i="4"/>
  <c r="AE555" i="4" s="1"/>
  <c r="AF316" i="4"/>
  <c r="AF555" i="4" s="1"/>
  <c r="AG316" i="4"/>
  <c r="AG555" i="4" s="1"/>
  <c r="AH316" i="4"/>
  <c r="AH555" i="4" s="1"/>
  <c r="AI316" i="4"/>
  <c r="AI555" i="4" s="1"/>
  <c r="AJ316" i="4"/>
  <c r="AJ555" i="4" s="1"/>
  <c r="AD317" i="4"/>
  <c r="AD556" i="4" s="1"/>
  <c r="AE317" i="4"/>
  <c r="AE556" i="4" s="1"/>
  <c r="AF317" i="4"/>
  <c r="AF556" i="4" s="1"/>
  <c r="AG317" i="4"/>
  <c r="AG556" i="4" s="1"/>
  <c r="AH317" i="4"/>
  <c r="AH556" i="4" s="1"/>
  <c r="AI317" i="4"/>
  <c r="AI556" i="4" s="1"/>
  <c r="AJ317" i="4"/>
  <c r="AJ556" i="4" s="1"/>
  <c r="AD318" i="4"/>
  <c r="AD557" i="4" s="1"/>
  <c r="AE318" i="4"/>
  <c r="AE557" i="4" s="1"/>
  <c r="AF318" i="4"/>
  <c r="AF557" i="4" s="1"/>
  <c r="AG318" i="4"/>
  <c r="AG557" i="4" s="1"/>
  <c r="AH318" i="4"/>
  <c r="AH557" i="4" s="1"/>
  <c r="AI318" i="4"/>
  <c r="AI557" i="4" s="1"/>
  <c r="AJ318" i="4"/>
  <c r="AJ557" i="4" s="1"/>
  <c r="AD319" i="4"/>
  <c r="AD558" i="4" s="1"/>
  <c r="AE319" i="4"/>
  <c r="AE558" i="4" s="1"/>
  <c r="AF319" i="4"/>
  <c r="AF558" i="4" s="1"/>
  <c r="AG319" i="4"/>
  <c r="AG558" i="4" s="1"/>
  <c r="AH319" i="4"/>
  <c r="AH558" i="4" s="1"/>
  <c r="AI319" i="4"/>
  <c r="AI558" i="4" s="1"/>
  <c r="AJ319" i="4"/>
  <c r="AJ558" i="4" s="1"/>
  <c r="AD320" i="4"/>
  <c r="AD559" i="4" s="1"/>
  <c r="AE320" i="4"/>
  <c r="AE559" i="4" s="1"/>
  <c r="AF320" i="4"/>
  <c r="AF559" i="4" s="1"/>
  <c r="AG320" i="4"/>
  <c r="AG559" i="4" s="1"/>
  <c r="AH320" i="4"/>
  <c r="AH559" i="4" s="1"/>
  <c r="AI320" i="4"/>
  <c r="AI559" i="4" s="1"/>
  <c r="AJ320" i="4"/>
  <c r="AJ559" i="4" s="1"/>
  <c r="AD321" i="4"/>
  <c r="AD560" i="4" s="1"/>
  <c r="AE321" i="4"/>
  <c r="AE560" i="4" s="1"/>
  <c r="AF321" i="4"/>
  <c r="AF560" i="4" s="1"/>
  <c r="AG321" i="4"/>
  <c r="AG560" i="4" s="1"/>
  <c r="AH321" i="4"/>
  <c r="AH560" i="4" s="1"/>
  <c r="AI321" i="4"/>
  <c r="AI560" i="4" s="1"/>
  <c r="AJ321" i="4"/>
  <c r="AJ560" i="4" s="1"/>
  <c r="AD322" i="4"/>
  <c r="AD561" i="4" s="1"/>
  <c r="AE322" i="4"/>
  <c r="AE561" i="4" s="1"/>
  <c r="AF322" i="4"/>
  <c r="AF561" i="4" s="1"/>
  <c r="AG322" i="4"/>
  <c r="AG561" i="4" s="1"/>
  <c r="AH322" i="4"/>
  <c r="AH561" i="4" s="1"/>
  <c r="AI322" i="4"/>
  <c r="AI561" i="4" s="1"/>
  <c r="AJ322" i="4"/>
  <c r="AJ561" i="4" s="1"/>
  <c r="AD323" i="4"/>
  <c r="AD562" i="4" s="1"/>
  <c r="AE323" i="4"/>
  <c r="AE562" i="4" s="1"/>
  <c r="AF323" i="4"/>
  <c r="AF562" i="4" s="1"/>
  <c r="AG323" i="4"/>
  <c r="AG562" i="4" s="1"/>
  <c r="AH323" i="4"/>
  <c r="AH562" i="4" s="1"/>
  <c r="AI323" i="4"/>
  <c r="AI562" i="4" s="1"/>
  <c r="AJ323" i="4"/>
  <c r="AJ562" i="4" s="1"/>
  <c r="AD324" i="4"/>
  <c r="AD563" i="4" s="1"/>
  <c r="AE324" i="4"/>
  <c r="AE563" i="4" s="1"/>
  <c r="AF324" i="4"/>
  <c r="AF563" i="4" s="1"/>
  <c r="AG324" i="4"/>
  <c r="AG563" i="4" s="1"/>
  <c r="AH324" i="4"/>
  <c r="AH563" i="4" s="1"/>
  <c r="AI324" i="4"/>
  <c r="AI563" i="4" s="1"/>
  <c r="AJ324" i="4"/>
  <c r="AJ563" i="4" s="1"/>
  <c r="AD325" i="4"/>
  <c r="AD564" i="4" s="1"/>
  <c r="AE325" i="4"/>
  <c r="AE564" i="4" s="1"/>
  <c r="AF325" i="4"/>
  <c r="AF564" i="4" s="1"/>
  <c r="AG325" i="4"/>
  <c r="AG564" i="4" s="1"/>
  <c r="AH325" i="4"/>
  <c r="AH564" i="4" s="1"/>
  <c r="AI325" i="4"/>
  <c r="AI564" i="4" s="1"/>
  <c r="AJ325" i="4"/>
  <c r="AJ564" i="4" s="1"/>
  <c r="AD326" i="4"/>
  <c r="AD565" i="4" s="1"/>
  <c r="AE326" i="4"/>
  <c r="AE565" i="4" s="1"/>
  <c r="AF326" i="4"/>
  <c r="AF565" i="4" s="1"/>
  <c r="AG326" i="4"/>
  <c r="AG565" i="4" s="1"/>
  <c r="AH326" i="4"/>
  <c r="AH565" i="4" s="1"/>
  <c r="AI326" i="4"/>
  <c r="AI565" i="4" s="1"/>
  <c r="AJ326" i="4"/>
  <c r="AJ565" i="4" s="1"/>
  <c r="AD327" i="4"/>
  <c r="AD566" i="4" s="1"/>
  <c r="AE327" i="4"/>
  <c r="AE566" i="4" s="1"/>
  <c r="AF327" i="4"/>
  <c r="AF566" i="4" s="1"/>
  <c r="AG327" i="4"/>
  <c r="AG566" i="4" s="1"/>
  <c r="AH327" i="4"/>
  <c r="AH566" i="4" s="1"/>
  <c r="AI327" i="4"/>
  <c r="AI566" i="4" s="1"/>
  <c r="AJ327" i="4"/>
  <c r="AJ566" i="4" s="1"/>
  <c r="AD328" i="4"/>
  <c r="AD567" i="4" s="1"/>
  <c r="AE328" i="4"/>
  <c r="AE567" i="4" s="1"/>
  <c r="AF328" i="4"/>
  <c r="AF567" i="4" s="1"/>
  <c r="AG328" i="4"/>
  <c r="AG567" i="4" s="1"/>
  <c r="AH328" i="4"/>
  <c r="AH567" i="4" s="1"/>
  <c r="AI328" i="4"/>
  <c r="AI567" i="4" s="1"/>
  <c r="AJ328" i="4"/>
  <c r="AJ567" i="4" s="1"/>
  <c r="AD329" i="4"/>
  <c r="AD568" i="4" s="1"/>
  <c r="AE329" i="4"/>
  <c r="AE568" i="4" s="1"/>
  <c r="AF329" i="4"/>
  <c r="AF568" i="4" s="1"/>
  <c r="AG329" i="4"/>
  <c r="AG568" i="4" s="1"/>
  <c r="AH329" i="4"/>
  <c r="AH568" i="4" s="1"/>
  <c r="AI329" i="4"/>
  <c r="AI568" i="4" s="1"/>
  <c r="AJ329" i="4"/>
  <c r="AJ568" i="4" s="1"/>
  <c r="AD330" i="4"/>
  <c r="AD569" i="4" s="1"/>
  <c r="AE330" i="4"/>
  <c r="AE569" i="4" s="1"/>
  <c r="AF330" i="4"/>
  <c r="AF569" i="4" s="1"/>
  <c r="AG330" i="4"/>
  <c r="AG569" i="4" s="1"/>
  <c r="AH330" i="4"/>
  <c r="AH569" i="4" s="1"/>
  <c r="AI330" i="4"/>
  <c r="AI569" i="4" s="1"/>
  <c r="AJ330" i="4"/>
  <c r="AJ569" i="4" s="1"/>
  <c r="AD331" i="4"/>
  <c r="AD570" i="4" s="1"/>
  <c r="AE331" i="4"/>
  <c r="AE570" i="4" s="1"/>
  <c r="AF331" i="4"/>
  <c r="AF570" i="4" s="1"/>
  <c r="AG331" i="4"/>
  <c r="AG570" i="4" s="1"/>
  <c r="AH331" i="4"/>
  <c r="AH570" i="4" s="1"/>
  <c r="AI331" i="4"/>
  <c r="AI570" i="4" s="1"/>
  <c r="AJ331" i="4"/>
  <c r="AJ570" i="4" s="1"/>
  <c r="AD332" i="4"/>
  <c r="AD571" i="4" s="1"/>
  <c r="AE332" i="4"/>
  <c r="AE571" i="4" s="1"/>
  <c r="AF332" i="4"/>
  <c r="AF571" i="4" s="1"/>
  <c r="AG332" i="4"/>
  <c r="AG571" i="4" s="1"/>
  <c r="AH332" i="4"/>
  <c r="AH571" i="4" s="1"/>
  <c r="AI332" i="4"/>
  <c r="AI571" i="4" s="1"/>
  <c r="AJ332" i="4"/>
  <c r="AJ571" i="4" s="1"/>
  <c r="AD333" i="4"/>
  <c r="AD572" i="4" s="1"/>
  <c r="AE333" i="4"/>
  <c r="AE572" i="4" s="1"/>
  <c r="AF333" i="4"/>
  <c r="AF572" i="4" s="1"/>
  <c r="AG333" i="4"/>
  <c r="AG572" i="4" s="1"/>
  <c r="AH333" i="4"/>
  <c r="AH572" i="4" s="1"/>
  <c r="AI333" i="4"/>
  <c r="AI572" i="4" s="1"/>
  <c r="AJ333" i="4"/>
  <c r="AJ572" i="4" s="1"/>
  <c r="AD334" i="4"/>
  <c r="AD573" i="4" s="1"/>
  <c r="AE334" i="4"/>
  <c r="AE573" i="4" s="1"/>
  <c r="AF334" i="4"/>
  <c r="AF573" i="4" s="1"/>
  <c r="AG334" i="4"/>
  <c r="AG573" i="4" s="1"/>
  <c r="AH334" i="4"/>
  <c r="AH573" i="4" s="1"/>
  <c r="AI334" i="4"/>
  <c r="AI573" i="4" s="1"/>
  <c r="AJ334" i="4"/>
  <c r="AJ573" i="4" s="1"/>
  <c r="AD335" i="4"/>
  <c r="AD574" i="4" s="1"/>
  <c r="AE335" i="4"/>
  <c r="AE574" i="4" s="1"/>
  <c r="AF335" i="4"/>
  <c r="AF574" i="4" s="1"/>
  <c r="AG335" i="4"/>
  <c r="AG574" i="4" s="1"/>
  <c r="AH335" i="4"/>
  <c r="AH574" i="4" s="1"/>
  <c r="AI335" i="4"/>
  <c r="AI574" i="4" s="1"/>
  <c r="AJ335" i="4"/>
  <c r="AJ574" i="4" s="1"/>
  <c r="AD336" i="4"/>
  <c r="AD575" i="4" s="1"/>
  <c r="AE336" i="4"/>
  <c r="AE575" i="4" s="1"/>
  <c r="AF336" i="4"/>
  <c r="AF575" i="4" s="1"/>
  <c r="AG336" i="4"/>
  <c r="AG575" i="4" s="1"/>
  <c r="AH336" i="4"/>
  <c r="AH575" i="4" s="1"/>
  <c r="AI336" i="4"/>
  <c r="AI575" i="4" s="1"/>
  <c r="AJ336" i="4"/>
  <c r="AJ575" i="4" s="1"/>
  <c r="AD337" i="4"/>
  <c r="AD576" i="4" s="1"/>
  <c r="AE337" i="4"/>
  <c r="AE576" i="4" s="1"/>
  <c r="AF337" i="4"/>
  <c r="AF576" i="4" s="1"/>
  <c r="AG337" i="4"/>
  <c r="AG576" i="4" s="1"/>
  <c r="AH337" i="4"/>
  <c r="AH576" i="4" s="1"/>
  <c r="AI337" i="4"/>
  <c r="AI576" i="4" s="1"/>
  <c r="AJ337" i="4"/>
  <c r="AJ576" i="4" s="1"/>
  <c r="AD338" i="4"/>
  <c r="AE338" i="4"/>
  <c r="AF338" i="4"/>
  <c r="AG338" i="4"/>
  <c r="AH338" i="4"/>
  <c r="AI338" i="4"/>
  <c r="AJ338" i="4"/>
  <c r="AD339" i="4"/>
  <c r="AD578" i="4" s="1"/>
  <c r="AE339" i="4"/>
  <c r="AE578" i="4" s="1"/>
  <c r="AF339" i="4"/>
  <c r="AF578" i="4" s="1"/>
  <c r="AG339" i="4"/>
  <c r="AG578" i="4" s="1"/>
  <c r="AH339" i="4"/>
  <c r="AH578" i="4" s="1"/>
  <c r="AI339" i="4"/>
  <c r="AI578" i="4" s="1"/>
  <c r="AJ339" i="4"/>
  <c r="AJ578" i="4" s="1"/>
  <c r="AD340" i="4"/>
  <c r="AD579" i="4" s="1"/>
  <c r="AE340" i="4"/>
  <c r="AE579" i="4" s="1"/>
  <c r="AF340" i="4"/>
  <c r="AF579" i="4" s="1"/>
  <c r="AG340" i="4"/>
  <c r="AG579" i="4" s="1"/>
  <c r="AH340" i="4"/>
  <c r="AH579" i="4" s="1"/>
  <c r="AI340" i="4"/>
  <c r="AI579" i="4" s="1"/>
  <c r="AJ340" i="4"/>
  <c r="AJ579" i="4" s="1"/>
  <c r="AD341" i="4"/>
  <c r="AD580" i="4" s="1"/>
  <c r="AE341" i="4"/>
  <c r="AE580" i="4" s="1"/>
  <c r="AF341" i="4"/>
  <c r="AF580" i="4" s="1"/>
  <c r="AG341" i="4"/>
  <c r="AG580" i="4" s="1"/>
  <c r="AH341" i="4"/>
  <c r="AH580" i="4" s="1"/>
  <c r="AI341" i="4"/>
  <c r="AI580" i="4" s="1"/>
  <c r="AJ341" i="4"/>
  <c r="AJ580" i="4" s="1"/>
  <c r="AD342" i="4"/>
  <c r="AD581" i="4" s="1"/>
  <c r="AE342" i="4"/>
  <c r="AE581" i="4" s="1"/>
  <c r="AF342" i="4"/>
  <c r="AF581" i="4" s="1"/>
  <c r="AG342" i="4"/>
  <c r="AG581" i="4" s="1"/>
  <c r="AH342" i="4"/>
  <c r="AH581" i="4" s="1"/>
  <c r="AI342" i="4"/>
  <c r="AI581" i="4" s="1"/>
  <c r="AJ342" i="4"/>
  <c r="AJ581" i="4" s="1"/>
  <c r="AD343" i="4"/>
  <c r="AD582" i="4" s="1"/>
  <c r="AE343" i="4"/>
  <c r="AE582" i="4" s="1"/>
  <c r="AF343" i="4"/>
  <c r="AF582" i="4" s="1"/>
  <c r="AG343" i="4"/>
  <c r="AG582" i="4" s="1"/>
  <c r="AH343" i="4"/>
  <c r="AH582" i="4" s="1"/>
  <c r="AI343" i="4"/>
  <c r="AI582" i="4" s="1"/>
  <c r="AJ343" i="4"/>
  <c r="AJ582" i="4" s="1"/>
  <c r="AD344" i="4"/>
  <c r="AD583" i="4" s="1"/>
  <c r="AE344" i="4"/>
  <c r="AE583" i="4" s="1"/>
  <c r="AF344" i="4"/>
  <c r="AF583" i="4" s="1"/>
  <c r="AG344" i="4"/>
  <c r="AG583" i="4" s="1"/>
  <c r="AH344" i="4"/>
  <c r="AH583" i="4" s="1"/>
  <c r="AI344" i="4"/>
  <c r="AI583" i="4" s="1"/>
  <c r="AJ344" i="4"/>
  <c r="AJ583" i="4" s="1"/>
  <c r="AD345" i="4"/>
  <c r="AD584" i="4" s="1"/>
  <c r="AE345" i="4"/>
  <c r="AE584" i="4" s="1"/>
  <c r="AF345" i="4"/>
  <c r="AF584" i="4" s="1"/>
  <c r="AG345" i="4"/>
  <c r="AG584" i="4" s="1"/>
  <c r="AH345" i="4"/>
  <c r="AH584" i="4" s="1"/>
  <c r="AI345" i="4"/>
  <c r="AI584" i="4" s="1"/>
  <c r="AJ345" i="4"/>
  <c r="AJ584" i="4" s="1"/>
  <c r="AD346" i="4"/>
  <c r="AD585" i="4" s="1"/>
  <c r="AE346" i="4"/>
  <c r="AE585" i="4" s="1"/>
  <c r="AF346" i="4"/>
  <c r="AF585" i="4" s="1"/>
  <c r="AG346" i="4"/>
  <c r="AG585" i="4" s="1"/>
  <c r="AH346" i="4"/>
  <c r="AH585" i="4" s="1"/>
  <c r="AI346" i="4"/>
  <c r="AI585" i="4" s="1"/>
  <c r="AJ346" i="4"/>
  <c r="AJ585" i="4" s="1"/>
  <c r="AD347" i="4"/>
  <c r="AD586" i="4" s="1"/>
  <c r="AE347" i="4"/>
  <c r="AE586" i="4" s="1"/>
  <c r="AF347" i="4"/>
  <c r="AF586" i="4" s="1"/>
  <c r="AG347" i="4"/>
  <c r="AG586" i="4" s="1"/>
  <c r="AH347" i="4"/>
  <c r="AH586" i="4" s="1"/>
  <c r="AI347" i="4"/>
  <c r="AI586" i="4" s="1"/>
  <c r="AJ347" i="4"/>
  <c r="AJ586" i="4" s="1"/>
  <c r="AD348" i="4"/>
  <c r="AD587" i="4" s="1"/>
  <c r="AE348" i="4"/>
  <c r="AE587" i="4" s="1"/>
  <c r="AF348" i="4"/>
  <c r="AF587" i="4" s="1"/>
  <c r="AG348" i="4"/>
  <c r="AG587" i="4" s="1"/>
  <c r="AH348" i="4"/>
  <c r="AH587" i="4" s="1"/>
  <c r="AI348" i="4"/>
  <c r="AI587" i="4" s="1"/>
  <c r="AJ348" i="4"/>
  <c r="AJ587" i="4" s="1"/>
  <c r="AD349" i="4"/>
  <c r="AD588" i="4" s="1"/>
  <c r="AE349" i="4"/>
  <c r="AE588" i="4" s="1"/>
  <c r="AF349" i="4"/>
  <c r="AF588" i="4" s="1"/>
  <c r="AG349" i="4"/>
  <c r="AG588" i="4" s="1"/>
  <c r="AH349" i="4"/>
  <c r="AH588" i="4" s="1"/>
  <c r="AI349" i="4"/>
  <c r="AI588" i="4" s="1"/>
  <c r="AJ349" i="4"/>
  <c r="AJ588" i="4" s="1"/>
  <c r="AD350" i="4"/>
  <c r="AD589" i="4" s="1"/>
  <c r="AE350" i="4"/>
  <c r="AE589" i="4" s="1"/>
  <c r="AF350" i="4"/>
  <c r="AF589" i="4" s="1"/>
  <c r="AG350" i="4"/>
  <c r="AG589" i="4" s="1"/>
  <c r="AH350" i="4"/>
  <c r="AH589" i="4" s="1"/>
  <c r="AI350" i="4"/>
  <c r="AI589" i="4" s="1"/>
  <c r="AJ350" i="4"/>
  <c r="AJ589" i="4" s="1"/>
  <c r="AD351" i="4"/>
  <c r="AD590" i="4" s="1"/>
  <c r="AE351" i="4"/>
  <c r="AE590" i="4" s="1"/>
  <c r="AF351" i="4"/>
  <c r="AF590" i="4" s="1"/>
  <c r="AG351" i="4"/>
  <c r="AG590" i="4" s="1"/>
  <c r="AH351" i="4"/>
  <c r="AH590" i="4" s="1"/>
  <c r="AI351" i="4"/>
  <c r="AI590" i="4" s="1"/>
  <c r="AJ351" i="4"/>
  <c r="AJ590" i="4" s="1"/>
  <c r="AD352" i="4"/>
  <c r="AD591" i="4" s="1"/>
  <c r="AE352" i="4"/>
  <c r="AE591" i="4" s="1"/>
  <c r="AF352" i="4"/>
  <c r="AF591" i="4" s="1"/>
  <c r="AG352" i="4"/>
  <c r="AG591" i="4" s="1"/>
  <c r="AH352" i="4"/>
  <c r="AH591" i="4" s="1"/>
  <c r="AI352" i="4"/>
  <c r="AI591" i="4" s="1"/>
  <c r="AJ352" i="4"/>
  <c r="AJ591" i="4" s="1"/>
  <c r="AD353" i="4"/>
  <c r="AD592" i="4" s="1"/>
  <c r="AE353" i="4"/>
  <c r="AE592" i="4" s="1"/>
  <c r="AF353" i="4"/>
  <c r="AF592" i="4" s="1"/>
  <c r="AG353" i="4"/>
  <c r="AG592" i="4" s="1"/>
  <c r="AH353" i="4"/>
  <c r="AH592" i="4" s="1"/>
  <c r="AI353" i="4"/>
  <c r="AI592" i="4" s="1"/>
  <c r="AJ353" i="4"/>
  <c r="AJ592" i="4" s="1"/>
  <c r="AD354" i="4"/>
  <c r="AD593" i="4" s="1"/>
  <c r="AE354" i="4"/>
  <c r="AE593" i="4" s="1"/>
  <c r="AF354" i="4"/>
  <c r="AF593" i="4" s="1"/>
  <c r="AG354" i="4"/>
  <c r="AG593" i="4" s="1"/>
  <c r="AH354" i="4"/>
  <c r="AH593" i="4" s="1"/>
  <c r="AI354" i="4"/>
  <c r="AI593" i="4" s="1"/>
  <c r="AJ354" i="4"/>
  <c r="AJ593" i="4" s="1"/>
  <c r="AD355" i="4"/>
  <c r="AD594" i="4" s="1"/>
  <c r="AE355" i="4"/>
  <c r="AE594" i="4" s="1"/>
  <c r="AF355" i="4"/>
  <c r="AF594" i="4" s="1"/>
  <c r="AG355" i="4"/>
  <c r="AG594" i="4" s="1"/>
  <c r="AH355" i="4"/>
  <c r="AH594" i="4" s="1"/>
  <c r="AI355" i="4"/>
  <c r="AI594" i="4" s="1"/>
  <c r="AJ355" i="4"/>
  <c r="AJ594" i="4" s="1"/>
  <c r="AD356" i="4"/>
  <c r="AD595" i="4" s="1"/>
  <c r="AE356" i="4"/>
  <c r="AE595" i="4" s="1"/>
  <c r="AF356" i="4"/>
  <c r="AF595" i="4" s="1"/>
  <c r="AG356" i="4"/>
  <c r="AG595" i="4" s="1"/>
  <c r="AH356" i="4"/>
  <c r="AH595" i="4" s="1"/>
  <c r="AI356" i="4"/>
  <c r="AI595" i="4" s="1"/>
  <c r="AJ356" i="4"/>
  <c r="AJ595" i="4" s="1"/>
  <c r="AD357" i="4"/>
  <c r="AD596" i="4" s="1"/>
  <c r="AE357" i="4"/>
  <c r="AE596" i="4" s="1"/>
  <c r="AF357" i="4"/>
  <c r="AF596" i="4" s="1"/>
  <c r="AG357" i="4"/>
  <c r="AG596" i="4" s="1"/>
  <c r="AH357" i="4"/>
  <c r="AH596" i="4" s="1"/>
  <c r="AI357" i="4"/>
  <c r="AI596" i="4" s="1"/>
  <c r="AJ357" i="4"/>
  <c r="AJ596" i="4" s="1"/>
  <c r="AD358" i="4"/>
  <c r="AD597" i="4" s="1"/>
  <c r="AE358" i="4"/>
  <c r="AE597" i="4" s="1"/>
  <c r="AF358" i="4"/>
  <c r="AF597" i="4" s="1"/>
  <c r="AG358" i="4"/>
  <c r="AG597" i="4" s="1"/>
  <c r="AH358" i="4"/>
  <c r="AH597" i="4" s="1"/>
  <c r="AI358" i="4"/>
  <c r="AI597" i="4" s="1"/>
  <c r="AJ358" i="4"/>
  <c r="AJ597" i="4" s="1"/>
  <c r="AD359" i="4"/>
  <c r="AD598" i="4" s="1"/>
  <c r="AE359" i="4"/>
  <c r="AE598" i="4" s="1"/>
  <c r="AF359" i="4"/>
  <c r="AF598" i="4" s="1"/>
  <c r="AG359" i="4"/>
  <c r="AG598" i="4" s="1"/>
  <c r="AH359" i="4"/>
  <c r="AH598" i="4" s="1"/>
  <c r="AI359" i="4"/>
  <c r="AI598" i="4" s="1"/>
  <c r="AJ359" i="4"/>
  <c r="AJ598" i="4" s="1"/>
  <c r="AD360" i="4"/>
  <c r="AD599" i="4" s="1"/>
  <c r="AE360" i="4"/>
  <c r="AE599" i="4" s="1"/>
  <c r="AF360" i="4"/>
  <c r="AF599" i="4" s="1"/>
  <c r="AG360" i="4"/>
  <c r="AG599" i="4" s="1"/>
  <c r="AH360" i="4"/>
  <c r="AH599" i="4" s="1"/>
  <c r="AI360" i="4"/>
  <c r="AI599" i="4" s="1"/>
  <c r="AJ360" i="4"/>
  <c r="AJ599" i="4" s="1"/>
  <c r="AD361" i="4"/>
  <c r="AD600" i="4" s="1"/>
  <c r="AE361" i="4"/>
  <c r="AE600" i="4" s="1"/>
  <c r="AF361" i="4"/>
  <c r="AF600" i="4" s="1"/>
  <c r="AG361" i="4"/>
  <c r="AG600" i="4" s="1"/>
  <c r="AH361" i="4"/>
  <c r="AH600" i="4" s="1"/>
  <c r="AI361" i="4"/>
  <c r="AI600" i="4" s="1"/>
  <c r="AJ361" i="4"/>
  <c r="AJ600" i="4" s="1"/>
  <c r="AD362" i="4"/>
  <c r="AD601" i="4" s="1"/>
  <c r="AE362" i="4"/>
  <c r="AE601" i="4" s="1"/>
  <c r="AF362" i="4"/>
  <c r="AF601" i="4" s="1"/>
  <c r="AG362" i="4"/>
  <c r="AG601" i="4" s="1"/>
  <c r="AH362" i="4"/>
  <c r="AH601" i="4" s="1"/>
  <c r="AI362" i="4"/>
  <c r="AI601" i="4" s="1"/>
  <c r="AJ362" i="4"/>
  <c r="AJ601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28" i="4" s="1"/>
  <c r="H189" i="4"/>
  <c r="H428" i="4" s="1"/>
  <c r="I189" i="4"/>
  <c r="I428" i="4" s="1"/>
  <c r="J189" i="4"/>
  <c r="J428" i="4" s="1"/>
  <c r="K189" i="4"/>
  <c r="K428" i="4" s="1"/>
  <c r="L189" i="4"/>
  <c r="L428" i="4" s="1"/>
  <c r="M189" i="4"/>
  <c r="M428" i="4" s="1"/>
  <c r="N189" i="4"/>
  <c r="N428" i="4" s="1"/>
  <c r="O189" i="4"/>
  <c r="O428" i="4" s="1"/>
  <c r="P189" i="4"/>
  <c r="P428" i="4" s="1"/>
  <c r="Q189" i="4"/>
  <c r="Q428" i="4" s="1"/>
  <c r="R189" i="4"/>
  <c r="R428" i="4" s="1"/>
  <c r="S189" i="4"/>
  <c r="S428" i="4" s="1"/>
  <c r="T189" i="4"/>
  <c r="T428" i="4" s="1"/>
  <c r="U189" i="4"/>
  <c r="U428" i="4" s="1"/>
  <c r="V189" i="4"/>
  <c r="V428" i="4" s="1"/>
  <c r="W189" i="4"/>
  <c r="W428" i="4" s="1"/>
  <c r="X189" i="4"/>
  <c r="X428" i="4" s="1"/>
  <c r="Y189" i="4"/>
  <c r="Y428" i="4" s="1"/>
  <c r="Z189" i="4"/>
  <c r="Z428" i="4" s="1"/>
  <c r="AA189" i="4"/>
  <c r="AA428" i="4" s="1"/>
  <c r="AB189" i="4"/>
  <c r="AB428" i="4" s="1"/>
  <c r="AC189" i="4"/>
  <c r="AC428" i="4" s="1"/>
  <c r="G190" i="4"/>
  <c r="G429" i="4" s="1"/>
  <c r="H190" i="4"/>
  <c r="H429" i="4" s="1"/>
  <c r="I190" i="4"/>
  <c r="I429" i="4" s="1"/>
  <c r="J190" i="4"/>
  <c r="J429" i="4" s="1"/>
  <c r="K190" i="4"/>
  <c r="K429" i="4" s="1"/>
  <c r="L190" i="4"/>
  <c r="L429" i="4" s="1"/>
  <c r="M190" i="4"/>
  <c r="M429" i="4" s="1"/>
  <c r="N190" i="4"/>
  <c r="N429" i="4" s="1"/>
  <c r="O190" i="4"/>
  <c r="O429" i="4" s="1"/>
  <c r="P190" i="4"/>
  <c r="P429" i="4" s="1"/>
  <c r="Q190" i="4"/>
  <c r="Q429" i="4" s="1"/>
  <c r="R190" i="4"/>
  <c r="R429" i="4" s="1"/>
  <c r="S190" i="4"/>
  <c r="S429" i="4" s="1"/>
  <c r="T190" i="4"/>
  <c r="T429" i="4" s="1"/>
  <c r="U190" i="4"/>
  <c r="U429" i="4" s="1"/>
  <c r="V190" i="4"/>
  <c r="V429" i="4" s="1"/>
  <c r="W190" i="4"/>
  <c r="W429" i="4" s="1"/>
  <c r="X190" i="4"/>
  <c r="X429" i="4" s="1"/>
  <c r="Y190" i="4"/>
  <c r="Y429" i="4" s="1"/>
  <c r="Z190" i="4"/>
  <c r="Z429" i="4" s="1"/>
  <c r="AA190" i="4"/>
  <c r="AA429" i="4" s="1"/>
  <c r="AB190" i="4"/>
  <c r="AB429" i="4" s="1"/>
  <c r="AC190" i="4"/>
  <c r="AC429" i="4" s="1"/>
  <c r="G191" i="4"/>
  <c r="G430" i="4" s="1"/>
  <c r="H191" i="4"/>
  <c r="H430" i="4" s="1"/>
  <c r="I191" i="4"/>
  <c r="I430" i="4" s="1"/>
  <c r="J191" i="4"/>
  <c r="J430" i="4" s="1"/>
  <c r="K191" i="4"/>
  <c r="K430" i="4" s="1"/>
  <c r="L191" i="4"/>
  <c r="L430" i="4" s="1"/>
  <c r="M191" i="4"/>
  <c r="M430" i="4" s="1"/>
  <c r="N191" i="4"/>
  <c r="N430" i="4" s="1"/>
  <c r="O191" i="4"/>
  <c r="O430" i="4" s="1"/>
  <c r="P191" i="4"/>
  <c r="P430" i="4" s="1"/>
  <c r="Q191" i="4"/>
  <c r="Q430" i="4" s="1"/>
  <c r="R191" i="4"/>
  <c r="R430" i="4" s="1"/>
  <c r="S191" i="4"/>
  <c r="S430" i="4" s="1"/>
  <c r="T191" i="4"/>
  <c r="T430" i="4" s="1"/>
  <c r="U191" i="4"/>
  <c r="U430" i="4" s="1"/>
  <c r="V191" i="4"/>
  <c r="V430" i="4" s="1"/>
  <c r="W191" i="4"/>
  <c r="W430" i="4" s="1"/>
  <c r="X191" i="4"/>
  <c r="X430" i="4" s="1"/>
  <c r="Y191" i="4"/>
  <c r="Y430" i="4" s="1"/>
  <c r="Z191" i="4"/>
  <c r="Z430" i="4" s="1"/>
  <c r="AA191" i="4"/>
  <c r="AA430" i="4" s="1"/>
  <c r="AB191" i="4"/>
  <c r="AB430" i="4" s="1"/>
  <c r="AC191" i="4"/>
  <c r="AC430" i="4" s="1"/>
  <c r="G192" i="4"/>
  <c r="G431" i="4" s="1"/>
  <c r="H192" i="4"/>
  <c r="H431" i="4" s="1"/>
  <c r="I192" i="4"/>
  <c r="I431" i="4" s="1"/>
  <c r="J192" i="4"/>
  <c r="J431" i="4" s="1"/>
  <c r="K192" i="4"/>
  <c r="K431" i="4" s="1"/>
  <c r="L192" i="4"/>
  <c r="L431" i="4" s="1"/>
  <c r="M192" i="4"/>
  <c r="M431" i="4" s="1"/>
  <c r="N192" i="4"/>
  <c r="N431" i="4" s="1"/>
  <c r="O192" i="4"/>
  <c r="O431" i="4" s="1"/>
  <c r="P192" i="4"/>
  <c r="P431" i="4" s="1"/>
  <c r="Q192" i="4"/>
  <c r="Q431" i="4" s="1"/>
  <c r="R192" i="4"/>
  <c r="R431" i="4" s="1"/>
  <c r="S192" i="4"/>
  <c r="S431" i="4" s="1"/>
  <c r="T192" i="4"/>
  <c r="T431" i="4" s="1"/>
  <c r="U192" i="4"/>
  <c r="U431" i="4" s="1"/>
  <c r="V192" i="4"/>
  <c r="V431" i="4" s="1"/>
  <c r="W192" i="4"/>
  <c r="W431" i="4" s="1"/>
  <c r="X192" i="4"/>
  <c r="X431" i="4" s="1"/>
  <c r="Y192" i="4"/>
  <c r="Y431" i="4" s="1"/>
  <c r="Z192" i="4"/>
  <c r="Z431" i="4" s="1"/>
  <c r="AA192" i="4"/>
  <c r="AA431" i="4" s="1"/>
  <c r="AB192" i="4"/>
  <c r="AB431" i="4" s="1"/>
  <c r="AC192" i="4"/>
  <c r="AC431" i="4" s="1"/>
  <c r="G193" i="4"/>
  <c r="G432" i="4" s="1"/>
  <c r="H193" i="4"/>
  <c r="H432" i="4" s="1"/>
  <c r="I193" i="4"/>
  <c r="I432" i="4" s="1"/>
  <c r="J193" i="4"/>
  <c r="J432" i="4" s="1"/>
  <c r="K193" i="4"/>
  <c r="K432" i="4" s="1"/>
  <c r="L193" i="4"/>
  <c r="L432" i="4" s="1"/>
  <c r="M193" i="4"/>
  <c r="M432" i="4" s="1"/>
  <c r="N193" i="4"/>
  <c r="N432" i="4" s="1"/>
  <c r="O193" i="4"/>
  <c r="O432" i="4" s="1"/>
  <c r="P193" i="4"/>
  <c r="P432" i="4" s="1"/>
  <c r="Q193" i="4"/>
  <c r="Q432" i="4" s="1"/>
  <c r="R193" i="4"/>
  <c r="R432" i="4" s="1"/>
  <c r="S193" i="4"/>
  <c r="S432" i="4" s="1"/>
  <c r="T193" i="4"/>
  <c r="T432" i="4" s="1"/>
  <c r="U193" i="4"/>
  <c r="U432" i="4" s="1"/>
  <c r="V193" i="4"/>
  <c r="V432" i="4" s="1"/>
  <c r="W193" i="4"/>
  <c r="W432" i="4" s="1"/>
  <c r="X193" i="4"/>
  <c r="X432" i="4" s="1"/>
  <c r="Y193" i="4"/>
  <c r="Y432" i="4" s="1"/>
  <c r="Z193" i="4"/>
  <c r="Z432" i="4" s="1"/>
  <c r="AA193" i="4"/>
  <c r="AA432" i="4" s="1"/>
  <c r="AB193" i="4"/>
  <c r="AB432" i="4" s="1"/>
  <c r="AC193" i="4"/>
  <c r="AC432" i="4" s="1"/>
  <c r="G194" i="4"/>
  <c r="G433" i="4" s="1"/>
  <c r="H194" i="4"/>
  <c r="H433" i="4" s="1"/>
  <c r="I194" i="4"/>
  <c r="I433" i="4" s="1"/>
  <c r="J194" i="4"/>
  <c r="J433" i="4" s="1"/>
  <c r="K194" i="4"/>
  <c r="K433" i="4" s="1"/>
  <c r="L194" i="4"/>
  <c r="L433" i="4" s="1"/>
  <c r="M194" i="4"/>
  <c r="M433" i="4" s="1"/>
  <c r="N194" i="4"/>
  <c r="N433" i="4" s="1"/>
  <c r="O194" i="4"/>
  <c r="O433" i="4" s="1"/>
  <c r="P194" i="4"/>
  <c r="P433" i="4" s="1"/>
  <c r="Q194" i="4"/>
  <c r="Q433" i="4" s="1"/>
  <c r="R194" i="4"/>
  <c r="R433" i="4" s="1"/>
  <c r="S194" i="4"/>
  <c r="S433" i="4" s="1"/>
  <c r="T194" i="4"/>
  <c r="T433" i="4" s="1"/>
  <c r="U194" i="4"/>
  <c r="U433" i="4" s="1"/>
  <c r="V194" i="4"/>
  <c r="V433" i="4" s="1"/>
  <c r="W194" i="4"/>
  <c r="W433" i="4" s="1"/>
  <c r="X194" i="4"/>
  <c r="X433" i="4" s="1"/>
  <c r="Y194" i="4"/>
  <c r="Y433" i="4" s="1"/>
  <c r="Z194" i="4"/>
  <c r="Z433" i="4" s="1"/>
  <c r="AA194" i="4"/>
  <c r="AA433" i="4" s="1"/>
  <c r="AB194" i="4"/>
  <c r="AB433" i="4" s="1"/>
  <c r="AC194" i="4"/>
  <c r="AC433" i="4" s="1"/>
  <c r="G195" i="4"/>
  <c r="G434" i="4" s="1"/>
  <c r="H195" i="4"/>
  <c r="H434" i="4" s="1"/>
  <c r="I195" i="4"/>
  <c r="I434" i="4" s="1"/>
  <c r="J195" i="4"/>
  <c r="J434" i="4" s="1"/>
  <c r="K195" i="4"/>
  <c r="K434" i="4" s="1"/>
  <c r="L195" i="4"/>
  <c r="L434" i="4" s="1"/>
  <c r="M195" i="4"/>
  <c r="M434" i="4" s="1"/>
  <c r="N195" i="4"/>
  <c r="N434" i="4" s="1"/>
  <c r="O195" i="4"/>
  <c r="O434" i="4" s="1"/>
  <c r="P195" i="4"/>
  <c r="P434" i="4" s="1"/>
  <c r="Q195" i="4"/>
  <c r="Q434" i="4" s="1"/>
  <c r="R195" i="4"/>
  <c r="R434" i="4" s="1"/>
  <c r="S195" i="4"/>
  <c r="S434" i="4" s="1"/>
  <c r="T195" i="4"/>
  <c r="T434" i="4" s="1"/>
  <c r="U195" i="4"/>
  <c r="U434" i="4" s="1"/>
  <c r="V195" i="4"/>
  <c r="V434" i="4" s="1"/>
  <c r="W195" i="4"/>
  <c r="W434" i="4" s="1"/>
  <c r="X195" i="4"/>
  <c r="X434" i="4" s="1"/>
  <c r="Y195" i="4"/>
  <c r="Y434" i="4" s="1"/>
  <c r="Z195" i="4"/>
  <c r="Z434" i="4" s="1"/>
  <c r="AA195" i="4"/>
  <c r="AA434" i="4" s="1"/>
  <c r="AB195" i="4"/>
  <c r="AB434" i="4" s="1"/>
  <c r="AC195" i="4"/>
  <c r="AC434" i="4" s="1"/>
  <c r="G196" i="4"/>
  <c r="G435" i="4" s="1"/>
  <c r="H196" i="4"/>
  <c r="H435" i="4" s="1"/>
  <c r="I196" i="4"/>
  <c r="I435" i="4" s="1"/>
  <c r="J196" i="4"/>
  <c r="J435" i="4" s="1"/>
  <c r="K196" i="4"/>
  <c r="K435" i="4" s="1"/>
  <c r="L196" i="4"/>
  <c r="L435" i="4" s="1"/>
  <c r="M196" i="4"/>
  <c r="M435" i="4" s="1"/>
  <c r="N196" i="4"/>
  <c r="N435" i="4" s="1"/>
  <c r="O196" i="4"/>
  <c r="O435" i="4" s="1"/>
  <c r="P196" i="4"/>
  <c r="P435" i="4" s="1"/>
  <c r="Q196" i="4"/>
  <c r="Q435" i="4" s="1"/>
  <c r="R196" i="4"/>
  <c r="R435" i="4" s="1"/>
  <c r="S196" i="4"/>
  <c r="S435" i="4" s="1"/>
  <c r="T196" i="4"/>
  <c r="T435" i="4" s="1"/>
  <c r="U196" i="4"/>
  <c r="U435" i="4" s="1"/>
  <c r="V196" i="4"/>
  <c r="V435" i="4" s="1"/>
  <c r="W196" i="4"/>
  <c r="W435" i="4" s="1"/>
  <c r="X196" i="4"/>
  <c r="X435" i="4" s="1"/>
  <c r="Y196" i="4"/>
  <c r="Y435" i="4" s="1"/>
  <c r="Z196" i="4"/>
  <c r="Z435" i="4" s="1"/>
  <c r="AA196" i="4"/>
  <c r="AA435" i="4" s="1"/>
  <c r="AB196" i="4"/>
  <c r="AB435" i="4" s="1"/>
  <c r="AC196" i="4"/>
  <c r="AC435" i="4" s="1"/>
  <c r="G197" i="4"/>
  <c r="G436" i="4" s="1"/>
  <c r="H197" i="4"/>
  <c r="H436" i="4" s="1"/>
  <c r="I197" i="4"/>
  <c r="I436" i="4" s="1"/>
  <c r="J197" i="4"/>
  <c r="J436" i="4" s="1"/>
  <c r="K197" i="4"/>
  <c r="K436" i="4" s="1"/>
  <c r="L197" i="4"/>
  <c r="L436" i="4" s="1"/>
  <c r="M197" i="4"/>
  <c r="M436" i="4" s="1"/>
  <c r="N197" i="4"/>
  <c r="N436" i="4" s="1"/>
  <c r="O197" i="4"/>
  <c r="O436" i="4" s="1"/>
  <c r="P197" i="4"/>
  <c r="P436" i="4" s="1"/>
  <c r="Q197" i="4"/>
  <c r="Q436" i="4" s="1"/>
  <c r="R197" i="4"/>
  <c r="R436" i="4" s="1"/>
  <c r="S197" i="4"/>
  <c r="S436" i="4" s="1"/>
  <c r="T197" i="4"/>
  <c r="T436" i="4" s="1"/>
  <c r="U197" i="4"/>
  <c r="U436" i="4" s="1"/>
  <c r="V197" i="4"/>
  <c r="V436" i="4" s="1"/>
  <c r="W197" i="4"/>
  <c r="W436" i="4" s="1"/>
  <c r="X197" i="4"/>
  <c r="X436" i="4" s="1"/>
  <c r="Y197" i="4"/>
  <c r="Y436" i="4" s="1"/>
  <c r="Z197" i="4"/>
  <c r="Z436" i="4" s="1"/>
  <c r="AA197" i="4"/>
  <c r="AA436" i="4" s="1"/>
  <c r="AB197" i="4"/>
  <c r="AB436" i="4" s="1"/>
  <c r="AC197" i="4"/>
  <c r="AC436" i="4" s="1"/>
  <c r="G198" i="4"/>
  <c r="G437" i="4" s="1"/>
  <c r="H198" i="4"/>
  <c r="H437" i="4" s="1"/>
  <c r="I198" i="4"/>
  <c r="I437" i="4" s="1"/>
  <c r="J198" i="4"/>
  <c r="J437" i="4" s="1"/>
  <c r="K198" i="4"/>
  <c r="K437" i="4" s="1"/>
  <c r="L198" i="4"/>
  <c r="L437" i="4" s="1"/>
  <c r="M198" i="4"/>
  <c r="M437" i="4" s="1"/>
  <c r="N198" i="4"/>
  <c r="N437" i="4" s="1"/>
  <c r="O198" i="4"/>
  <c r="O437" i="4" s="1"/>
  <c r="P198" i="4"/>
  <c r="P437" i="4" s="1"/>
  <c r="Q198" i="4"/>
  <c r="Q437" i="4" s="1"/>
  <c r="R198" i="4"/>
  <c r="R437" i="4" s="1"/>
  <c r="S198" i="4"/>
  <c r="S437" i="4" s="1"/>
  <c r="T198" i="4"/>
  <c r="T437" i="4" s="1"/>
  <c r="U198" i="4"/>
  <c r="U437" i="4" s="1"/>
  <c r="V198" i="4"/>
  <c r="V437" i="4" s="1"/>
  <c r="W198" i="4"/>
  <c r="W437" i="4" s="1"/>
  <c r="X198" i="4"/>
  <c r="X437" i="4" s="1"/>
  <c r="Y198" i="4"/>
  <c r="Y437" i="4" s="1"/>
  <c r="Z198" i="4"/>
  <c r="Z437" i="4" s="1"/>
  <c r="AA198" i="4"/>
  <c r="AA437" i="4" s="1"/>
  <c r="AB198" i="4"/>
  <c r="AB437" i="4" s="1"/>
  <c r="AC198" i="4"/>
  <c r="AC437" i="4" s="1"/>
  <c r="G199" i="4"/>
  <c r="G438" i="4" s="1"/>
  <c r="H199" i="4"/>
  <c r="H438" i="4" s="1"/>
  <c r="I199" i="4"/>
  <c r="I438" i="4" s="1"/>
  <c r="J199" i="4"/>
  <c r="J438" i="4" s="1"/>
  <c r="K199" i="4"/>
  <c r="K438" i="4" s="1"/>
  <c r="L199" i="4"/>
  <c r="L438" i="4" s="1"/>
  <c r="M199" i="4"/>
  <c r="M438" i="4" s="1"/>
  <c r="N199" i="4"/>
  <c r="N438" i="4" s="1"/>
  <c r="O199" i="4"/>
  <c r="O438" i="4" s="1"/>
  <c r="P199" i="4"/>
  <c r="P438" i="4" s="1"/>
  <c r="Q199" i="4"/>
  <c r="Q438" i="4" s="1"/>
  <c r="R199" i="4"/>
  <c r="R438" i="4" s="1"/>
  <c r="S199" i="4"/>
  <c r="S438" i="4" s="1"/>
  <c r="T199" i="4"/>
  <c r="T438" i="4" s="1"/>
  <c r="U199" i="4"/>
  <c r="U438" i="4" s="1"/>
  <c r="V199" i="4"/>
  <c r="V438" i="4" s="1"/>
  <c r="W199" i="4"/>
  <c r="W438" i="4" s="1"/>
  <c r="X199" i="4"/>
  <c r="X438" i="4" s="1"/>
  <c r="Y199" i="4"/>
  <c r="Y438" i="4" s="1"/>
  <c r="Z199" i="4"/>
  <c r="Z438" i="4" s="1"/>
  <c r="AA199" i="4"/>
  <c r="AA438" i="4" s="1"/>
  <c r="AB199" i="4"/>
  <c r="AB438" i="4" s="1"/>
  <c r="AC199" i="4"/>
  <c r="AC438" i="4" s="1"/>
  <c r="G200" i="4"/>
  <c r="G439" i="4" s="1"/>
  <c r="H200" i="4"/>
  <c r="H439" i="4" s="1"/>
  <c r="I200" i="4"/>
  <c r="I439" i="4" s="1"/>
  <c r="J200" i="4"/>
  <c r="J439" i="4" s="1"/>
  <c r="K200" i="4"/>
  <c r="K439" i="4" s="1"/>
  <c r="L200" i="4"/>
  <c r="L439" i="4" s="1"/>
  <c r="M200" i="4"/>
  <c r="M439" i="4" s="1"/>
  <c r="N200" i="4"/>
  <c r="N439" i="4" s="1"/>
  <c r="O200" i="4"/>
  <c r="O439" i="4" s="1"/>
  <c r="P200" i="4"/>
  <c r="P439" i="4" s="1"/>
  <c r="Q200" i="4"/>
  <c r="Q439" i="4" s="1"/>
  <c r="R200" i="4"/>
  <c r="R439" i="4" s="1"/>
  <c r="S200" i="4"/>
  <c r="S439" i="4" s="1"/>
  <c r="T200" i="4"/>
  <c r="T439" i="4" s="1"/>
  <c r="U200" i="4"/>
  <c r="U439" i="4" s="1"/>
  <c r="V200" i="4"/>
  <c r="V439" i="4" s="1"/>
  <c r="W200" i="4"/>
  <c r="W439" i="4" s="1"/>
  <c r="X200" i="4"/>
  <c r="X439" i="4" s="1"/>
  <c r="Y200" i="4"/>
  <c r="Y439" i="4" s="1"/>
  <c r="Z200" i="4"/>
  <c r="Z439" i="4" s="1"/>
  <c r="AA200" i="4"/>
  <c r="AA439" i="4" s="1"/>
  <c r="AB200" i="4"/>
  <c r="AB439" i="4" s="1"/>
  <c r="AC200" i="4"/>
  <c r="AC439" i="4" s="1"/>
  <c r="G201" i="4"/>
  <c r="G440" i="4" s="1"/>
  <c r="H201" i="4"/>
  <c r="H440" i="4" s="1"/>
  <c r="I201" i="4"/>
  <c r="I440" i="4" s="1"/>
  <c r="J201" i="4"/>
  <c r="J440" i="4" s="1"/>
  <c r="K201" i="4"/>
  <c r="K440" i="4" s="1"/>
  <c r="L201" i="4"/>
  <c r="L440" i="4" s="1"/>
  <c r="M201" i="4"/>
  <c r="M440" i="4" s="1"/>
  <c r="N201" i="4"/>
  <c r="N440" i="4" s="1"/>
  <c r="O201" i="4"/>
  <c r="O440" i="4" s="1"/>
  <c r="P201" i="4"/>
  <c r="P440" i="4" s="1"/>
  <c r="Q201" i="4"/>
  <c r="Q440" i="4" s="1"/>
  <c r="R201" i="4"/>
  <c r="R440" i="4" s="1"/>
  <c r="S201" i="4"/>
  <c r="S440" i="4" s="1"/>
  <c r="T201" i="4"/>
  <c r="T440" i="4" s="1"/>
  <c r="U201" i="4"/>
  <c r="U440" i="4" s="1"/>
  <c r="V201" i="4"/>
  <c r="V440" i="4" s="1"/>
  <c r="W201" i="4"/>
  <c r="W440" i="4" s="1"/>
  <c r="X201" i="4"/>
  <c r="X440" i="4" s="1"/>
  <c r="Y201" i="4"/>
  <c r="Y440" i="4" s="1"/>
  <c r="Z201" i="4"/>
  <c r="Z440" i="4" s="1"/>
  <c r="AA201" i="4"/>
  <c r="AA440" i="4" s="1"/>
  <c r="AB201" i="4"/>
  <c r="AB440" i="4" s="1"/>
  <c r="AC201" i="4"/>
  <c r="AC440" i="4" s="1"/>
  <c r="G202" i="4"/>
  <c r="G441" i="4" s="1"/>
  <c r="H202" i="4"/>
  <c r="H441" i="4" s="1"/>
  <c r="I202" i="4"/>
  <c r="I441" i="4" s="1"/>
  <c r="J202" i="4"/>
  <c r="J441" i="4" s="1"/>
  <c r="K202" i="4"/>
  <c r="K441" i="4" s="1"/>
  <c r="L202" i="4"/>
  <c r="L441" i="4" s="1"/>
  <c r="M202" i="4"/>
  <c r="M441" i="4" s="1"/>
  <c r="N202" i="4"/>
  <c r="N441" i="4" s="1"/>
  <c r="O202" i="4"/>
  <c r="O441" i="4" s="1"/>
  <c r="P202" i="4"/>
  <c r="P441" i="4" s="1"/>
  <c r="Q202" i="4"/>
  <c r="Q441" i="4" s="1"/>
  <c r="R202" i="4"/>
  <c r="R441" i="4" s="1"/>
  <c r="S202" i="4"/>
  <c r="S441" i="4" s="1"/>
  <c r="T202" i="4"/>
  <c r="T441" i="4" s="1"/>
  <c r="U202" i="4"/>
  <c r="U441" i="4" s="1"/>
  <c r="V202" i="4"/>
  <c r="V441" i="4" s="1"/>
  <c r="W202" i="4"/>
  <c r="W441" i="4" s="1"/>
  <c r="X202" i="4"/>
  <c r="X441" i="4" s="1"/>
  <c r="Y202" i="4"/>
  <c r="Y441" i="4" s="1"/>
  <c r="Z202" i="4"/>
  <c r="Z441" i="4" s="1"/>
  <c r="AA202" i="4"/>
  <c r="AA441" i="4" s="1"/>
  <c r="AB202" i="4"/>
  <c r="AB441" i="4" s="1"/>
  <c r="AC202" i="4"/>
  <c r="AC441" i="4" s="1"/>
  <c r="G203" i="4"/>
  <c r="G442" i="4" s="1"/>
  <c r="H203" i="4"/>
  <c r="H442" i="4" s="1"/>
  <c r="I203" i="4"/>
  <c r="I442" i="4" s="1"/>
  <c r="J203" i="4"/>
  <c r="J442" i="4" s="1"/>
  <c r="K203" i="4"/>
  <c r="K442" i="4" s="1"/>
  <c r="L203" i="4"/>
  <c r="L442" i="4" s="1"/>
  <c r="M203" i="4"/>
  <c r="M442" i="4" s="1"/>
  <c r="N203" i="4"/>
  <c r="N442" i="4" s="1"/>
  <c r="O203" i="4"/>
  <c r="O442" i="4" s="1"/>
  <c r="P203" i="4"/>
  <c r="P442" i="4" s="1"/>
  <c r="Q203" i="4"/>
  <c r="Q442" i="4" s="1"/>
  <c r="R203" i="4"/>
  <c r="R442" i="4" s="1"/>
  <c r="S203" i="4"/>
  <c r="S442" i="4" s="1"/>
  <c r="T203" i="4"/>
  <c r="T442" i="4" s="1"/>
  <c r="U203" i="4"/>
  <c r="U442" i="4" s="1"/>
  <c r="V203" i="4"/>
  <c r="V442" i="4" s="1"/>
  <c r="W203" i="4"/>
  <c r="W442" i="4" s="1"/>
  <c r="X203" i="4"/>
  <c r="X442" i="4" s="1"/>
  <c r="Y203" i="4"/>
  <c r="Y442" i="4" s="1"/>
  <c r="Z203" i="4"/>
  <c r="Z442" i="4" s="1"/>
  <c r="AA203" i="4"/>
  <c r="AA442" i="4" s="1"/>
  <c r="AB203" i="4"/>
  <c r="AB442" i="4" s="1"/>
  <c r="AC203" i="4"/>
  <c r="AC442" i="4" s="1"/>
  <c r="G204" i="4"/>
  <c r="G443" i="4" s="1"/>
  <c r="H204" i="4"/>
  <c r="H443" i="4" s="1"/>
  <c r="I204" i="4"/>
  <c r="I443" i="4" s="1"/>
  <c r="J204" i="4"/>
  <c r="J443" i="4" s="1"/>
  <c r="K204" i="4"/>
  <c r="K443" i="4" s="1"/>
  <c r="L204" i="4"/>
  <c r="L443" i="4" s="1"/>
  <c r="M204" i="4"/>
  <c r="M443" i="4" s="1"/>
  <c r="N204" i="4"/>
  <c r="N443" i="4" s="1"/>
  <c r="O204" i="4"/>
  <c r="O443" i="4" s="1"/>
  <c r="P204" i="4"/>
  <c r="P443" i="4" s="1"/>
  <c r="Q204" i="4"/>
  <c r="Q443" i="4" s="1"/>
  <c r="R204" i="4"/>
  <c r="R443" i="4" s="1"/>
  <c r="S204" i="4"/>
  <c r="S443" i="4" s="1"/>
  <c r="T204" i="4"/>
  <c r="T443" i="4" s="1"/>
  <c r="U204" i="4"/>
  <c r="U443" i="4" s="1"/>
  <c r="V204" i="4"/>
  <c r="V443" i="4" s="1"/>
  <c r="W204" i="4"/>
  <c r="W443" i="4" s="1"/>
  <c r="X204" i="4"/>
  <c r="X443" i="4" s="1"/>
  <c r="Y204" i="4"/>
  <c r="Y443" i="4" s="1"/>
  <c r="Z204" i="4"/>
  <c r="Z443" i="4" s="1"/>
  <c r="AA204" i="4"/>
  <c r="AA443" i="4" s="1"/>
  <c r="AB204" i="4"/>
  <c r="AB443" i="4" s="1"/>
  <c r="AC204" i="4"/>
  <c r="AC443" i="4" s="1"/>
  <c r="G205" i="4"/>
  <c r="G444" i="4" s="1"/>
  <c r="H205" i="4"/>
  <c r="H444" i="4" s="1"/>
  <c r="I205" i="4"/>
  <c r="I444" i="4" s="1"/>
  <c r="J205" i="4"/>
  <c r="J444" i="4" s="1"/>
  <c r="K205" i="4"/>
  <c r="K444" i="4" s="1"/>
  <c r="L205" i="4"/>
  <c r="L444" i="4" s="1"/>
  <c r="M205" i="4"/>
  <c r="M444" i="4" s="1"/>
  <c r="N205" i="4"/>
  <c r="N444" i="4" s="1"/>
  <c r="O205" i="4"/>
  <c r="O444" i="4" s="1"/>
  <c r="P205" i="4"/>
  <c r="P444" i="4" s="1"/>
  <c r="Q205" i="4"/>
  <c r="Q444" i="4" s="1"/>
  <c r="R205" i="4"/>
  <c r="R444" i="4" s="1"/>
  <c r="S205" i="4"/>
  <c r="S444" i="4" s="1"/>
  <c r="T205" i="4"/>
  <c r="T444" i="4" s="1"/>
  <c r="U205" i="4"/>
  <c r="U444" i="4" s="1"/>
  <c r="V205" i="4"/>
  <c r="V444" i="4" s="1"/>
  <c r="W205" i="4"/>
  <c r="W444" i="4" s="1"/>
  <c r="X205" i="4"/>
  <c r="X444" i="4" s="1"/>
  <c r="Y205" i="4"/>
  <c r="Y444" i="4" s="1"/>
  <c r="Z205" i="4"/>
  <c r="Z444" i="4" s="1"/>
  <c r="AA205" i="4"/>
  <c r="AA444" i="4" s="1"/>
  <c r="AB205" i="4"/>
  <c r="AB444" i="4" s="1"/>
  <c r="AC205" i="4"/>
  <c r="AC444" i="4" s="1"/>
  <c r="G206" i="4"/>
  <c r="G445" i="4" s="1"/>
  <c r="H206" i="4"/>
  <c r="H445" i="4" s="1"/>
  <c r="I206" i="4"/>
  <c r="I445" i="4" s="1"/>
  <c r="J206" i="4"/>
  <c r="J445" i="4" s="1"/>
  <c r="K206" i="4"/>
  <c r="K445" i="4" s="1"/>
  <c r="L206" i="4"/>
  <c r="L445" i="4" s="1"/>
  <c r="M206" i="4"/>
  <c r="M445" i="4" s="1"/>
  <c r="N206" i="4"/>
  <c r="N445" i="4" s="1"/>
  <c r="O206" i="4"/>
  <c r="O445" i="4" s="1"/>
  <c r="P206" i="4"/>
  <c r="P445" i="4" s="1"/>
  <c r="Q206" i="4"/>
  <c r="Q445" i="4" s="1"/>
  <c r="R206" i="4"/>
  <c r="R445" i="4" s="1"/>
  <c r="S206" i="4"/>
  <c r="S445" i="4" s="1"/>
  <c r="T206" i="4"/>
  <c r="T445" i="4" s="1"/>
  <c r="U206" i="4"/>
  <c r="U445" i="4" s="1"/>
  <c r="V206" i="4"/>
  <c r="V445" i="4" s="1"/>
  <c r="W206" i="4"/>
  <c r="W445" i="4" s="1"/>
  <c r="X206" i="4"/>
  <c r="X445" i="4" s="1"/>
  <c r="Y206" i="4"/>
  <c r="Y445" i="4" s="1"/>
  <c r="Z206" i="4"/>
  <c r="Z445" i="4" s="1"/>
  <c r="AA206" i="4"/>
  <c r="AA445" i="4" s="1"/>
  <c r="AB206" i="4"/>
  <c r="AB445" i="4" s="1"/>
  <c r="AC206" i="4"/>
  <c r="AC445" i="4" s="1"/>
  <c r="G207" i="4"/>
  <c r="G446" i="4" s="1"/>
  <c r="H207" i="4"/>
  <c r="H446" i="4" s="1"/>
  <c r="I207" i="4"/>
  <c r="I446" i="4" s="1"/>
  <c r="J207" i="4"/>
  <c r="J446" i="4" s="1"/>
  <c r="K207" i="4"/>
  <c r="K446" i="4" s="1"/>
  <c r="L207" i="4"/>
  <c r="L446" i="4" s="1"/>
  <c r="M207" i="4"/>
  <c r="M446" i="4" s="1"/>
  <c r="N207" i="4"/>
  <c r="N446" i="4" s="1"/>
  <c r="O207" i="4"/>
  <c r="O446" i="4" s="1"/>
  <c r="P207" i="4"/>
  <c r="P446" i="4" s="1"/>
  <c r="Q207" i="4"/>
  <c r="Q446" i="4" s="1"/>
  <c r="R207" i="4"/>
  <c r="R446" i="4" s="1"/>
  <c r="S207" i="4"/>
  <c r="S446" i="4" s="1"/>
  <c r="T207" i="4"/>
  <c r="T446" i="4" s="1"/>
  <c r="U207" i="4"/>
  <c r="U446" i="4" s="1"/>
  <c r="V207" i="4"/>
  <c r="V446" i="4" s="1"/>
  <c r="W207" i="4"/>
  <c r="W446" i="4" s="1"/>
  <c r="X207" i="4"/>
  <c r="X446" i="4" s="1"/>
  <c r="Y207" i="4"/>
  <c r="Y446" i="4" s="1"/>
  <c r="Z207" i="4"/>
  <c r="Z446" i="4" s="1"/>
  <c r="AA207" i="4"/>
  <c r="AA446" i="4" s="1"/>
  <c r="AB207" i="4"/>
  <c r="AB446" i="4" s="1"/>
  <c r="AC207" i="4"/>
  <c r="AC446" i="4" s="1"/>
  <c r="G208" i="4"/>
  <c r="G447" i="4" s="1"/>
  <c r="H208" i="4"/>
  <c r="H447" i="4" s="1"/>
  <c r="I208" i="4"/>
  <c r="I447" i="4" s="1"/>
  <c r="J208" i="4"/>
  <c r="J447" i="4" s="1"/>
  <c r="K208" i="4"/>
  <c r="K447" i="4" s="1"/>
  <c r="L208" i="4"/>
  <c r="L447" i="4" s="1"/>
  <c r="M208" i="4"/>
  <c r="M447" i="4" s="1"/>
  <c r="N208" i="4"/>
  <c r="N447" i="4" s="1"/>
  <c r="O208" i="4"/>
  <c r="O447" i="4" s="1"/>
  <c r="P208" i="4"/>
  <c r="P447" i="4" s="1"/>
  <c r="Q208" i="4"/>
  <c r="Q447" i="4" s="1"/>
  <c r="R208" i="4"/>
  <c r="R447" i="4" s="1"/>
  <c r="S208" i="4"/>
  <c r="S447" i="4" s="1"/>
  <c r="T208" i="4"/>
  <c r="T447" i="4" s="1"/>
  <c r="U208" i="4"/>
  <c r="U447" i="4" s="1"/>
  <c r="V208" i="4"/>
  <c r="V447" i="4" s="1"/>
  <c r="W208" i="4"/>
  <c r="W447" i="4" s="1"/>
  <c r="X208" i="4"/>
  <c r="X447" i="4" s="1"/>
  <c r="Y208" i="4"/>
  <c r="Y447" i="4" s="1"/>
  <c r="Z208" i="4"/>
  <c r="Z447" i="4" s="1"/>
  <c r="AA208" i="4"/>
  <c r="AA447" i="4" s="1"/>
  <c r="AB208" i="4"/>
  <c r="AB447" i="4" s="1"/>
  <c r="AC208" i="4"/>
  <c r="AC447" i="4" s="1"/>
  <c r="G209" i="4"/>
  <c r="G448" i="4" s="1"/>
  <c r="H209" i="4"/>
  <c r="H448" i="4" s="1"/>
  <c r="I209" i="4"/>
  <c r="I448" i="4" s="1"/>
  <c r="J209" i="4"/>
  <c r="J448" i="4" s="1"/>
  <c r="K209" i="4"/>
  <c r="K448" i="4" s="1"/>
  <c r="L209" i="4"/>
  <c r="L448" i="4" s="1"/>
  <c r="M209" i="4"/>
  <c r="M448" i="4" s="1"/>
  <c r="N209" i="4"/>
  <c r="N448" i="4" s="1"/>
  <c r="O209" i="4"/>
  <c r="O448" i="4" s="1"/>
  <c r="P209" i="4"/>
  <c r="P448" i="4" s="1"/>
  <c r="Q209" i="4"/>
  <c r="Q448" i="4" s="1"/>
  <c r="R209" i="4"/>
  <c r="R448" i="4" s="1"/>
  <c r="S209" i="4"/>
  <c r="S448" i="4" s="1"/>
  <c r="T209" i="4"/>
  <c r="T448" i="4" s="1"/>
  <c r="U209" i="4"/>
  <c r="U448" i="4" s="1"/>
  <c r="V209" i="4"/>
  <c r="V448" i="4" s="1"/>
  <c r="W209" i="4"/>
  <c r="W448" i="4" s="1"/>
  <c r="X209" i="4"/>
  <c r="X448" i="4" s="1"/>
  <c r="Y209" i="4"/>
  <c r="Y448" i="4" s="1"/>
  <c r="Z209" i="4"/>
  <c r="Z448" i="4" s="1"/>
  <c r="AA209" i="4"/>
  <c r="AA448" i="4" s="1"/>
  <c r="AB209" i="4"/>
  <c r="AB448" i="4" s="1"/>
  <c r="AC209" i="4"/>
  <c r="AC448" i="4" s="1"/>
  <c r="G210" i="4"/>
  <c r="G449" i="4" s="1"/>
  <c r="H210" i="4"/>
  <c r="H449" i="4" s="1"/>
  <c r="I210" i="4"/>
  <c r="I449" i="4" s="1"/>
  <c r="J210" i="4"/>
  <c r="J449" i="4" s="1"/>
  <c r="K210" i="4"/>
  <c r="K449" i="4" s="1"/>
  <c r="L210" i="4"/>
  <c r="L449" i="4" s="1"/>
  <c r="M210" i="4"/>
  <c r="M449" i="4" s="1"/>
  <c r="N210" i="4"/>
  <c r="N449" i="4" s="1"/>
  <c r="O210" i="4"/>
  <c r="O449" i="4" s="1"/>
  <c r="P210" i="4"/>
  <c r="P449" i="4" s="1"/>
  <c r="Q210" i="4"/>
  <c r="Q449" i="4" s="1"/>
  <c r="R210" i="4"/>
  <c r="R449" i="4" s="1"/>
  <c r="S210" i="4"/>
  <c r="S449" i="4" s="1"/>
  <c r="T210" i="4"/>
  <c r="T449" i="4" s="1"/>
  <c r="U210" i="4"/>
  <c r="U449" i="4" s="1"/>
  <c r="V210" i="4"/>
  <c r="V449" i="4" s="1"/>
  <c r="W210" i="4"/>
  <c r="W449" i="4" s="1"/>
  <c r="X210" i="4"/>
  <c r="X449" i="4" s="1"/>
  <c r="Y210" i="4"/>
  <c r="Y449" i="4" s="1"/>
  <c r="Z210" i="4"/>
  <c r="Z449" i="4" s="1"/>
  <c r="AA210" i="4"/>
  <c r="AA449" i="4" s="1"/>
  <c r="AB210" i="4"/>
  <c r="AB449" i="4" s="1"/>
  <c r="AC210" i="4"/>
  <c r="AC449" i="4" s="1"/>
  <c r="G211" i="4"/>
  <c r="G450" i="4" s="1"/>
  <c r="H211" i="4"/>
  <c r="H450" i="4" s="1"/>
  <c r="I211" i="4"/>
  <c r="I450" i="4" s="1"/>
  <c r="J211" i="4"/>
  <c r="J450" i="4" s="1"/>
  <c r="K211" i="4"/>
  <c r="K450" i="4" s="1"/>
  <c r="L211" i="4"/>
  <c r="L450" i="4" s="1"/>
  <c r="M211" i="4"/>
  <c r="M450" i="4" s="1"/>
  <c r="N211" i="4"/>
  <c r="N450" i="4" s="1"/>
  <c r="O211" i="4"/>
  <c r="O450" i="4" s="1"/>
  <c r="P211" i="4"/>
  <c r="P450" i="4" s="1"/>
  <c r="Q211" i="4"/>
  <c r="Q450" i="4" s="1"/>
  <c r="R211" i="4"/>
  <c r="R450" i="4" s="1"/>
  <c r="S211" i="4"/>
  <c r="S450" i="4" s="1"/>
  <c r="T211" i="4"/>
  <c r="T450" i="4" s="1"/>
  <c r="U211" i="4"/>
  <c r="U450" i="4" s="1"/>
  <c r="V211" i="4"/>
  <c r="V450" i="4" s="1"/>
  <c r="W211" i="4"/>
  <c r="W450" i="4" s="1"/>
  <c r="X211" i="4"/>
  <c r="X450" i="4" s="1"/>
  <c r="Y211" i="4"/>
  <c r="Y450" i="4" s="1"/>
  <c r="Z211" i="4"/>
  <c r="Z450" i="4" s="1"/>
  <c r="AA211" i="4"/>
  <c r="AA450" i="4" s="1"/>
  <c r="AB211" i="4"/>
  <c r="AB450" i="4" s="1"/>
  <c r="AC211" i="4"/>
  <c r="AC450" i="4" s="1"/>
  <c r="G212" i="4"/>
  <c r="G451" i="4" s="1"/>
  <c r="H212" i="4"/>
  <c r="H451" i="4" s="1"/>
  <c r="I212" i="4"/>
  <c r="I451" i="4" s="1"/>
  <c r="J212" i="4"/>
  <c r="J451" i="4" s="1"/>
  <c r="K212" i="4"/>
  <c r="K451" i="4" s="1"/>
  <c r="L212" i="4"/>
  <c r="L451" i="4" s="1"/>
  <c r="M212" i="4"/>
  <c r="M451" i="4" s="1"/>
  <c r="N212" i="4"/>
  <c r="N451" i="4" s="1"/>
  <c r="O212" i="4"/>
  <c r="O451" i="4" s="1"/>
  <c r="P212" i="4"/>
  <c r="P451" i="4" s="1"/>
  <c r="Q212" i="4"/>
  <c r="Q451" i="4" s="1"/>
  <c r="R212" i="4"/>
  <c r="R451" i="4" s="1"/>
  <c r="S212" i="4"/>
  <c r="S451" i="4" s="1"/>
  <c r="T212" i="4"/>
  <c r="T451" i="4" s="1"/>
  <c r="U212" i="4"/>
  <c r="U451" i="4" s="1"/>
  <c r="V212" i="4"/>
  <c r="V451" i="4" s="1"/>
  <c r="W212" i="4"/>
  <c r="W451" i="4" s="1"/>
  <c r="X212" i="4"/>
  <c r="X451" i="4" s="1"/>
  <c r="Y212" i="4"/>
  <c r="Y451" i="4" s="1"/>
  <c r="Z212" i="4"/>
  <c r="Z451" i="4" s="1"/>
  <c r="AA212" i="4"/>
  <c r="AA451" i="4" s="1"/>
  <c r="AB212" i="4"/>
  <c r="AB451" i="4" s="1"/>
  <c r="AC212" i="4"/>
  <c r="AC451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53" i="4" s="1"/>
  <c r="H214" i="4"/>
  <c r="H453" i="4" s="1"/>
  <c r="I214" i="4"/>
  <c r="I453" i="4" s="1"/>
  <c r="J214" i="4"/>
  <c r="J453" i="4" s="1"/>
  <c r="K214" i="4"/>
  <c r="K453" i="4" s="1"/>
  <c r="L214" i="4"/>
  <c r="L453" i="4" s="1"/>
  <c r="M214" i="4"/>
  <c r="M453" i="4" s="1"/>
  <c r="N214" i="4"/>
  <c r="N453" i="4" s="1"/>
  <c r="O214" i="4"/>
  <c r="O453" i="4" s="1"/>
  <c r="P214" i="4"/>
  <c r="P453" i="4" s="1"/>
  <c r="Q214" i="4"/>
  <c r="Q453" i="4" s="1"/>
  <c r="R214" i="4"/>
  <c r="R453" i="4" s="1"/>
  <c r="S214" i="4"/>
  <c r="S453" i="4" s="1"/>
  <c r="T214" i="4"/>
  <c r="T453" i="4" s="1"/>
  <c r="U214" i="4"/>
  <c r="U453" i="4" s="1"/>
  <c r="V214" i="4"/>
  <c r="V453" i="4" s="1"/>
  <c r="W214" i="4"/>
  <c r="W453" i="4" s="1"/>
  <c r="X214" i="4"/>
  <c r="X453" i="4" s="1"/>
  <c r="Y214" i="4"/>
  <c r="Y453" i="4" s="1"/>
  <c r="Z214" i="4"/>
  <c r="Z453" i="4" s="1"/>
  <c r="AA214" i="4"/>
  <c r="AA453" i="4" s="1"/>
  <c r="AB214" i="4"/>
  <c r="AB453" i="4" s="1"/>
  <c r="AC214" i="4"/>
  <c r="AC453" i="4" s="1"/>
  <c r="G215" i="4"/>
  <c r="G454" i="4" s="1"/>
  <c r="H215" i="4"/>
  <c r="H454" i="4" s="1"/>
  <c r="I215" i="4"/>
  <c r="I454" i="4" s="1"/>
  <c r="J215" i="4"/>
  <c r="J454" i="4" s="1"/>
  <c r="K215" i="4"/>
  <c r="K454" i="4" s="1"/>
  <c r="L215" i="4"/>
  <c r="L454" i="4" s="1"/>
  <c r="M215" i="4"/>
  <c r="M454" i="4" s="1"/>
  <c r="N215" i="4"/>
  <c r="N454" i="4" s="1"/>
  <c r="O215" i="4"/>
  <c r="O454" i="4" s="1"/>
  <c r="P215" i="4"/>
  <c r="P454" i="4" s="1"/>
  <c r="Q215" i="4"/>
  <c r="Q454" i="4" s="1"/>
  <c r="R215" i="4"/>
  <c r="R454" i="4" s="1"/>
  <c r="S215" i="4"/>
  <c r="S454" i="4" s="1"/>
  <c r="T215" i="4"/>
  <c r="T454" i="4" s="1"/>
  <c r="U215" i="4"/>
  <c r="U454" i="4" s="1"/>
  <c r="V215" i="4"/>
  <c r="V454" i="4" s="1"/>
  <c r="W215" i="4"/>
  <c r="W454" i="4" s="1"/>
  <c r="X215" i="4"/>
  <c r="X454" i="4" s="1"/>
  <c r="Y215" i="4"/>
  <c r="Y454" i="4" s="1"/>
  <c r="Z215" i="4"/>
  <c r="Z454" i="4" s="1"/>
  <c r="AA215" i="4"/>
  <c r="AA454" i="4" s="1"/>
  <c r="AB215" i="4"/>
  <c r="AB454" i="4" s="1"/>
  <c r="AC215" i="4"/>
  <c r="AC454" i="4" s="1"/>
  <c r="G216" i="4"/>
  <c r="G455" i="4" s="1"/>
  <c r="H216" i="4"/>
  <c r="H455" i="4" s="1"/>
  <c r="I216" i="4"/>
  <c r="I455" i="4" s="1"/>
  <c r="J216" i="4"/>
  <c r="J455" i="4" s="1"/>
  <c r="K216" i="4"/>
  <c r="K455" i="4" s="1"/>
  <c r="L216" i="4"/>
  <c r="L455" i="4" s="1"/>
  <c r="M216" i="4"/>
  <c r="M455" i="4" s="1"/>
  <c r="N216" i="4"/>
  <c r="N455" i="4" s="1"/>
  <c r="O216" i="4"/>
  <c r="O455" i="4" s="1"/>
  <c r="P216" i="4"/>
  <c r="P455" i="4" s="1"/>
  <c r="Q216" i="4"/>
  <c r="Q455" i="4" s="1"/>
  <c r="R216" i="4"/>
  <c r="R455" i="4" s="1"/>
  <c r="S216" i="4"/>
  <c r="S455" i="4" s="1"/>
  <c r="T216" i="4"/>
  <c r="T455" i="4" s="1"/>
  <c r="U216" i="4"/>
  <c r="U455" i="4" s="1"/>
  <c r="V216" i="4"/>
  <c r="V455" i="4" s="1"/>
  <c r="W216" i="4"/>
  <c r="W455" i="4" s="1"/>
  <c r="X216" i="4"/>
  <c r="X455" i="4" s="1"/>
  <c r="Y216" i="4"/>
  <c r="Y455" i="4" s="1"/>
  <c r="Z216" i="4"/>
  <c r="Z455" i="4" s="1"/>
  <c r="AA216" i="4"/>
  <c r="AA455" i="4" s="1"/>
  <c r="AB216" i="4"/>
  <c r="AB455" i="4" s="1"/>
  <c r="AC216" i="4"/>
  <c r="AC455" i="4" s="1"/>
  <c r="G217" i="4"/>
  <c r="G456" i="4" s="1"/>
  <c r="H217" i="4"/>
  <c r="H456" i="4" s="1"/>
  <c r="I217" i="4"/>
  <c r="I456" i="4" s="1"/>
  <c r="J217" i="4"/>
  <c r="J456" i="4" s="1"/>
  <c r="K217" i="4"/>
  <c r="K456" i="4" s="1"/>
  <c r="L217" i="4"/>
  <c r="L456" i="4" s="1"/>
  <c r="M217" i="4"/>
  <c r="M456" i="4" s="1"/>
  <c r="N217" i="4"/>
  <c r="N456" i="4" s="1"/>
  <c r="O217" i="4"/>
  <c r="O456" i="4" s="1"/>
  <c r="P217" i="4"/>
  <c r="P456" i="4" s="1"/>
  <c r="Q217" i="4"/>
  <c r="Q456" i="4" s="1"/>
  <c r="R217" i="4"/>
  <c r="R456" i="4" s="1"/>
  <c r="S217" i="4"/>
  <c r="S456" i="4" s="1"/>
  <c r="T217" i="4"/>
  <c r="T456" i="4" s="1"/>
  <c r="U217" i="4"/>
  <c r="U456" i="4" s="1"/>
  <c r="V217" i="4"/>
  <c r="V456" i="4" s="1"/>
  <c r="W217" i="4"/>
  <c r="W456" i="4" s="1"/>
  <c r="X217" i="4"/>
  <c r="X456" i="4" s="1"/>
  <c r="Y217" i="4"/>
  <c r="Y456" i="4" s="1"/>
  <c r="Z217" i="4"/>
  <c r="Z456" i="4" s="1"/>
  <c r="AA217" i="4"/>
  <c r="AA456" i="4" s="1"/>
  <c r="AB217" i="4"/>
  <c r="AB456" i="4" s="1"/>
  <c r="AC217" i="4"/>
  <c r="AC456" i="4" s="1"/>
  <c r="G218" i="4"/>
  <c r="G457" i="4" s="1"/>
  <c r="H218" i="4"/>
  <c r="H457" i="4" s="1"/>
  <c r="I218" i="4"/>
  <c r="I457" i="4" s="1"/>
  <c r="J218" i="4"/>
  <c r="J457" i="4" s="1"/>
  <c r="K218" i="4"/>
  <c r="K457" i="4" s="1"/>
  <c r="L218" i="4"/>
  <c r="L457" i="4" s="1"/>
  <c r="M218" i="4"/>
  <c r="M457" i="4" s="1"/>
  <c r="N218" i="4"/>
  <c r="N457" i="4" s="1"/>
  <c r="O218" i="4"/>
  <c r="O457" i="4" s="1"/>
  <c r="P218" i="4"/>
  <c r="P457" i="4" s="1"/>
  <c r="Q218" i="4"/>
  <c r="Q457" i="4" s="1"/>
  <c r="R218" i="4"/>
  <c r="R457" i="4" s="1"/>
  <c r="S218" i="4"/>
  <c r="S457" i="4" s="1"/>
  <c r="T218" i="4"/>
  <c r="T457" i="4" s="1"/>
  <c r="U218" i="4"/>
  <c r="U457" i="4" s="1"/>
  <c r="V218" i="4"/>
  <c r="V457" i="4" s="1"/>
  <c r="W218" i="4"/>
  <c r="W457" i="4" s="1"/>
  <c r="X218" i="4"/>
  <c r="X457" i="4" s="1"/>
  <c r="Y218" i="4"/>
  <c r="Y457" i="4" s="1"/>
  <c r="Z218" i="4"/>
  <c r="Z457" i="4" s="1"/>
  <c r="AA218" i="4"/>
  <c r="AA457" i="4" s="1"/>
  <c r="AB218" i="4"/>
  <c r="AB457" i="4" s="1"/>
  <c r="AC218" i="4"/>
  <c r="AC457" i="4" s="1"/>
  <c r="G219" i="4"/>
  <c r="G458" i="4" s="1"/>
  <c r="H219" i="4"/>
  <c r="H458" i="4" s="1"/>
  <c r="I219" i="4"/>
  <c r="I458" i="4" s="1"/>
  <c r="J219" i="4"/>
  <c r="J458" i="4" s="1"/>
  <c r="K219" i="4"/>
  <c r="K458" i="4" s="1"/>
  <c r="L219" i="4"/>
  <c r="L458" i="4" s="1"/>
  <c r="M219" i="4"/>
  <c r="M458" i="4" s="1"/>
  <c r="N219" i="4"/>
  <c r="N458" i="4" s="1"/>
  <c r="O219" i="4"/>
  <c r="O458" i="4" s="1"/>
  <c r="P219" i="4"/>
  <c r="P458" i="4" s="1"/>
  <c r="Q219" i="4"/>
  <c r="Q458" i="4" s="1"/>
  <c r="R219" i="4"/>
  <c r="R458" i="4" s="1"/>
  <c r="S219" i="4"/>
  <c r="S458" i="4" s="1"/>
  <c r="T219" i="4"/>
  <c r="T458" i="4" s="1"/>
  <c r="U219" i="4"/>
  <c r="U458" i="4" s="1"/>
  <c r="V219" i="4"/>
  <c r="V458" i="4" s="1"/>
  <c r="W219" i="4"/>
  <c r="W458" i="4" s="1"/>
  <c r="X219" i="4"/>
  <c r="X458" i="4" s="1"/>
  <c r="Y219" i="4"/>
  <c r="Y458" i="4" s="1"/>
  <c r="Z219" i="4"/>
  <c r="Z458" i="4" s="1"/>
  <c r="AA219" i="4"/>
  <c r="AA458" i="4" s="1"/>
  <c r="AB219" i="4"/>
  <c r="AB458" i="4" s="1"/>
  <c r="AC219" i="4"/>
  <c r="AC458" i="4" s="1"/>
  <c r="G220" i="4"/>
  <c r="G459" i="4" s="1"/>
  <c r="H220" i="4"/>
  <c r="H459" i="4" s="1"/>
  <c r="I220" i="4"/>
  <c r="I459" i="4" s="1"/>
  <c r="J220" i="4"/>
  <c r="J459" i="4" s="1"/>
  <c r="K220" i="4"/>
  <c r="K459" i="4" s="1"/>
  <c r="L220" i="4"/>
  <c r="L459" i="4" s="1"/>
  <c r="M220" i="4"/>
  <c r="M459" i="4" s="1"/>
  <c r="N220" i="4"/>
  <c r="N459" i="4" s="1"/>
  <c r="O220" i="4"/>
  <c r="O459" i="4" s="1"/>
  <c r="P220" i="4"/>
  <c r="P459" i="4" s="1"/>
  <c r="Q220" i="4"/>
  <c r="Q459" i="4" s="1"/>
  <c r="R220" i="4"/>
  <c r="R459" i="4" s="1"/>
  <c r="S220" i="4"/>
  <c r="S459" i="4" s="1"/>
  <c r="T220" i="4"/>
  <c r="T459" i="4" s="1"/>
  <c r="U220" i="4"/>
  <c r="U459" i="4" s="1"/>
  <c r="V220" i="4"/>
  <c r="V459" i="4" s="1"/>
  <c r="W220" i="4"/>
  <c r="W459" i="4" s="1"/>
  <c r="X220" i="4"/>
  <c r="X459" i="4" s="1"/>
  <c r="Y220" i="4"/>
  <c r="Y459" i="4" s="1"/>
  <c r="Z220" i="4"/>
  <c r="Z459" i="4" s="1"/>
  <c r="AA220" i="4"/>
  <c r="AA459" i="4" s="1"/>
  <c r="AB220" i="4"/>
  <c r="AB459" i="4" s="1"/>
  <c r="AC220" i="4"/>
  <c r="AC459" i="4" s="1"/>
  <c r="G221" i="4"/>
  <c r="G460" i="4" s="1"/>
  <c r="H221" i="4"/>
  <c r="H460" i="4" s="1"/>
  <c r="I221" i="4"/>
  <c r="I460" i="4" s="1"/>
  <c r="J221" i="4"/>
  <c r="J460" i="4" s="1"/>
  <c r="K221" i="4"/>
  <c r="K460" i="4" s="1"/>
  <c r="L221" i="4"/>
  <c r="L460" i="4" s="1"/>
  <c r="M221" i="4"/>
  <c r="M460" i="4" s="1"/>
  <c r="N221" i="4"/>
  <c r="N460" i="4" s="1"/>
  <c r="O221" i="4"/>
  <c r="O460" i="4" s="1"/>
  <c r="P221" i="4"/>
  <c r="P460" i="4" s="1"/>
  <c r="Q221" i="4"/>
  <c r="Q460" i="4" s="1"/>
  <c r="R221" i="4"/>
  <c r="R460" i="4" s="1"/>
  <c r="S221" i="4"/>
  <c r="S460" i="4" s="1"/>
  <c r="T221" i="4"/>
  <c r="T460" i="4" s="1"/>
  <c r="U221" i="4"/>
  <c r="U460" i="4" s="1"/>
  <c r="V221" i="4"/>
  <c r="V460" i="4" s="1"/>
  <c r="W221" i="4"/>
  <c r="W460" i="4" s="1"/>
  <c r="X221" i="4"/>
  <c r="X460" i="4" s="1"/>
  <c r="Y221" i="4"/>
  <c r="Y460" i="4" s="1"/>
  <c r="Z221" i="4"/>
  <c r="Z460" i="4" s="1"/>
  <c r="AA221" i="4"/>
  <c r="AA460" i="4" s="1"/>
  <c r="AB221" i="4"/>
  <c r="AB460" i="4" s="1"/>
  <c r="AC221" i="4"/>
  <c r="AC460" i="4" s="1"/>
  <c r="G222" i="4"/>
  <c r="G461" i="4" s="1"/>
  <c r="H222" i="4"/>
  <c r="H461" i="4" s="1"/>
  <c r="I222" i="4"/>
  <c r="I461" i="4" s="1"/>
  <c r="J222" i="4"/>
  <c r="J461" i="4" s="1"/>
  <c r="K222" i="4"/>
  <c r="K461" i="4" s="1"/>
  <c r="L222" i="4"/>
  <c r="L461" i="4" s="1"/>
  <c r="M222" i="4"/>
  <c r="M461" i="4" s="1"/>
  <c r="N222" i="4"/>
  <c r="N461" i="4" s="1"/>
  <c r="O222" i="4"/>
  <c r="O461" i="4" s="1"/>
  <c r="P222" i="4"/>
  <c r="P461" i="4" s="1"/>
  <c r="Q222" i="4"/>
  <c r="Q461" i="4" s="1"/>
  <c r="R222" i="4"/>
  <c r="R461" i="4" s="1"/>
  <c r="S222" i="4"/>
  <c r="S461" i="4" s="1"/>
  <c r="T222" i="4"/>
  <c r="T461" i="4" s="1"/>
  <c r="U222" i="4"/>
  <c r="U461" i="4" s="1"/>
  <c r="V222" i="4"/>
  <c r="V461" i="4" s="1"/>
  <c r="W222" i="4"/>
  <c r="W461" i="4" s="1"/>
  <c r="X222" i="4"/>
  <c r="X461" i="4" s="1"/>
  <c r="Y222" i="4"/>
  <c r="Y461" i="4" s="1"/>
  <c r="Z222" i="4"/>
  <c r="Z461" i="4" s="1"/>
  <c r="AA222" i="4"/>
  <c r="AA461" i="4" s="1"/>
  <c r="AB222" i="4"/>
  <c r="AB461" i="4" s="1"/>
  <c r="AC222" i="4"/>
  <c r="AC461" i="4" s="1"/>
  <c r="G223" i="4"/>
  <c r="G462" i="4" s="1"/>
  <c r="H223" i="4"/>
  <c r="H462" i="4" s="1"/>
  <c r="I223" i="4"/>
  <c r="I462" i="4" s="1"/>
  <c r="J223" i="4"/>
  <c r="J462" i="4" s="1"/>
  <c r="K223" i="4"/>
  <c r="K462" i="4" s="1"/>
  <c r="L223" i="4"/>
  <c r="L462" i="4" s="1"/>
  <c r="M223" i="4"/>
  <c r="M462" i="4" s="1"/>
  <c r="N223" i="4"/>
  <c r="N462" i="4" s="1"/>
  <c r="O223" i="4"/>
  <c r="O462" i="4" s="1"/>
  <c r="P223" i="4"/>
  <c r="P462" i="4" s="1"/>
  <c r="Q223" i="4"/>
  <c r="Q462" i="4" s="1"/>
  <c r="R223" i="4"/>
  <c r="R462" i="4" s="1"/>
  <c r="S223" i="4"/>
  <c r="S462" i="4" s="1"/>
  <c r="T223" i="4"/>
  <c r="T462" i="4" s="1"/>
  <c r="U223" i="4"/>
  <c r="U462" i="4" s="1"/>
  <c r="V223" i="4"/>
  <c r="V462" i="4" s="1"/>
  <c r="W223" i="4"/>
  <c r="W462" i="4" s="1"/>
  <c r="X223" i="4"/>
  <c r="X462" i="4" s="1"/>
  <c r="Y223" i="4"/>
  <c r="Y462" i="4" s="1"/>
  <c r="Z223" i="4"/>
  <c r="Z462" i="4" s="1"/>
  <c r="AA223" i="4"/>
  <c r="AA462" i="4" s="1"/>
  <c r="AB223" i="4"/>
  <c r="AB462" i="4" s="1"/>
  <c r="AC223" i="4"/>
  <c r="AC462" i="4" s="1"/>
  <c r="G224" i="4"/>
  <c r="G463" i="4" s="1"/>
  <c r="H224" i="4"/>
  <c r="H463" i="4" s="1"/>
  <c r="I224" i="4"/>
  <c r="I463" i="4" s="1"/>
  <c r="J224" i="4"/>
  <c r="J463" i="4" s="1"/>
  <c r="K224" i="4"/>
  <c r="K463" i="4" s="1"/>
  <c r="L224" i="4"/>
  <c r="L463" i="4" s="1"/>
  <c r="M224" i="4"/>
  <c r="M463" i="4" s="1"/>
  <c r="N224" i="4"/>
  <c r="N463" i="4" s="1"/>
  <c r="O224" i="4"/>
  <c r="O463" i="4" s="1"/>
  <c r="P224" i="4"/>
  <c r="P463" i="4" s="1"/>
  <c r="Q224" i="4"/>
  <c r="Q463" i="4" s="1"/>
  <c r="R224" i="4"/>
  <c r="R463" i="4" s="1"/>
  <c r="S224" i="4"/>
  <c r="S463" i="4" s="1"/>
  <c r="T224" i="4"/>
  <c r="T463" i="4" s="1"/>
  <c r="U224" i="4"/>
  <c r="U463" i="4" s="1"/>
  <c r="V224" i="4"/>
  <c r="V463" i="4" s="1"/>
  <c r="W224" i="4"/>
  <c r="W463" i="4" s="1"/>
  <c r="X224" i="4"/>
  <c r="X463" i="4" s="1"/>
  <c r="Y224" i="4"/>
  <c r="Y463" i="4" s="1"/>
  <c r="Z224" i="4"/>
  <c r="Z463" i="4" s="1"/>
  <c r="AA224" i="4"/>
  <c r="AA463" i="4" s="1"/>
  <c r="AB224" i="4"/>
  <c r="AB463" i="4" s="1"/>
  <c r="AC224" i="4"/>
  <c r="AC463" i="4" s="1"/>
  <c r="G225" i="4"/>
  <c r="G464" i="4" s="1"/>
  <c r="H225" i="4"/>
  <c r="H464" i="4" s="1"/>
  <c r="I225" i="4"/>
  <c r="I464" i="4" s="1"/>
  <c r="J225" i="4"/>
  <c r="J464" i="4" s="1"/>
  <c r="K225" i="4"/>
  <c r="K464" i="4" s="1"/>
  <c r="L225" i="4"/>
  <c r="L464" i="4" s="1"/>
  <c r="M225" i="4"/>
  <c r="M464" i="4" s="1"/>
  <c r="N225" i="4"/>
  <c r="N464" i="4" s="1"/>
  <c r="O225" i="4"/>
  <c r="O464" i="4" s="1"/>
  <c r="P225" i="4"/>
  <c r="P464" i="4" s="1"/>
  <c r="Q225" i="4"/>
  <c r="Q464" i="4" s="1"/>
  <c r="R225" i="4"/>
  <c r="R464" i="4" s="1"/>
  <c r="S225" i="4"/>
  <c r="S464" i="4" s="1"/>
  <c r="T225" i="4"/>
  <c r="T464" i="4" s="1"/>
  <c r="U225" i="4"/>
  <c r="U464" i="4" s="1"/>
  <c r="V225" i="4"/>
  <c r="V464" i="4" s="1"/>
  <c r="W225" i="4"/>
  <c r="W464" i="4" s="1"/>
  <c r="X225" i="4"/>
  <c r="X464" i="4" s="1"/>
  <c r="Y225" i="4"/>
  <c r="Y464" i="4" s="1"/>
  <c r="Z225" i="4"/>
  <c r="Z464" i="4" s="1"/>
  <c r="AA225" i="4"/>
  <c r="AA464" i="4" s="1"/>
  <c r="AB225" i="4"/>
  <c r="AB464" i="4" s="1"/>
  <c r="AC225" i="4"/>
  <c r="AC464" i="4" s="1"/>
  <c r="G226" i="4"/>
  <c r="G465" i="4" s="1"/>
  <c r="H226" i="4"/>
  <c r="H465" i="4" s="1"/>
  <c r="I226" i="4"/>
  <c r="I465" i="4" s="1"/>
  <c r="J226" i="4"/>
  <c r="J465" i="4" s="1"/>
  <c r="K226" i="4"/>
  <c r="K465" i="4" s="1"/>
  <c r="L226" i="4"/>
  <c r="L465" i="4" s="1"/>
  <c r="M226" i="4"/>
  <c r="M465" i="4" s="1"/>
  <c r="N226" i="4"/>
  <c r="N465" i="4" s="1"/>
  <c r="O226" i="4"/>
  <c r="O465" i="4" s="1"/>
  <c r="P226" i="4"/>
  <c r="P465" i="4" s="1"/>
  <c r="Q226" i="4"/>
  <c r="Q465" i="4" s="1"/>
  <c r="R226" i="4"/>
  <c r="R465" i="4" s="1"/>
  <c r="S226" i="4"/>
  <c r="S465" i="4" s="1"/>
  <c r="T226" i="4"/>
  <c r="T465" i="4" s="1"/>
  <c r="U226" i="4"/>
  <c r="U465" i="4" s="1"/>
  <c r="V226" i="4"/>
  <c r="V465" i="4" s="1"/>
  <c r="W226" i="4"/>
  <c r="W465" i="4" s="1"/>
  <c r="X226" i="4"/>
  <c r="X465" i="4" s="1"/>
  <c r="Y226" i="4"/>
  <c r="Y465" i="4" s="1"/>
  <c r="Z226" i="4"/>
  <c r="Z465" i="4" s="1"/>
  <c r="AA226" i="4"/>
  <c r="AA465" i="4" s="1"/>
  <c r="AB226" i="4"/>
  <c r="AB465" i="4" s="1"/>
  <c r="AC226" i="4"/>
  <c r="AC465" i="4" s="1"/>
  <c r="G227" i="4"/>
  <c r="G466" i="4" s="1"/>
  <c r="H227" i="4"/>
  <c r="H466" i="4" s="1"/>
  <c r="I227" i="4"/>
  <c r="I466" i="4" s="1"/>
  <c r="J227" i="4"/>
  <c r="J466" i="4" s="1"/>
  <c r="K227" i="4"/>
  <c r="K466" i="4" s="1"/>
  <c r="L227" i="4"/>
  <c r="L466" i="4" s="1"/>
  <c r="M227" i="4"/>
  <c r="M466" i="4" s="1"/>
  <c r="N227" i="4"/>
  <c r="N466" i="4" s="1"/>
  <c r="O227" i="4"/>
  <c r="O466" i="4" s="1"/>
  <c r="P227" i="4"/>
  <c r="P466" i="4" s="1"/>
  <c r="Q227" i="4"/>
  <c r="Q466" i="4" s="1"/>
  <c r="R227" i="4"/>
  <c r="R466" i="4" s="1"/>
  <c r="S227" i="4"/>
  <c r="S466" i="4" s="1"/>
  <c r="T227" i="4"/>
  <c r="T466" i="4" s="1"/>
  <c r="U227" i="4"/>
  <c r="U466" i="4" s="1"/>
  <c r="V227" i="4"/>
  <c r="V466" i="4" s="1"/>
  <c r="W227" i="4"/>
  <c r="W466" i="4" s="1"/>
  <c r="X227" i="4"/>
  <c r="X466" i="4" s="1"/>
  <c r="Y227" i="4"/>
  <c r="Y466" i="4" s="1"/>
  <c r="Z227" i="4"/>
  <c r="Z466" i="4" s="1"/>
  <c r="AA227" i="4"/>
  <c r="AA466" i="4" s="1"/>
  <c r="AB227" i="4"/>
  <c r="AB466" i="4" s="1"/>
  <c r="AC227" i="4"/>
  <c r="AC466" i="4" s="1"/>
  <c r="G228" i="4"/>
  <c r="G467" i="4" s="1"/>
  <c r="H228" i="4"/>
  <c r="H467" i="4" s="1"/>
  <c r="I228" i="4"/>
  <c r="I467" i="4" s="1"/>
  <c r="J228" i="4"/>
  <c r="J467" i="4" s="1"/>
  <c r="K228" i="4"/>
  <c r="K467" i="4" s="1"/>
  <c r="L228" i="4"/>
  <c r="L467" i="4" s="1"/>
  <c r="M228" i="4"/>
  <c r="M467" i="4" s="1"/>
  <c r="N228" i="4"/>
  <c r="N467" i="4" s="1"/>
  <c r="O228" i="4"/>
  <c r="O467" i="4" s="1"/>
  <c r="P228" i="4"/>
  <c r="P467" i="4" s="1"/>
  <c r="Q228" i="4"/>
  <c r="Q467" i="4" s="1"/>
  <c r="R228" i="4"/>
  <c r="R467" i="4" s="1"/>
  <c r="S228" i="4"/>
  <c r="S467" i="4" s="1"/>
  <c r="T228" i="4"/>
  <c r="T467" i="4" s="1"/>
  <c r="U228" i="4"/>
  <c r="U467" i="4" s="1"/>
  <c r="V228" i="4"/>
  <c r="V467" i="4" s="1"/>
  <c r="W228" i="4"/>
  <c r="W467" i="4" s="1"/>
  <c r="X228" i="4"/>
  <c r="X467" i="4" s="1"/>
  <c r="Y228" i="4"/>
  <c r="Y467" i="4" s="1"/>
  <c r="Z228" i="4"/>
  <c r="Z467" i="4" s="1"/>
  <c r="AA228" i="4"/>
  <c r="AA467" i="4" s="1"/>
  <c r="AB228" i="4"/>
  <c r="AB467" i="4" s="1"/>
  <c r="AC228" i="4"/>
  <c r="AC467" i="4" s="1"/>
  <c r="G229" i="4"/>
  <c r="G468" i="4" s="1"/>
  <c r="H229" i="4"/>
  <c r="H468" i="4" s="1"/>
  <c r="I229" i="4"/>
  <c r="I468" i="4" s="1"/>
  <c r="J229" i="4"/>
  <c r="J468" i="4" s="1"/>
  <c r="K229" i="4"/>
  <c r="K468" i="4" s="1"/>
  <c r="L229" i="4"/>
  <c r="L468" i="4" s="1"/>
  <c r="M229" i="4"/>
  <c r="M468" i="4" s="1"/>
  <c r="N229" i="4"/>
  <c r="N468" i="4" s="1"/>
  <c r="O229" i="4"/>
  <c r="O468" i="4" s="1"/>
  <c r="P229" i="4"/>
  <c r="P468" i="4" s="1"/>
  <c r="Q229" i="4"/>
  <c r="Q468" i="4" s="1"/>
  <c r="R229" i="4"/>
  <c r="R468" i="4" s="1"/>
  <c r="S229" i="4"/>
  <c r="S468" i="4" s="1"/>
  <c r="T229" i="4"/>
  <c r="T468" i="4" s="1"/>
  <c r="U229" i="4"/>
  <c r="U468" i="4" s="1"/>
  <c r="V229" i="4"/>
  <c r="V468" i="4" s="1"/>
  <c r="W229" i="4"/>
  <c r="W468" i="4" s="1"/>
  <c r="X229" i="4"/>
  <c r="X468" i="4" s="1"/>
  <c r="Y229" i="4"/>
  <c r="Y468" i="4" s="1"/>
  <c r="Z229" i="4"/>
  <c r="Z468" i="4" s="1"/>
  <c r="AA229" i="4"/>
  <c r="AA468" i="4" s="1"/>
  <c r="AB229" i="4"/>
  <c r="AB468" i="4" s="1"/>
  <c r="AC229" i="4"/>
  <c r="AC468" i="4" s="1"/>
  <c r="G230" i="4"/>
  <c r="G469" i="4" s="1"/>
  <c r="H230" i="4"/>
  <c r="H469" i="4" s="1"/>
  <c r="I230" i="4"/>
  <c r="I469" i="4" s="1"/>
  <c r="J230" i="4"/>
  <c r="J469" i="4" s="1"/>
  <c r="K230" i="4"/>
  <c r="K469" i="4" s="1"/>
  <c r="L230" i="4"/>
  <c r="L469" i="4" s="1"/>
  <c r="M230" i="4"/>
  <c r="M469" i="4" s="1"/>
  <c r="N230" i="4"/>
  <c r="N469" i="4" s="1"/>
  <c r="O230" i="4"/>
  <c r="O469" i="4" s="1"/>
  <c r="P230" i="4"/>
  <c r="P469" i="4" s="1"/>
  <c r="Q230" i="4"/>
  <c r="Q469" i="4" s="1"/>
  <c r="R230" i="4"/>
  <c r="R469" i="4" s="1"/>
  <c r="S230" i="4"/>
  <c r="S469" i="4" s="1"/>
  <c r="T230" i="4"/>
  <c r="T469" i="4" s="1"/>
  <c r="U230" i="4"/>
  <c r="U469" i="4" s="1"/>
  <c r="V230" i="4"/>
  <c r="V469" i="4" s="1"/>
  <c r="W230" i="4"/>
  <c r="W469" i="4" s="1"/>
  <c r="X230" i="4"/>
  <c r="X469" i="4" s="1"/>
  <c r="Y230" i="4"/>
  <c r="Y469" i="4" s="1"/>
  <c r="Z230" i="4"/>
  <c r="Z469" i="4" s="1"/>
  <c r="AA230" i="4"/>
  <c r="AA469" i="4" s="1"/>
  <c r="AB230" i="4"/>
  <c r="AB469" i="4" s="1"/>
  <c r="AC230" i="4"/>
  <c r="AC469" i="4" s="1"/>
  <c r="G231" i="4"/>
  <c r="G470" i="4" s="1"/>
  <c r="H231" i="4"/>
  <c r="H470" i="4" s="1"/>
  <c r="I231" i="4"/>
  <c r="I470" i="4" s="1"/>
  <c r="J231" i="4"/>
  <c r="J470" i="4" s="1"/>
  <c r="K231" i="4"/>
  <c r="K470" i="4" s="1"/>
  <c r="L231" i="4"/>
  <c r="L470" i="4" s="1"/>
  <c r="M231" i="4"/>
  <c r="M470" i="4" s="1"/>
  <c r="N231" i="4"/>
  <c r="N470" i="4" s="1"/>
  <c r="O231" i="4"/>
  <c r="O470" i="4" s="1"/>
  <c r="P231" i="4"/>
  <c r="P470" i="4" s="1"/>
  <c r="Q231" i="4"/>
  <c r="Q470" i="4" s="1"/>
  <c r="R231" i="4"/>
  <c r="R470" i="4" s="1"/>
  <c r="S231" i="4"/>
  <c r="S470" i="4" s="1"/>
  <c r="T231" i="4"/>
  <c r="T470" i="4" s="1"/>
  <c r="U231" i="4"/>
  <c r="U470" i="4" s="1"/>
  <c r="V231" i="4"/>
  <c r="V470" i="4" s="1"/>
  <c r="W231" i="4"/>
  <c r="W470" i="4" s="1"/>
  <c r="X231" i="4"/>
  <c r="X470" i="4" s="1"/>
  <c r="Y231" i="4"/>
  <c r="Y470" i="4" s="1"/>
  <c r="Z231" i="4"/>
  <c r="Z470" i="4" s="1"/>
  <c r="AA231" i="4"/>
  <c r="AA470" i="4" s="1"/>
  <c r="AB231" i="4"/>
  <c r="AB470" i="4" s="1"/>
  <c r="AC231" i="4"/>
  <c r="AC470" i="4" s="1"/>
  <c r="G232" i="4"/>
  <c r="G471" i="4" s="1"/>
  <c r="H232" i="4"/>
  <c r="H471" i="4" s="1"/>
  <c r="I232" i="4"/>
  <c r="I471" i="4" s="1"/>
  <c r="J232" i="4"/>
  <c r="J471" i="4" s="1"/>
  <c r="K232" i="4"/>
  <c r="K471" i="4" s="1"/>
  <c r="L232" i="4"/>
  <c r="L471" i="4" s="1"/>
  <c r="M232" i="4"/>
  <c r="M471" i="4" s="1"/>
  <c r="N232" i="4"/>
  <c r="N471" i="4" s="1"/>
  <c r="O232" i="4"/>
  <c r="O471" i="4" s="1"/>
  <c r="P232" i="4"/>
  <c r="P471" i="4" s="1"/>
  <c r="Q232" i="4"/>
  <c r="Q471" i="4" s="1"/>
  <c r="R232" i="4"/>
  <c r="R471" i="4" s="1"/>
  <c r="S232" i="4"/>
  <c r="S471" i="4" s="1"/>
  <c r="T232" i="4"/>
  <c r="T471" i="4" s="1"/>
  <c r="U232" i="4"/>
  <c r="U471" i="4" s="1"/>
  <c r="V232" i="4"/>
  <c r="V471" i="4" s="1"/>
  <c r="W232" i="4"/>
  <c r="W471" i="4" s="1"/>
  <c r="X232" i="4"/>
  <c r="X471" i="4" s="1"/>
  <c r="Y232" i="4"/>
  <c r="Y471" i="4" s="1"/>
  <c r="Z232" i="4"/>
  <c r="Z471" i="4" s="1"/>
  <c r="AA232" i="4"/>
  <c r="AA471" i="4" s="1"/>
  <c r="AB232" i="4"/>
  <c r="AB471" i="4" s="1"/>
  <c r="AC232" i="4"/>
  <c r="AC471" i="4" s="1"/>
  <c r="G233" i="4"/>
  <c r="G472" i="4" s="1"/>
  <c r="H233" i="4"/>
  <c r="H472" i="4" s="1"/>
  <c r="I233" i="4"/>
  <c r="I472" i="4" s="1"/>
  <c r="J233" i="4"/>
  <c r="J472" i="4" s="1"/>
  <c r="K233" i="4"/>
  <c r="K472" i="4" s="1"/>
  <c r="L233" i="4"/>
  <c r="L472" i="4" s="1"/>
  <c r="M233" i="4"/>
  <c r="M472" i="4" s="1"/>
  <c r="N233" i="4"/>
  <c r="N472" i="4" s="1"/>
  <c r="O233" i="4"/>
  <c r="O472" i="4" s="1"/>
  <c r="P233" i="4"/>
  <c r="P472" i="4" s="1"/>
  <c r="Q233" i="4"/>
  <c r="Q472" i="4" s="1"/>
  <c r="R233" i="4"/>
  <c r="R472" i="4" s="1"/>
  <c r="S233" i="4"/>
  <c r="S472" i="4" s="1"/>
  <c r="T233" i="4"/>
  <c r="T472" i="4" s="1"/>
  <c r="U233" i="4"/>
  <c r="U472" i="4" s="1"/>
  <c r="V233" i="4"/>
  <c r="V472" i="4" s="1"/>
  <c r="W233" i="4"/>
  <c r="W472" i="4" s="1"/>
  <c r="X233" i="4"/>
  <c r="X472" i="4" s="1"/>
  <c r="Y233" i="4"/>
  <c r="Y472" i="4" s="1"/>
  <c r="Z233" i="4"/>
  <c r="Z472" i="4" s="1"/>
  <c r="AA233" i="4"/>
  <c r="AA472" i="4" s="1"/>
  <c r="AB233" i="4"/>
  <c r="AB472" i="4" s="1"/>
  <c r="AC233" i="4"/>
  <c r="AC472" i="4" s="1"/>
  <c r="G234" i="4"/>
  <c r="G473" i="4" s="1"/>
  <c r="H234" i="4"/>
  <c r="H473" i="4" s="1"/>
  <c r="I234" i="4"/>
  <c r="I473" i="4" s="1"/>
  <c r="J234" i="4"/>
  <c r="J473" i="4" s="1"/>
  <c r="K234" i="4"/>
  <c r="K473" i="4" s="1"/>
  <c r="L234" i="4"/>
  <c r="L473" i="4" s="1"/>
  <c r="M234" i="4"/>
  <c r="M473" i="4" s="1"/>
  <c r="N234" i="4"/>
  <c r="N473" i="4" s="1"/>
  <c r="O234" i="4"/>
  <c r="O473" i="4" s="1"/>
  <c r="P234" i="4"/>
  <c r="P473" i="4" s="1"/>
  <c r="Q234" i="4"/>
  <c r="Q473" i="4" s="1"/>
  <c r="R234" i="4"/>
  <c r="R473" i="4" s="1"/>
  <c r="S234" i="4"/>
  <c r="S473" i="4" s="1"/>
  <c r="T234" i="4"/>
  <c r="T473" i="4" s="1"/>
  <c r="U234" i="4"/>
  <c r="U473" i="4" s="1"/>
  <c r="V234" i="4"/>
  <c r="V473" i="4" s="1"/>
  <c r="W234" i="4"/>
  <c r="W473" i="4" s="1"/>
  <c r="X234" i="4"/>
  <c r="X473" i="4" s="1"/>
  <c r="Y234" i="4"/>
  <c r="Y473" i="4" s="1"/>
  <c r="Z234" i="4"/>
  <c r="Z473" i="4" s="1"/>
  <c r="AA234" i="4"/>
  <c r="AA473" i="4" s="1"/>
  <c r="AB234" i="4"/>
  <c r="AB473" i="4" s="1"/>
  <c r="AC234" i="4"/>
  <c r="AC473" i="4" s="1"/>
  <c r="G235" i="4"/>
  <c r="G474" i="4" s="1"/>
  <c r="H235" i="4"/>
  <c r="H474" i="4" s="1"/>
  <c r="I235" i="4"/>
  <c r="I474" i="4" s="1"/>
  <c r="J235" i="4"/>
  <c r="J474" i="4" s="1"/>
  <c r="K235" i="4"/>
  <c r="K474" i="4" s="1"/>
  <c r="L235" i="4"/>
  <c r="L474" i="4" s="1"/>
  <c r="M235" i="4"/>
  <c r="M474" i="4" s="1"/>
  <c r="N235" i="4"/>
  <c r="N474" i="4" s="1"/>
  <c r="O235" i="4"/>
  <c r="O474" i="4" s="1"/>
  <c r="P235" i="4"/>
  <c r="P474" i="4" s="1"/>
  <c r="Q235" i="4"/>
  <c r="Q474" i="4" s="1"/>
  <c r="R235" i="4"/>
  <c r="R474" i="4" s="1"/>
  <c r="S235" i="4"/>
  <c r="S474" i="4" s="1"/>
  <c r="T235" i="4"/>
  <c r="T474" i="4" s="1"/>
  <c r="U235" i="4"/>
  <c r="U474" i="4" s="1"/>
  <c r="V235" i="4"/>
  <c r="V474" i="4" s="1"/>
  <c r="W235" i="4"/>
  <c r="W474" i="4" s="1"/>
  <c r="X235" i="4"/>
  <c r="X474" i="4" s="1"/>
  <c r="Y235" i="4"/>
  <c r="Y474" i="4" s="1"/>
  <c r="Z235" i="4"/>
  <c r="Z474" i="4" s="1"/>
  <c r="AA235" i="4"/>
  <c r="AA474" i="4" s="1"/>
  <c r="AB235" i="4"/>
  <c r="AB474" i="4" s="1"/>
  <c r="AC235" i="4"/>
  <c r="AC474" i="4" s="1"/>
  <c r="G236" i="4"/>
  <c r="G475" i="4" s="1"/>
  <c r="H236" i="4"/>
  <c r="H475" i="4" s="1"/>
  <c r="I236" i="4"/>
  <c r="I475" i="4" s="1"/>
  <c r="J236" i="4"/>
  <c r="J475" i="4" s="1"/>
  <c r="K236" i="4"/>
  <c r="K475" i="4" s="1"/>
  <c r="L236" i="4"/>
  <c r="L475" i="4" s="1"/>
  <c r="M236" i="4"/>
  <c r="M475" i="4" s="1"/>
  <c r="N236" i="4"/>
  <c r="N475" i="4" s="1"/>
  <c r="O236" i="4"/>
  <c r="O475" i="4" s="1"/>
  <c r="P236" i="4"/>
  <c r="P475" i="4" s="1"/>
  <c r="Q236" i="4"/>
  <c r="Q475" i="4" s="1"/>
  <c r="R236" i="4"/>
  <c r="R475" i="4" s="1"/>
  <c r="S236" i="4"/>
  <c r="S475" i="4" s="1"/>
  <c r="T236" i="4"/>
  <c r="T475" i="4" s="1"/>
  <c r="U236" i="4"/>
  <c r="U475" i="4" s="1"/>
  <c r="V236" i="4"/>
  <c r="V475" i="4" s="1"/>
  <c r="W236" i="4"/>
  <c r="W475" i="4" s="1"/>
  <c r="X236" i="4"/>
  <c r="X475" i="4" s="1"/>
  <c r="Y236" i="4"/>
  <c r="Y475" i="4" s="1"/>
  <c r="Z236" i="4"/>
  <c r="Z475" i="4" s="1"/>
  <c r="AA236" i="4"/>
  <c r="AA475" i="4" s="1"/>
  <c r="AB236" i="4"/>
  <c r="AB475" i="4" s="1"/>
  <c r="AC236" i="4"/>
  <c r="AC475" i="4" s="1"/>
  <c r="G237" i="4"/>
  <c r="G476" i="4" s="1"/>
  <c r="H237" i="4"/>
  <c r="H476" i="4" s="1"/>
  <c r="I237" i="4"/>
  <c r="I476" i="4" s="1"/>
  <c r="J237" i="4"/>
  <c r="J476" i="4" s="1"/>
  <c r="K237" i="4"/>
  <c r="K476" i="4" s="1"/>
  <c r="L237" i="4"/>
  <c r="L476" i="4" s="1"/>
  <c r="M237" i="4"/>
  <c r="M476" i="4" s="1"/>
  <c r="N237" i="4"/>
  <c r="N476" i="4" s="1"/>
  <c r="O237" i="4"/>
  <c r="O476" i="4" s="1"/>
  <c r="P237" i="4"/>
  <c r="P476" i="4" s="1"/>
  <c r="Q237" i="4"/>
  <c r="Q476" i="4" s="1"/>
  <c r="R237" i="4"/>
  <c r="R476" i="4" s="1"/>
  <c r="S237" i="4"/>
  <c r="S476" i="4" s="1"/>
  <c r="T237" i="4"/>
  <c r="T476" i="4" s="1"/>
  <c r="U237" i="4"/>
  <c r="U476" i="4" s="1"/>
  <c r="V237" i="4"/>
  <c r="V476" i="4" s="1"/>
  <c r="W237" i="4"/>
  <c r="W476" i="4" s="1"/>
  <c r="X237" i="4"/>
  <c r="X476" i="4" s="1"/>
  <c r="Y237" i="4"/>
  <c r="Y476" i="4" s="1"/>
  <c r="Z237" i="4"/>
  <c r="Z476" i="4" s="1"/>
  <c r="AA237" i="4"/>
  <c r="AA476" i="4" s="1"/>
  <c r="AB237" i="4"/>
  <c r="AB476" i="4" s="1"/>
  <c r="AC237" i="4"/>
  <c r="AC476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78" i="4" s="1"/>
  <c r="H239" i="4"/>
  <c r="H478" i="4" s="1"/>
  <c r="I239" i="4"/>
  <c r="I478" i="4" s="1"/>
  <c r="J239" i="4"/>
  <c r="J478" i="4" s="1"/>
  <c r="K239" i="4"/>
  <c r="K478" i="4" s="1"/>
  <c r="L239" i="4"/>
  <c r="L478" i="4" s="1"/>
  <c r="M239" i="4"/>
  <c r="M478" i="4" s="1"/>
  <c r="N239" i="4"/>
  <c r="N478" i="4" s="1"/>
  <c r="O239" i="4"/>
  <c r="O478" i="4" s="1"/>
  <c r="P239" i="4"/>
  <c r="P478" i="4" s="1"/>
  <c r="Q239" i="4"/>
  <c r="Q478" i="4" s="1"/>
  <c r="R239" i="4"/>
  <c r="R478" i="4" s="1"/>
  <c r="S239" i="4"/>
  <c r="S478" i="4" s="1"/>
  <c r="T239" i="4"/>
  <c r="T478" i="4" s="1"/>
  <c r="U239" i="4"/>
  <c r="U478" i="4" s="1"/>
  <c r="V239" i="4"/>
  <c r="V478" i="4" s="1"/>
  <c r="W239" i="4"/>
  <c r="W478" i="4" s="1"/>
  <c r="X239" i="4"/>
  <c r="X478" i="4" s="1"/>
  <c r="Y239" i="4"/>
  <c r="Y478" i="4" s="1"/>
  <c r="Z239" i="4"/>
  <c r="Z478" i="4" s="1"/>
  <c r="AA239" i="4"/>
  <c r="AA478" i="4" s="1"/>
  <c r="AB239" i="4"/>
  <c r="AB478" i="4" s="1"/>
  <c r="AC239" i="4"/>
  <c r="AC478" i="4" s="1"/>
  <c r="G240" i="4"/>
  <c r="G479" i="4" s="1"/>
  <c r="H240" i="4"/>
  <c r="H479" i="4" s="1"/>
  <c r="I240" i="4"/>
  <c r="I479" i="4" s="1"/>
  <c r="J240" i="4"/>
  <c r="J479" i="4" s="1"/>
  <c r="K240" i="4"/>
  <c r="K479" i="4" s="1"/>
  <c r="L240" i="4"/>
  <c r="L479" i="4" s="1"/>
  <c r="M240" i="4"/>
  <c r="M479" i="4" s="1"/>
  <c r="N240" i="4"/>
  <c r="N479" i="4" s="1"/>
  <c r="O240" i="4"/>
  <c r="O479" i="4" s="1"/>
  <c r="P240" i="4"/>
  <c r="P479" i="4" s="1"/>
  <c r="Q240" i="4"/>
  <c r="Q479" i="4" s="1"/>
  <c r="R240" i="4"/>
  <c r="R479" i="4" s="1"/>
  <c r="S240" i="4"/>
  <c r="S479" i="4" s="1"/>
  <c r="T240" i="4"/>
  <c r="T479" i="4" s="1"/>
  <c r="U240" i="4"/>
  <c r="U479" i="4" s="1"/>
  <c r="V240" i="4"/>
  <c r="V479" i="4" s="1"/>
  <c r="W240" i="4"/>
  <c r="W479" i="4" s="1"/>
  <c r="X240" i="4"/>
  <c r="X479" i="4" s="1"/>
  <c r="Y240" i="4"/>
  <c r="Y479" i="4" s="1"/>
  <c r="Z240" i="4"/>
  <c r="Z479" i="4" s="1"/>
  <c r="AA240" i="4"/>
  <c r="AA479" i="4" s="1"/>
  <c r="AB240" i="4"/>
  <c r="AB479" i="4" s="1"/>
  <c r="AC240" i="4"/>
  <c r="AC479" i="4" s="1"/>
  <c r="G241" i="4"/>
  <c r="G480" i="4" s="1"/>
  <c r="H241" i="4"/>
  <c r="H480" i="4" s="1"/>
  <c r="I241" i="4"/>
  <c r="I480" i="4" s="1"/>
  <c r="J241" i="4"/>
  <c r="J480" i="4" s="1"/>
  <c r="K241" i="4"/>
  <c r="K480" i="4" s="1"/>
  <c r="L241" i="4"/>
  <c r="L480" i="4" s="1"/>
  <c r="M241" i="4"/>
  <c r="M480" i="4" s="1"/>
  <c r="N241" i="4"/>
  <c r="N480" i="4" s="1"/>
  <c r="O241" i="4"/>
  <c r="O480" i="4" s="1"/>
  <c r="P241" i="4"/>
  <c r="P480" i="4" s="1"/>
  <c r="Q241" i="4"/>
  <c r="Q480" i="4" s="1"/>
  <c r="R241" i="4"/>
  <c r="R480" i="4" s="1"/>
  <c r="S241" i="4"/>
  <c r="S480" i="4" s="1"/>
  <c r="T241" i="4"/>
  <c r="T480" i="4" s="1"/>
  <c r="U241" i="4"/>
  <c r="U480" i="4" s="1"/>
  <c r="V241" i="4"/>
  <c r="V480" i="4" s="1"/>
  <c r="W241" i="4"/>
  <c r="W480" i="4" s="1"/>
  <c r="X241" i="4"/>
  <c r="X480" i="4" s="1"/>
  <c r="Y241" i="4"/>
  <c r="Y480" i="4" s="1"/>
  <c r="Z241" i="4"/>
  <c r="Z480" i="4" s="1"/>
  <c r="AA241" i="4"/>
  <c r="AA480" i="4" s="1"/>
  <c r="AB241" i="4"/>
  <c r="AB480" i="4" s="1"/>
  <c r="AC241" i="4"/>
  <c r="AC480" i="4" s="1"/>
  <c r="G242" i="4"/>
  <c r="G481" i="4" s="1"/>
  <c r="H242" i="4"/>
  <c r="H481" i="4" s="1"/>
  <c r="I242" i="4"/>
  <c r="I481" i="4" s="1"/>
  <c r="J242" i="4"/>
  <c r="J481" i="4" s="1"/>
  <c r="K242" i="4"/>
  <c r="K481" i="4" s="1"/>
  <c r="L242" i="4"/>
  <c r="L481" i="4" s="1"/>
  <c r="M242" i="4"/>
  <c r="M481" i="4" s="1"/>
  <c r="N242" i="4"/>
  <c r="N481" i="4" s="1"/>
  <c r="O242" i="4"/>
  <c r="O481" i="4" s="1"/>
  <c r="P242" i="4"/>
  <c r="P481" i="4" s="1"/>
  <c r="Q242" i="4"/>
  <c r="Q481" i="4" s="1"/>
  <c r="R242" i="4"/>
  <c r="R481" i="4" s="1"/>
  <c r="S242" i="4"/>
  <c r="S481" i="4" s="1"/>
  <c r="T242" i="4"/>
  <c r="T481" i="4" s="1"/>
  <c r="U242" i="4"/>
  <c r="U481" i="4" s="1"/>
  <c r="V242" i="4"/>
  <c r="V481" i="4" s="1"/>
  <c r="W242" i="4"/>
  <c r="W481" i="4" s="1"/>
  <c r="X242" i="4"/>
  <c r="X481" i="4" s="1"/>
  <c r="Y242" i="4"/>
  <c r="Y481" i="4" s="1"/>
  <c r="Z242" i="4"/>
  <c r="Z481" i="4" s="1"/>
  <c r="AA242" i="4"/>
  <c r="AA481" i="4" s="1"/>
  <c r="AB242" i="4"/>
  <c r="AB481" i="4" s="1"/>
  <c r="AC242" i="4"/>
  <c r="AC481" i="4" s="1"/>
  <c r="G243" i="4"/>
  <c r="G482" i="4" s="1"/>
  <c r="H243" i="4"/>
  <c r="H482" i="4" s="1"/>
  <c r="I243" i="4"/>
  <c r="I482" i="4" s="1"/>
  <c r="J243" i="4"/>
  <c r="J482" i="4" s="1"/>
  <c r="K243" i="4"/>
  <c r="K482" i="4" s="1"/>
  <c r="L243" i="4"/>
  <c r="L482" i="4" s="1"/>
  <c r="M243" i="4"/>
  <c r="M482" i="4" s="1"/>
  <c r="N243" i="4"/>
  <c r="N482" i="4" s="1"/>
  <c r="O243" i="4"/>
  <c r="O482" i="4" s="1"/>
  <c r="P243" i="4"/>
  <c r="P482" i="4" s="1"/>
  <c r="Q243" i="4"/>
  <c r="Q482" i="4" s="1"/>
  <c r="R243" i="4"/>
  <c r="R482" i="4" s="1"/>
  <c r="S243" i="4"/>
  <c r="S482" i="4" s="1"/>
  <c r="T243" i="4"/>
  <c r="T482" i="4" s="1"/>
  <c r="U243" i="4"/>
  <c r="U482" i="4" s="1"/>
  <c r="V243" i="4"/>
  <c r="V482" i="4" s="1"/>
  <c r="W243" i="4"/>
  <c r="W482" i="4" s="1"/>
  <c r="X243" i="4"/>
  <c r="X482" i="4" s="1"/>
  <c r="Y243" i="4"/>
  <c r="Y482" i="4" s="1"/>
  <c r="Z243" i="4"/>
  <c r="Z482" i="4" s="1"/>
  <c r="AA243" i="4"/>
  <c r="AA482" i="4" s="1"/>
  <c r="AB243" i="4"/>
  <c r="AB482" i="4" s="1"/>
  <c r="AC243" i="4"/>
  <c r="AC482" i="4" s="1"/>
  <c r="G244" i="4"/>
  <c r="G483" i="4" s="1"/>
  <c r="H244" i="4"/>
  <c r="H483" i="4" s="1"/>
  <c r="I244" i="4"/>
  <c r="I483" i="4" s="1"/>
  <c r="J244" i="4"/>
  <c r="J483" i="4" s="1"/>
  <c r="K244" i="4"/>
  <c r="K483" i="4" s="1"/>
  <c r="L244" i="4"/>
  <c r="L483" i="4" s="1"/>
  <c r="M244" i="4"/>
  <c r="M483" i="4" s="1"/>
  <c r="N244" i="4"/>
  <c r="N483" i="4" s="1"/>
  <c r="O244" i="4"/>
  <c r="O483" i="4" s="1"/>
  <c r="P244" i="4"/>
  <c r="P483" i="4" s="1"/>
  <c r="Q244" i="4"/>
  <c r="Q483" i="4" s="1"/>
  <c r="R244" i="4"/>
  <c r="R483" i="4" s="1"/>
  <c r="S244" i="4"/>
  <c r="S483" i="4" s="1"/>
  <c r="T244" i="4"/>
  <c r="T483" i="4" s="1"/>
  <c r="U244" i="4"/>
  <c r="U483" i="4" s="1"/>
  <c r="V244" i="4"/>
  <c r="V483" i="4" s="1"/>
  <c r="W244" i="4"/>
  <c r="W483" i="4" s="1"/>
  <c r="X244" i="4"/>
  <c r="X483" i="4" s="1"/>
  <c r="Y244" i="4"/>
  <c r="Y483" i="4" s="1"/>
  <c r="Z244" i="4"/>
  <c r="Z483" i="4" s="1"/>
  <c r="AA244" i="4"/>
  <c r="AA483" i="4" s="1"/>
  <c r="AB244" i="4"/>
  <c r="AB483" i="4" s="1"/>
  <c r="AC244" i="4"/>
  <c r="AC483" i="4" s="1"/>
  <c r="G245" i="4"/>
  <c r="G484" i="4" s="1"/>
  <c r="H245" i="4"/>
  <c r="H484" i="4" s="1"/>
  <c r="I245" i="4"/>
  <c r="I484" i="4" s="1"/>
  <c r="J245" i="4"/>
  <c r="J484" i="4" s="1"/>
  <c r="K245" i="4"/>
  <c r="K484" i="4" s="1"/>
  <c r="L245" i="4"/>
  <c r="L484" i="4" s="1"/>
  <c r="M245" i="4"/>
  <c r="M484" i="4" s="1"/>
  <c r="N245" i="4"/>
  <c r="N484" i="4" s="1"/>
  <c r="O245" i="4"/>
  <c r="O484" i="4" s="1"/>
  <c r="P245" i="4"/>
  <c r="P484" i="4" s="1"/>
  <c r="Q245" i="4"/>
  <c r="Q484" i="4" s="1"/>
  <c r="R245" i="4"/>
  <c r="R484" i="4" s="1"/>
  <c r="S245" i="4"/>
  <c r="S484" i="4" s="1"/>
  <c r="T245" i="4"/>
  <c r="T484" i="4" s="1"/>
  <c r="U245" i="4"/>
  <c r="U484" i="4" s="1"/>
  <c r="V245" i="4"/>
  <c r="V484" i="4" s="1"/>
  <c r="W245" i="4"/>
  <c r="W484" i="4" s="1"/>
  <c r="X245" i="4"/>
  <c r="X484" i="4" s="1"/>
  <c r="Y245" i="4"/>
  <c r="Y484" i="4" s="1"/>
  <c r="Z245" i="4"/>
  <c r="Z484" i="4" s="1"/>
  <c r="AA245" i="4"/>
  <c r="AA484" i="4" s="1"/>
  <c r="AB245" i="4"/>
  <c r="AB484" i="4" s="1"/>
  <c r="AC245" i="4"/>
  <c r="AC484" i="4" s="1"/>
  <c r="G246" i="4"/>
  <c r="G485" i="4" s="1"/>
  <c r="H246" i="4"/>
  <c r="H485" i="4" s="1"/>
  <c r="I246" i="4"/>
  <c r="I485" i="4" s="1"/>
  <c r="J246" i="4"/>
  <c r="J485" i="4" s="1"/>
  <c r="K246" i="4"/>
  <c r="K485" i="4" s="1"/>
  <c r="L246" i="4"/>
  <c r="L485" i="4" s="1"/>
  <c r="M246" i="4"/>
  <c r="M485" i="4" s="1"/>
  <c r="N246" i="4"/>
  <c r="N485" i="4" s="1"/>
  <c r="O246" i="4"/>
  <c r="O485" i="4" s="1"/>
  <c r="P246" i="4"/>
  <c r="P485" i="4" s="1"/>
  <c r="Q246" i="4"/>
  <c r="Q485" i="4" s="1"/>
  <c r="R246" i="4"/>
  <c r="R485" i="4" s="1"/>
  <c r="S246" i="4"/>
  <c r="S485" i="4" s="1"/>
  <c r="T246" i="4"/>
  <c r="T485" i="4" s="1"/>
  <c r="U246" i="4"/>
  <c r="U485" i="4" s="1"/>
  <c r="V246" i="4"/>
  <c r="V485" i="4" s="1"/>
  <c r="W246" i="4"/>
  <c r="W485" i="4" s="1"/>
  <c r="X246" i="4"/>
  <c r="X485" i="4" s="1"/>
  <c r="Y246" i="4"/>
  <c r="Y485" i="4" s="1"/>
  <c r="Z246" i="4"/>
  <c r="Z485" i="4" s="1"/>
  <c r="AA246" i="4"/>
  <c r="AA485" i="4" s="1"/>
  <c r="AB246" i="4"/>
  <c r="AB485" i="4" s="1"/>
  <c r="AC246" i="4"/>
  <c r="AC485" i="4" s="1"/>
  <c r="G247" i="4"/>
  <c r="G486" i="4" s="1"/>
  <c r="H247" i="4"/>
  <c r="H486" i="4" s="1"/>
  <c r="I247" i="4"/>
  <c r="I486" i="4" s="1"/>
  <c r="J247" i="4"/>
  <c r="J486" i="4" s="1"/>
  <c r="K247" i="4"/>
  <c r="K486" i="4" s="1"/>
  <c r="L247" i="4"/>
  <c r="L486" i="4" s="1"/>
  <c r="M247" i="4"/>
  <c r="M486" i="4" s="1"/>
  <c r="N247" i="4"/>
  <c r="N486" i="4" s="1"/>
  <c r="O247" i="4"/>
  <c r="O486" i="4" s="1"/>
  <c r="P247" i="4"/>
  <c r="P486" i="4" s="1"/>
  <c r="Q247" i="4"/>
  <c r="Q486" i="4" s="1"/>
  <c r="R247" i="4"/>
  <c r="R486" i="4" s="1"/>
  <c r="S247" i="4"/>
  <c r="S486" i="4" s="1"/>
  <c r="T247" i="4"/>
  <c r="T486" i="4" s="1"/>
  <c r="U247" i="4"/>
  <c r="U486" i="4" s="1"/>
  <c r="V247" i="4"/>
  <c r="V486" i="4" s="1"/>
  <c r="W247" i="4"/>
  <c r="W486" i="4" s="1"/>
  <c r="X247" i="4"/>
  <c r="X486" i="4" s="1"/>
  <c r="Y247" i="4"/>
  <c r="Y486" i="4" s="1"/>
  <c r="Z247" i="4"/>
  <c r="Z486" i="4" s="1"/>
  <c r="AA247" i="4"/>
  <c r="AA486" i="4" s="1"/>
  <c r="AB247" i="4"/>
  <c r="AB486" i="4" s="1"/>
  <c r="AC247" i="4"/>
  <c r="AC486" i="4" s="1"/>
  <c r="G248" i="4"/>
  <c r="G487" i="4" s="1"/>
  <c r="H248" i="4"/>
  <c r="H487" i="4" s="1"/>
  <c r="I248" i="4"/>
  <c r="I487" i="4" s="1"/>
  <c r="J248" i="4"/>
  <c r="J487" i="4" s="1"/>
  <c r="K248" i="4"/>
  <c r="K487" i="4" s="1"/>
  <c r="L248" i="4"/>
  <c r="L487" i="4" s="1"/>
  <c r="M248" i="4"/>
  <c r="M487" i="4" s="1"/>
  <c r="N248" i="4"/>
  <c r="N487" i="4" s="1"/>
  <c r="O248" i="4"/>
  <c r="O487" i="4" s="1"/>
  <c r="P248" i="4"/>
  <c r="P487" i="4" s="1"/>
  <c r="Q248" i="4"/>
  <c r="Q487" i="4" s="1"/>
  <c r="R248" i="4"/>
  <c r="R487" i="4" s="1"/>
  <c r="S248" i="4"/>
  <c r="S487" i="4" s="1"/>
  <c r="T248" i="4"/>
  <c r="T487" i="4" s="1"/>
  <c r="U248" i="4"/>
  <c r="U487" i="4" s="1"/>
  <c r="V248" i="4"/>
  <c r="V487" i="4" s="1"/>
  <c r="W248" i="4"/>
  <c r="W487" i="4" s="1"/>
  <c r="X248" i="4"/>
  <c r="X487" i="4" s="1"/>
  <c r="Y248" i="4"/>
  <c r="Y487" i="4" s="1"/>
  <c r="Z248" i="4"/>
  <c r="Z487" i="4" s="1"/>
  <c r="AA248" i="4"/>
  <c r="AA487" i="4" s="1"/>
  <c r="AB248" i="4"/>
  <c r="AB487" i="4" s="1"/>
  <c r="AC248" i="4"/>
  <c r="AC487" i="4" s="1"/>
  <c r="G249" i="4"/>
  <c r="G488" i="4" s="1"/>
  <c r="H249" i="4"/>
  <c r="H488" i="4" s="1"/>
  <c r="I249" i="4"/>
  <c r="I488" i="4" s="1"/>
  <c r="J249" i="4"/>
  <c r="J488" i="4" s="1"/>
  <c r="K249" i="4"/>
  <c r="K488" i="4" s="1"/>
  <c r="L249" i="4"/>
  <c r="L488" i="4" s="1"/>
  <c r="M249" i="4"/>
  <c r="M488" i="4" s="1"/>
  <c r="N249" i="4"/>
  <c r="N488" i="4" s="1"/>
  <c r="O249" i="4"/>
  <c r="O488" i="4" s="1"/>
  <c r="P249" i="4"/>
  <c r="P488" i="4" s="1"/>
  <c r="Q249" i="4"/>
  <c r="Q488" i="4" s="1"/>
  <c r="R249" i="4"/>
  <c r="R488" i="4" s="1"/>
  <c r="S249" i="4"/>
  <c r="S488" i="4" s="1"/>
  <c r="T249" i="4"/>
  <c r="T488" i="4" s="1"/>
  <c r="U249" i="4"/>
  <c r="U488" i="4" s="1"/>
  <c r="V249" i="4"/>
  <c r="V488" i="4" s="1"/>
  <c r="W249" i="4"/>
  <c r="W488" i="4" s="1"/>
  <c r="X249" i="4"/>
  <c r="X488" i="4" s="1"/>
  <c r="Y249" i="4"/>
  <c r="Y488" i="4" s="1"/>
  <c r="Z249" i="4"/>
  <c r="Z488" i="4" s="1"/>
  <c r="AA249" i="4"/>
  <c r="AA488" i="4" s="1"/>
  <c r="AB249" i="4"/>
  <c r="AB488" i="4" s="1"/>
  <c r="AC249" i="4"/>
  <c r="AC488" i="4" s="1"/>
  <c r="G250" i="4"/>
  <c r="G489" i="4" s="1"/>
  <c r="H250" i="4"/>
  <c r="H489" i="4" s="1"/>
  <c r="I250" i="4"/>
  <c r="I489" i="4" s="1"/>
  <c r="J250" i="4"/>
  <c r="J489" i="4" s="1"/>
  <c r="K250" i="4"/>
  <c r="K489" i="4" s="1"/>
  <c r="L250" i="4"/>
  <c r="L489" i="4" s="1"/>
  <c r="M250" i="4"/>
  <c r="M489" i="4" s="1"/>
  <c r="N250" i="4"/>
  <c r="N489" i="4" s="1"/>
  <c r="O250" i="4"/>
  <c r="O489" i="4" s="1"/>
  <c r="P250" i="4"/>
  <c r="P489" i="4" s="1"/>
  <c r="Q250" i="4"/>
  <c r="Q489" i="4" s="1"/>
  <c r="R250" i="4"/>
  <c r="R489" i="4" s="1"/>
  <c r="S250" i="4"/>
  <c r="S489" i="4" s="1"/>
  <c r="T250" i="4"/>
  <c r="T489" i="4" s="1"/>
  <c r="U250" i="4"/>
  <c r="U489" i="4" s="1"/>
  <c r="V250" i="4"/>
  <c r="V489" i="4" s="1"/>
  <c r="W250" i="4"/>
  <c r="W489" i="4" s="1"/>
  <c r="X250" i="4"/>
  <c r="X489" i="4" s="1"/>
  <c r="Y250" i="4"/>
  <c r="Y489" i="4" s="1"/>
  <c r="Z250" i="4"/>
  <c r="Z489" i="4" s="1"/>
  <c r="AA250" i="4"/>
  <c r="AA489" i="4" s="1"/>
  <c r="AB250" i="4"/>
  <c r="AB489" i="4" s="1"/>
  <c r="AC250" i="4"/>
  <c r="AC489" i="4" s="1"/>
  <c r="G251" i="4"/>
  <c r="G490" i="4" s="1"/>
  <c r="H251" i="4"/>
  <c r="H490" i="4" s="1"/>
  <c r="I251" i="4"/>
  <c r="I490" i="4" s="1"/>
  <c r="J251" i="4"/>
  <c r="J490" i="4" s="1"/>
  <c r="K251" i="4"/>
  <c r="K490" i="4" s="1"/>
  <c r="L251" i="4"/>
  <c r="L490" i="4" s="1"/>
  <c r="M251" i="4"/>
  <c r="M490" i="4" s="1"/>
  <c r="N251" i="4"/>
  <c r="N490" i="4" s="1"/>
  <c r="O251" i="4"/>
  <c r="O490" i="4" s="1"/>
  <c r="P251" i="4"/>
  <c r="P490" i="4" s="1"/>
  <c r="Q251" i="4"/>
  <c r="Q490" i="4" s="1"/>
  <c r="R251" i="4"/>
  <c r="R490" i="4" s="1"/>
  <c r="S251" i="4"/>
  <c r="S490" i="4" s="1"/>
  <c r="T251" i="4"/>
  <c r="T490" i="4" s="1"/>
  <c r="U251" i="4"/>
  <c r="U490" i="4" s="1"/>
  <c r="V251" i="4"/>
  <c r="V490" i="4" s="1"/>
  <c r="W251" i="4"/>
  <c r="W490" i="4" s="1"/>
  <c r="X251" i="4"/>
  <c r="X490" i="4" s="1"/>
  <c r="Y251" i="4"/>
  <c r="Y490" i="4" s="1"/>
  <c r="Z251" i="4"/>
  <c r="Z490" i="4" s="1"/>
  <c r="AA251" i="4"/>
  <c r="AA490" i="4" s="1"/>
  <c r="AB251" i="4"/>
  <c r="AB490" i="4" s="1"/>
  <c r="AC251" i="4"/>
  <c r="AC490" i="4" s="1"/>
  <c r="G252" i="4"/>
  <c r="G491" i="4" s="1"/>
  <c r="H252" i="4"/>
  <c r="H491" i="4" s="1"/>
  <c r="I252" i="4"/>
  <c r="I491" i="4" s="1"/>
  <c r="J252" i="4"/>
  <c r="J491" i="4" s="1"/>
  <c r="K252" i="4"/>
  <c r="K491" i="4" s="1"/>
  <c r="L252" i="4"/>
  <c r="L491" i="4" s="1"/>
  <c r="M252" i="4"/>
  <c r="M491" i="4" s="1"/>
  <c r="N252" i="4"/>
  <c r="N491" i="4" s="1"/>
  <c r="O252" i="4"/>
  <c r="O491" i="4" s="1"/>
  <c r="P252" i="4"/>
  <c r="P491" i="4" s="1"/>
  <c r="Q252" i="4"/>
  <c r="Q491" i="4" s="1"/>
  <c r="R252" i="4"/>
  <c r="R491" i="4" s="1"/>
  <c r="S252" i="4"/>
  <c r="S491" i="4" s="1"/>
  <c r="T252" i="4"/>
  <c r="T491" i="4" s="1"/>
  <c r="U252" i="4"/>
  <c r="U491" i="4" s="1"/>
  <c r="V252" i="4"/>
  <c r="V491" i="4" s="1"/>
  <c r="W252" i="4"/>
  <c r="W491" i="4" s="1"/>
  <c r="X252" i="4"/>
  <c r="X491" i="4" s="1"/>
  <c r="Y252" i="4"/>
  <c r="Y491" i="4" s="1"/>
  <c r="Z252" i="4"/>
  <c r="Z491" i="4" s="1"/>
  <c r="AA252" i="4"/>
  <c r="AA491" i="4" s="1"/>
  <c r="AB252" i="4"/>
  <c r="AB491" i="4" s="1"/>
  <c r="AC252" i="4"/>
  <c r="AC491" i="4" s="1"/>
  <c r="G253" i="4"/>
  <c r="G492" i="4" s="1"/>
  <c r="H253" i="4"/>
  <c r="H492" i="4" s="1"/>
  <c r="I253" i="4"/>
  <c r="I492" i="4" s="1"/>
  <c r="J253" i="4"/>
  <c r="J492" i="4" s="1"/>
  <c r="K253" i="4"/>
  <c r="K492" i="4" s="1"/>
  <c r="L253" i="4"/>
  <c r="L492" i="4" s="1"/>
  <c r="M253" i="4"/>
  <c r="M492" i="4" s="1"/>
  <c r="N253" i="4"/>
  <c r="N492" i="4" s="1"/>
  <c r="O253" i="4"/>
  <c r="O492" i="4" s="1"/>
  <c r="P253" i="4"/>
  <c r="P492" i="4" s="1"/>
  <c r="Q253" i="4"/>
  <c r="Q492" i="4" s="1"/>
  <c r="R253" i="4"/>
  <c r="R492" i="4" s="1"/>
  <c r="S253" i="4"/>
  <c r="S492" i="4" s="1"/>
  <c r="T253" i="4"/>
  <c r="T492" i="4" s="1"/>
  <c r="U253" i="4"/>
  <c r="U492" i="4" s="1"/>
  <c r="V253" i="4"/>
  <c r="V492" i="4" s="1"/>
  <c r="W253" i="4"/>
  <c r="W492" i="4" s="1"/>
  <c r="X253" i="4"/>
  <c r="X492" i="4" s="1"/>
  <c r="Y253" i="4"/>
  <c r="Y492" i="4" s="1"/>
  <c r="Z253" i="4"/>
  <c r="Z492" i="4" s="1"/>
  <c r="AA253" i="4"/>
  <c r="AA492" i="4" s="1"/>
  <c r="AB253" i="4"/>
  <c r="AB492" i="4" s="1"/>
  <c r="AC253" i="4"/>
  <c r="AC492" i="4" s="1"/>
  <c r="G254" i="4"/>
  <c r="G493" i="4" s="1"/>
  <c r="H254" i="4"/>
  <c r="H493" i="4" s="1"/>
  <c r="I254" i="4"/>
  <c r="I493" i="4" s="1"/>
  <c r="J254" i="4"/>
  <c r="J493" i="4" s="1"/>
  <c r="K254" i="4"/>
  <c r="K493" i="4" s="1"/>
  <c r="L254" i="4"/>
  <c r="L493" i="4" s="1"/>
  <c r="M254" i="4"/>
  <c r="M493" i="4" s="1"/>
  <c r="N254" i="4"/>
  <c r="N493" i="4" s="1"/>
  <c r="O254" i="4"/>
  <c r="O493" i="4" s="1"/>
  <c r="P254" i="4"/>
  <c r="P493" i="4" s="1"/>
  <c r="Q254" i="4"/>
  <c r="Q493" i="4" s="1"/>
  <c r="R254" i="4"/>
  <c r="R493" i="4" s="1"/>
  <c r="S254" i="4"/>
  <c r="S493" i="4" s="1"/>
  <c r="T254" i="4"/>
  <c r="T493" i="4" s="1"/>
  <c r="U254" i="4"/>
  <c r="U493" i="4" s="1"/>
  <c r="V254" i="4"/>
  <c r="V493" i="4" s="1"/>
  <c r="W254" i="4"/>
  <c r="W493" i="4" s="1"/>
  <c r="X254" i="4"/>
  <c r="X493" i="4" s="1"/>
  <c r="Y254" i="4"/>
  <c r="Y493" i="4" s="1"/>
  <c r="Z254" i="4"/>
  <c r="Z493" i="4" s="1"/>
  <c r="AA254" i="4"/>
  <c r="AA493" i="4" s="1"/>
  <c r="AB254" i="4"/>
  <c r="AB493" i="4" s="1"/>
  <c r="AC254" i="4"/>
  <c r="AC493" i="4" s="1"/>
  <c r="G255" i="4"/>
  <c r="G494" i="4" s="1"/>
  <c r="H255" i="4"/>
  <c r="H494" i="4" s="1"/>
  <c r="I255" i="4"/>
  <c r="I494" i="4" s="1"/>
  <c r="J255" i="4"/>
  <c r="J494" i="4" s="1"/>
  <c r="K255" i="4"/>
  <c r="K494" i="4" s="1"/>
  <c r="L255" i="4"/>
  <c r="L494" i="4" s="1"/>
  <c r="M255" i="4"/>
  <c r="M494" i="4" s="1"/>
  <c r="N255" i="4"/>
  <c r="N494" i="4" s="1"/>
  <c r="O255" i="4"/>
  <c r="O494" i="4" s="1"/>
  <c r="P255" i="4"/>
  <c r="P494" i="4" s="1"/>
  <c r="Q255" i="4"/>
  <c r="Q494" i="4" s="1"/>
  <c r="R255" i="4"/>
  <c r="R494" i="4" s="1"/>
  <c r="S255" i="4"/>
  <c r="S494" i="4" s="1"/>
  <c r="T255" i="4"/>
  <c r="T494" i="4" s="1"/>
  <c r="U255" i="4"/>
  <c r="U494" i="4" s="1"/>
  <c r="V255" i="4"/>
  <c r="V494" i="4" s="1"/>
  <c r="W255" i="4"/>
  <c r="W494" i="4" s="1"/>
  <c r="X255" i="4"/>
  <c r="X494" i="4" s="1"/>
  <c r="Y255" i="4"/>
  <c r="Y494" i="4" s="1"/>
  <c r="Z255" i="4"/>
  <c r="Z494" i="4" s="1"/>
  <c r="AA255" i="4"/>
  <c r="AA494" i="4" s="1"/>
  <c r="AB255" i="4"/>
  <c r="AB494" i="4" s="1"/>
  <c r="AC255" i="4"/>
  <c r="AC494" i="4" s="1"/>
  <c r="G256" i="4"/>
  <c r="G495" i="4" s="1"/>
  <c r="H256" i="4"/>
  <c r="H495" i="4" s="1"/>
  <c r="I256" i="4"/>
  <c r="I495" i="4" s="1"/>
  <c r="J256" i="4"/>
  <c r="J495" i="4" s="1"/>
  <c r="K256" i="4"/>
  <c r="K495" i="4" s="1"/>
  <c r="L256" i="4"/>
  <c r="L495" i="4" s="1"/>
  <c r="M256" i="4"/>
  <c r="M495" i="4" s="1"/>
  <c r="N256" i="4"/>
  <c r="N495" i="4" s="1"/>
  <c r="O256" i="4"/>
  <c r="O495" i="4" s="1"/>
  <c r="P256" i="4"/>
  <c r="P495" i="4" s="1"/>
  <c r="Q256" i="4"/>
  <c r="Q495" i="4" s="1"/>
  <c r="R256" i="4"/>
  <c r="R495" i="4" s="1"/>
  <c r="S256" i="4"/>
  <c r="S495" i="4" s="1"/>
  <c r="T256" i="4"/>
  <c r="T495" i="4" s="1"/>
  <c r="U256" i="4"/>
  <c r="U495" i="4" s="1"/>
  <c r="V256" i="4"/>
  <c r="V495" i="4" s="1"/>
  <c r="W256" i="4"/>
  <c r="W495" i="4" s="1"/>
  <c r="X256" i="4"/>
  <c r="X495" i="4" s="1"/>
  <c r="Y256" i="4"/>
  <c r="Y495" i="4" s="1"/>
  <c r="Z256" i="4"/>
  <c r="Z495" i="4" s="1"/>
  <c r="AA256" i="4"/>
  <c r="AA495" i="4" s="1"/>
  <c r="AB256" i="4"/>
  <c r="AB495" i="4" s="1"/>
  <c r="AC256" i="4"/>
  <c r="AC495" i="4" s="1"/>
  <c r="G257" i="4"/>
  <c r="G496" i="4" s="1"/>
  <c r="H257" i="4"/>
  <c r="H496" i="4" s="1"/>
  <c r="I257" i="4"/>
  <c r="I496" i="4" s="1"/>
  <c r="J257" i="4"/>
  <c r="J496" i="4" s="1"/>
  <c r="K257" i="4"/>
  <c r="K496" i="4" s="1"/>
  <c r="L257" i="4"/>
  <c r="L496" i="4" s="1"/>
  <c r="M257" i="4"/>
  <c r="M496" i="4" s="1"/>
  <c r="N257" i="4"/>
  <c r="N496" i="4" s="1"/>
  <c r="O257" i="4"/>
  <c r="O496" i="4" s="1"/>
  <c r="P257" i="4"/>
  <c r="P496" i="4" s="1"/>
  <c r="Q257" i="4"/>
  <c r="Q496" i="4" s="1"/>
  <c r="R257" i="4"/>
  <c r="R496" i="4" s="1"/>
  <c r="S257" i="4"/>
  <c r="S496" i="4" s="1"/>
  <c r="T257" i="4"/>
  <c r="T496" i="4" s="1"/>
  <c r="U257" i="4"/>
  <c r="U496" i="4" s="1"/>
  <c r="V257" i="4"/>
  <c r="V496" i="4" s="1"/>
  <c r="W257" i="4"/>
  <c r="W496" i="4" s="1"/>
  <c r="X257" i="4"/>
  <c r="X496" i="4" s="1"/>
  <c r="Y257" i="4"/>
  <c r="Y496" i="4" s="1"/>
  <c r="Z257" i="4"/>
  <c r="Z496" i="4" s="1"/>
  <c r="AA257" i="4"/>
  <c r="AA496" i="4" s="1"/>
  <c r="AB257" i="4"/>
  <c r="AB496" i="4" s="1"/>
  <c r="AC257" i="4"/>
  <c r="AC496" i="4" s="1"/>
  <c r="G258" i="4"/>
  <c r="G497" i="4" s="1"/>
  <c r="H258" i="4"/>
  <c r="H497" i="4" s="1"/>
  <c r="I258" i="4"/>
  <c r="I497" i="4" s="1"/>
  <c r="J258" i="4"/>
  <c r="J497" i="4" s="1"/>
  <c r="K258" i="4"/>
  <c r="K497" i="4" s="1"/>
  <c r="L258" i="4"/>
  <c r="L497" i="4" s="1"/>
  <c r="M258" i="4"/>
  <c r="M497" i="4" s="1"/>
  <c r="N258" i="4"/>
  <c r="N497" i="4" s="1"/>
  <c r="O258" i="4"/>
  <c r="O497" i="4" s="1"/>
  <c r="P258" i="4"/>
  <c r="P497" i="4" s="1"/>
  <c r="Q258" i="4"/>
  <c r="Q497" i="4" s="1"/>
  <c r="R258" i="4"/>
  <c r="R497" i="4" s="1"/>
  <c r="S258" i="4"/>
  <c r="S497" i="4" s="1"/>
  <c r="T258" i="4"/>
  <c r="T497" i="4" s="1"/>
  <c r="U258" i="4"/>
  <c r="U497" i="4" s="1"/>
  <c r="V258" i="4"/>
  <c r="V497" i="4" s="1"/>
  <c r="W258" i="4"/>
  <c r="W497" i="4" s="1"/>
  <c r="X258" i="4"/>
  <c r="X497" i="4" s="1"/>
  <c r="Y258" i="4"/>
  <c r="Y497" i="4" s="1"/>
  <c r="Z258" i="4"/>
  <c r="Z497" i="4" s="1"/>
  <c r="AA258" i="4"/>
  <c r="AA497" i="4" s="1"/>
  <c r="AB258" i="4"/>
  <c r="AB497" i="4" s="1"/>
  <c r="AC258" i="4"/>
  <c r="AC497" i="4" s="1"/>
  <c r="G259" i="4"/>
  <c r="G498" i="4" s="1"/>
  <c r="H259" i="4"/>
  <c r="H498" i="4" s="1"/>
  <c r="I259" i="4"/>
  <c r="I498" i="4" s="1"/>
  <c r="J259" i="4"/>
  <c r="J498" i="4" s="1"/>
  <c r="K259" i="4"/>
  <c r="K498" i="4" s="1"/>
  <c r="L259" i="4"/>
  <c r="L498" i="4" s="1"/>
  <c r="M259" i="4"/>
  <c r="M498" i="4" s="1"/>
  <c r="N259" i="4"/>
  <c r="N498" i="4" s="1"/>
  <c r="O259" i="4"/>
  <c r="O498" i="4" s="1"/>
  <c r="P259" i="4"/>
  <c r="P498" i="4" s="1"/>
  <c r="Q259" i="4"/>
  <c r="Q498" i="4" s="1"/>
  <c r="R259" i="4"/>
  <c r="R498" i="4" s="1"/>
  <c r="S259" i="4"/>
  <c r="S498" i="4" s="1"/>
  <c r="T259" i="4"/>
  <c r="T498" i="4" s="1"/>
  <c r="U259" i="4"/>
  <c r="U498" i="4" s="1"/>
  <c r="V259" i="4"/>
  <c r="V498" i="4" s="1"/>
  <c r="W259" i="4"/>
  <c r="W498" i="4" s="1"/>
  <c r="X259" i="4"/>
  <c r="X498" i="4" s="1"/>
  <c r="Y259" i="4"/>
  <c r="Y498" i="4" s="1"/>
  <c r="Z259" i="4"/>
  <c r="Z498" i="4" s="1"/>
  <c r="AA259" i="4"/>
  <c r="AA498" i="4" s="1"/>
  <c r="AB259" i="4"/>
  <c r="AB498" i="4" s="1"/>
  <c r="AC259" i="4"/>
  <c r="AC498" i="4" s="1"/>
  <c r="G260" i="4"/>
  <c r="G499" i="4" s="1"/>
  <c r="H260" i="4"/>
  <c r="H499" i="4" s="1"/>
  <c r="I260" i="4"/>
  <c r="I499" i="4" s="1"/>
  <c r="J260" i="4"/>
  <c r="J499" i="4" s="1"/>
  <c r="K260" i="4"/>
  <c r="K499" i="4" s="1"/>
  <c r="L260" i="4"/>
  <c r="L499" i="4" s="1"/>
  <c r="M260" i="4"/>
  <c r="M499" i="4" s="1"/>
  <c r="N260" i="4"/>
  <c r="N499" i="4" s="1"/>
  <c r="O260" i="4"/>
  <c r="O499" i="4" s="1"/>
  <c r="P260" i="4"/>
  <c r="P499" i="4" s="1"/>
  <c r="Q260" i="4"/>
  <c r="Q499" i="4" s="1"/>
  <c r="R260" i="4"/>
  <c r="R499" i="4" s="1"/>
  <c r="S260" i="4"/>
  <c r="S499" i="4" s="1"/>
  <c r="T260" i="4"/>
  <c r="T499" i="4" s="1"/>
  <c r="U260" i="4"/>
  <c r="U499" i="4" s="1"/>
  <c r="V260" i="4"/>
  <c r="V499" i="4" s="1"/>
  <c r="W260" i="4"/>
  <c r="W499" i="4" s="1"/>
  <c r="X260" i="4"/>
  <c r="X499" i="4" s="1"/>
  <c r="Y260" i="4"/>
  <c r="Y499" i="4" s="1"/>
  <c r="Z260" i="4"/>
  <c r="Z499" i="4" s="1"/>
  <c r="AA260" i="4"/>
  <c r="AA499" i="4" s="1"/>
  <c r="AB260" i="4"/>
  <c r="AB499" i="4" s="1"/>
  <c r="AC260" i="4"/>
  <c r="AC499" i="4" s="1"/>
  <c r="G261" i="4"/>
  <c r="G500" i="4" s="1"/>
  <c r="H261" i="4"/>
  <c r="H500" i="4" s="1"/>
  <c r="I261" i="4"/>
  <c r="I500" i="4" s="1"/>
  <c r="J261" i="4"/>
  <c r="J500" i="4" s="1"/>
  <c r="K261" i="4"/>
  <c r="K500" i="4" s="1"/>
  <c r="L261" i="4"/>
  <c r="L500" i="4" s="1"/>
  <c r="M261" i="4"/>
  <c r="M500" i="4" s="1"/>
  <c r="N261" i="4"/>
  <c r="N500" i="4" s="1"/>
  <c r="O261" i="4"/>
  <c r="O500" i="4" s="1"/>
  <c r="P261" i="4"/>
  <c r="P500" i="4" s="1"/>
  <c r="Q261" i="4"/>
  <c r="Q500" i="4" s="1"/>
  <c r="R261" i="4"/>
  <c r="R500" i="4" s="1"/>
  <c r="S261" i="4"/>
  <c r="S500" i="4" s="1"/>
  <c r="T261" i="4"/>
  <c r="T500" i="4" s="1"/>
  <c r="U261" i="4"/>
  <c r="U500" i="4" s="1"/>
  <c r="V261" i="4"/>
  <c r="V500" i="4" s="1"/>
  <c r="W261" i="4"/>
  <c r="W500" i="4" s="1"/>
  <c r="X261" i="4"/>
  <c r="X500" i="4" s="1"/>
  <c r="Y261" i="4"/>
  <c r="Y500" i="4" s="1"/>
  <c r="Z261" i="4"/>
  <c r="Z500" i="4" s="1"/>
  <c r="AA261" i="4"/>
  <c r="AA500" i="4" s="1"/>
  <c r="AB261" i="4"/>
  <c r="AB500" i="4" s="1"/>
  <c r="AC261" i="4"/>
  <c r="AC500" i="4" s="1"/>
  <c r="G262" i="4"/>
  <c r="G501" i="4" s="1"/>
  <c r="H262" i="4"/>
  <c r="H501" i="4" s="1"/>
  <c r="I262" i="4"/>
  <c r="I501" i="4" s="1"/>
  <c r="J262" i="4"/>
  <c r="J501" i="4" s="1"/>
  <c r="K262" i="4"/>
  <c r="K501" i="4" s="1"/>
  <c r="L262" i="4"/>
  <c r="L501" i="4" s="1"/>
  <c r="M262" i="4"/>
  <c r="M501" i="4" s="1"/>
  <c r="N262" i="4"/>
  <c r="N501" i="4" s="1"/>
  <c r="O262" i="4"/>
  <c r="O501" i="4" s="1"/>
  <c r="P262" i="4"/>
  <c r="P501" i="4" s="1"/>
  <c r="Q262" i="4"/>
  <c r="Q501" i="4" s="1"/>
  <c r="R262" i="4"/>
  <c r="R501" i="4" s="1"/>
  <c r="S262" i="4"/>
  <c r="S501" i="4" s="1"/>
  <c r="T262" i="4"/>
  <c r="T501" i="4" s="1"/>
  <c r="U262" i="4"/>
  <c r="U501" i="4" s="1"/>
  <c r="V262" i="4"/>
  <c r="V501" i="4" s="1"/>
  <c r="W262" i="4"/>
  <c r="W501" i="4" s="1"/>
  <c r="X262" i="4"/>
  <c r="X501" i="4" s="1"/>
  <c r="Y262" i="4"/>
  <c r="Y501" i="4" s="1"/>
  <c r="Z262" i="4"/>
  <c r="Z501" i="4" s="1"/>
  <c r="AA262" i="4"/>
  <c r="AA501" i="4" s="1"/>
  <c r="AB262" i="4"/>
  <c r="AB501" i="4" s="1"/>
  <c r="AC262" i="4"/>
  <c r="AC501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503" i="4" s="1"/>
  <c r="H264" i="4"/>
  <c r="H503" i="4" s="1"/>
  <c r="I264" i="4"/>
  <c r="I503" i="4" s="1"/>
  <c r="J264" i="4"/>
  <c r="J503" i="4" s="1"/>
  <c r="K264" i="4"/>
  <c r="K503" i="4" s="1"/>
  <c r="L264" i="4"/>
  <c r="L503" i="4" s="1"/>
  <c r="M264" i="4"/>
  <c r="M503" i="4" s="1"/>
  <c r="N264" i="4"/>
  <c r="N503" i="4" s="1"/>
  <c r="O264" i="4"/>
  <c r="O503" i="4" s="1"/>
  <c r="P264" i="4"/>
  <c r="P503" i="4" s="1"/>
  <c r="Q264" i="4"/>
  <c r="Q503" i="4" s="1"/>
  <c r="R264" i="4"/>
  <c r="R503" i="4" s="1"/>
  <c r="S264" i="4"/>
  <c r="S503" i="4" s="1"/>
  <c r="T264" i="4"/>
  <c r="T503" i="4" s="1"/>
  <c r="U264" i="4"/>
  <c r="U503" i="4" s="1"/>
  <c r="V264" i="4"/>
  <c r="V503" i="4" s="1"/>
  <c r="W264" i="4"/>
  <c r="W503" i="4" s="1"/>
  <c r="X264" i="4"/>
  <c r="X503" i="4" s="1"/>
  <c r="Y264" i="4"/>
  <c r="Y503" i="4" s="1"/>
  <c r="Z264" i="4"/>
  <c r="Z503" i="4" s="1"/>
  <c r="AA264" i="4"/>
  <c r="AA503" i="4" s="1"/>
  <c r="AB264" i="4"/>
  <c r="AB503" i="4" s="1"/>
  <c r="AC264" i="4"/>
  <c r="AC503" i="4" s="1"/>
  <c r="G265" i="4"/>
  <c r="G504" i="4" s="1"/>
  <c r="H265" i="4"/>
  <c r="H504" i="4" s="1"/>
  <c r="I265" i="4"/>
  <c r="I504" i="4" s="1"/>
  <c r="J265" i="4"/>
  <c r="J504" i="4" s="1"/>
  <c r="K265" i="4"/>
  <c r="K504" i="4" s="1"/>
  <c r="L265" i="4"/>
  <c r="L504" i="4" s="1"/>
  <c r="M265" i="4"/>
  <c r="M504" i="4" s="1"/>
  <c r="N265" i="4"/>
  <c r="N504" i="4" s="1"/>
  <c r="O265" i="4"/>
  <c r="O504" i="4" s="1"/>
  <c r="P265" i="4"/>
  <c r="P504" i="4" s="1"/>
  <c r="Q265" i="4"/>
  <c r="Q504" i="4" s="1"/>
  <c r="R265" i="4"/>
  <c r="R504" i="4" s="1"/>
  <c r="S265" i="4"/>
  <c r="S504" i="4" s="1"/>
  <c r="T265" i="4"/>
  <c r="T504" i="4" s="1"/>
  <c r="U265" i="4"/>
  <c r="U504" i="4" s="1"/>
  <c r="V265" i="4"/>
  <c r="V504" i="4" s="1"/>
  <c r="W265" i="4"/>
  <c r="W504" i="4" s="1"/>
  <c r="X265" i="4"/>
  <c r="X504" i="4" s="1"/>
  <c r="Y265" i="4"/>
  <c r="Y504" i="4" s="1"/>
  <c r="Z265" i="4"/>
  <c r="Z504" i="4" s="1"/>
  <c r="AA265" i="4"/>
  <c r="AA504" i="4" s="1"/>
  <c r="AB265" i="4"/>
  <c r="AB504" i="4" s="1"/>
  <c r="AC265" i="4"/>
  <c r="AC504" i="4" s="1"/>
  <c r="G266" i="4"/>
  <c r="G505" i="4" s="1"/>
  <c r="H266" i="4"/>
  <c r="H505" i="4" s="1"/>
  <c r="I266" i="4"/>
  <c r="I505" i="4" s="1"/>
  <c r="J266" i="4"/>
  <c r="J505" i="4" s="1"/>
  <c r="K266" i="4"/>
  <c r="K505" i="4" s="1"/>
  <c r="L266" i="4"/>
  <c r="L505" i="4" s="1"/>
  <c r="M266" i="4"/>
  <c r="M505" i="4" s="1"/>
  <c r="N266" i="4"/>
  <c r="N505" i="4" s="1"/>
  <c r="O266" i="4"/>
  <c r="O505" i="4" s="1"/>
  <c r="P266" i="4"/>
  <c r="P505" i="4" s="1"/>
  <c r="Q266" i="4"/>
  <c r="Q505" i="4" s="1"/>
  <c r="R266" i="4"/>
  <c r="R505" i="4" s="1"/>
  <c r="S266" i="4"/>
  <c r="S505" i="4" s="1"/>
  <c r="T266" i="4"/>
  <c r="T505" i="4" s="1"/>
  <c r="U266" i="4"/>
  <c r="U505" i="4" s="1"/>
  <c r="V266" i="4"/>
  <c r="V505" i="4" s="1"/>
  <c r="W266" i="4"/>
  <c r="W505" i="4" s="1"/>
  <c r="X266" i="4"/>
  <c r="X505" i="4" s="1"/>
  <c r="Y266" i="4"/>
  <c r="Y505" i="4" s="1"/>
  <c r="Z266" i="4"/>
  <c r="Z505" i="4" s="1"/>
  <c r="AA266" i="4"/>
  <c r="AA505" i="4" s="1"/>
  <c r="AB266" i="4"/>
  <c r="AB505" i="4" s="1"/>
  <c r="AC266" i="4"/>
  <c r="AC505" i="4" s="1"/>
  <c r="G267" i="4"/>
  <c r="G506" i="4" s="1"/>
  <c r="H267" i="4"/>
  <c r="H506" i="4" s="1"/>
  <c r="I267" i="4"/>
  <c r="I506" i="4" s="1"/>
  <c r="J267" i="4"/>
  <c r="J506" i="4" s="1"/>
  <c r="K267" i="4"/>
  <c r="K506" i="4" s="1"/>
  <c r="L267" i="4"/>
  <c r="L506" i="4" s="1"/>
  <c r="M267" i="4"/>
  <c r="M506" i="4" s="1"/>
  <c r="N267" i="4"/>
  <c r="N506" i="4" s="1"/>
  <c r="O267" i="4"/>
  <c r="O506" i="4" s="1"/>
  <c r="P267" i="4"/>
  <c r="P506" i="4" s="1"/>
  <c r="Q267" i="4"/>
  <c r="Q506" i="4" s="1"/>
  <c r="R267" i="4"/>
  <c r="R506" i="4" s="1"/>
  <c r="S267" i="4"/>
  <c r="S506" i="4" s="1"/>
  <c r="T267" i="4"/>
  <c r="T506" i="4" s="1"/>
  <c r="U267" i="4"/>
  <c r="U506" i="4" s="1"/>
  <c r="V267" i="4"/>
  <c r="V506" i="4" s="1"/>
  <c r="W267" i="4"/>
  <c r="W506" i="4" s="1"/>
  <c r="X267" i="4"/>
  <c r="X506" i="4" s="1"/>
  <c r="Y267" i="4"/>
  <c r="Y506" i="4" s="1"/>
  <c r="Z267" i="4"/>
  <c r="Z506" i="4" s="1"/>
  <c r="AA267" i="4"/>
  <c r="AA506" i="4" s="1"/>
  <c r="AB267" i="4"/>
  <c r="AB506" i="4" s="1"/>
  <c r="AC267" i="4"/>
  <c r="AC506" i="4" s="1"/>
  <c r="G268" i="4"/>
  <c r="G507" i="4" s="1"/>
  <c r="H268" i="4"/>
  <c r="H507" i="4" s="1"/>
  <c r="I268" i="4"/>
  <c r="I507" i="4" s="1"/>
  <c r="J268" i="4"/>
  <c r="J507" i="4" s="1"/>
  <c r="K268" i="4"/>
  <c r="K507" i="4" s="1"/>
  <c r="L268" i="4"/>
  <c r="L507" i="4" s="1"/>
  <c r="M268" i="4"/>
  <c r="M507" i="4" s="1"/>
  <c r="N268" i="4"/>
  <c r="N507" i="4" s="1"/>
  <c r="O268" i="4"/>
  <c r="O507" i="4" s="1"/>
  <c r="P268" i="4"/>
  <c r="P507" i="4" s="1"/>
  <c r="Q268" i="4"/>
  <c r="Q507" i="4" s="1"/>
  <c r="R268" i="4"/>
  <c r="R507" i="4" s="1"/>
  <c r="S268" i="4"/>
  <c r="S507" i="4" s="1"/>
  <c r="T268" i="4"/>
  <c r="T507" i="4" s="1"/>
  <c r="U268" i="4"/>
  <c r="U507" i="4" s="1"/>
  <c r="V268" i="4"/>
  <c r="V507" i="4" s="1"/>
  <c r="W268" i="4"/>
  <c r="W507" i="4" s="1"/>
  <c r="X268" i="4"/>
  <c r="X507" i="4" s="1"/>
  <c r="Y268" i="4"/>
  <c r="Y507" i="4" s="1"/>
  <c r="Z268" i="4"/>
  <c r="Z507" i="4" s="1"/>
  <c r="AA268" i="4"/>
  <c r="AA507" i="4" s="1"/>
  <c r="AB268" i="4"/>
  <c r="AB507" i="4" s="1"/>
  <c r="AC268" i="4"/>
  <c r="AC507" i="4" s="1"/>
  <c r="G269" i="4"/>
  <c r="G508" i="4" s="1"/>
  <c r="H269" i="4"/>
  <c r="H508" i="4" s="1"/>
  <c r="I269" i="4"/>
  <c r="I508" i="4" s="1"/>
  <c r="J269" i="4"/>
  <c r="J508" i="4" s="1"/>
  <c r="K269" i="4"/>
  <c r="K508" i="4" s="1"/>
  <c r="L269" i="4"/>
  <c r="L508" i="4" s="1"/>
  <c r="M269" i="4"/>
  <c r="M508" i="4" s="1"/>
  <c r="N269" i="4"/>
  <c r="N508" i="4" s="1"/>
  <c r="O269" i="4"/>
  <c r="O508" i="4" s="1"/>
  <c r="P269" i="4"/>
  <c r="P508" i="4" s="1"/>
  <c r="Q269" i="4"/>
  <c r="Q508" i="4" s="1"/>
  <c r="R269" i="4"/>
  <c r="R508" i="4" s="1"/>
  <c r="S269" i="4"/>
  <c r="S508" i="4" s="1"/>
  <c r="T269" i="4"/>
  <c r="T508" i="4" s="1"/>
  <c r="U269" i="4"/>
  <c r="U508" i="4" s="1"/>
  <c r="V269" i="4"/>
  <c r="V508" i="4" s="1"/>
  <c r="W269" i="4"/>
  <c r="W508" i="4" s="1"/>
  <c r="X269" i="4"/>
  <c r="X508" i="4" s="1"/>
  <c r="Y269" i="4"/>
  <c r="Y508" i="4" s="1"/>
  <c r="Z269" i="4"/>
  <c r="Z508" i="4" s="1"/>
  <c r="AA269" i="4"/>
  <c r="AA508" i="4" s="1"/>
  <c r="AB269" i="4"/>
  <c r="AB508" i="4" s="1"/>
  <c r="AC269" i="4"/>
  <c r="AC508" i="4" s="1"/>
  <c r="G270" i="4"/>
  <c r="G509" i="4" s="1"/>
  <c r="H270" i="4"/>
  <c r="H509" i="4" s="1"/>
  <c r="I270" i="4"/>
  <c r="I509" i="4" s="1"/>
  <c r="J270" i="4"/>
  <c r="J509" i="4" s="1"/>
  <c r="K270" i="4"/>
  <c r="K509" i="4" s="1"/>
  <c r="L270" i="4"/>
  <c r="L509" i="4" s="1"/>
  <c r="M270" i="4"/>
  <c r="M509" i="4" s="1"/>
  <c r="N270" i="4"/>
  <c r="N509" i="4" s="1"/>
  <c r="O270" i="4"/>
  <c r="O509" i="4" s="1"/>
  <c r="P270" i="4"/>
  <c r="P509" i="4" s="1"/>
  <c r="Q270" i="4"/>
  <c r="Q509" i="4" s="1"/>
  <c r="R270" i="4"/>
  <c r="R509" i="4" s="1"/>
  <c r="S270" i="4"/>
  <c r="S509" i="4" s="1"/>
  <c r="T270" i="4"/>
  <c r="T509" i="4" s="1"/>
  <c r="U270" i="4"/>
  <c r="U509" i="4" s="1"/>
  <c r="V270" i="4"/>
  <c r="V509" i="4" s="1"/>
  <c r="W270" i="4"/>
  <c r="W509" i="4" s="1"/>
  <c r="X270" i="4"/>
  <c r="X509" i="4" s="1"/>
  <c r="Y270" i="4"/>
  <c r="Y509" i="4" s="1"/>
  <c r="Z270" i="4"/>
  <c r="Z509" i="4" s="1"/>
  <c r="AA270" i="4"/>
  <c r="AA509" i="4" s="1"/>
  <c r="AB270" i="4"/>
  <c r="AB509" i="4" s="1"/>
  <c r="AC270" i="4"/>
  <c r="AC509" i="4" s="1"/>
  <c r="G271" i="4"/>
  <c r="G510" i="4" s="1"/>
  <c r="H271" i="4"/>
  <c r="H510" i="4" s="1"/>
  <c r="I271" i="4"/>
  <c r="I510" i="4" s="1"/>
  <c r="J271" i="4"/>
  <c r="J510" i="4" s="1"/>
  <c r="K271" i="4"/>
  <c r="K510" i="4" s="1"/>
  <c r="L271" i="4"/>
  <c r="L510" i="4" s="1"/>
  <c r="M271" i="4"/>
  <c r="M510" i="4" s="1"/>
  <c r="N271" i="4"/>
  <c r="N510" i="4" s="1"/>
  <c r="O271" i="4"/>
  <c r="O510" i="4" s="1"/>
  <c r="P271" i="4"/>
  <c r="P510" i="4" s="1"/>
  <c r="Q271" i="4"/>
  <c r="Q510" i="4" s="1"/>
  <c r="R271" i="4"/>
  <c r="R510" i="4" s="1"/>
  <c r="S271" i="4"/>
  <c r="S510" i="4" s="1"/>
  <c r="T271" i="4"/>
  <c r="T510" i="4" s="1"/>
  <c r="U271" i="4"/>
  <c r="U510" i="4" s="1"/>
  <c r="V271" i="4"/>
  <c r="V510" i="4" s="1"/>
  <c r="W271" i="4"/>
  <c r="W510" i="4" s="1"/>
  <c r="X271" i="4"/>
  <c r="X510" i="4" s="1"/>
  <c r="Y271" i="4"/>
  <c r="Y510" i="4" s="1"/>
  <c r="Z271" i="4"/>
  <c r="Z510" i="4" s="1"/>
  <c r="AA271" i="4"/>
  <c r="AA510" i="4" s="1"/>
  <c r="AB271" i="4"/>
  <c r="AB510" i="4" s="1"/>
  <c r="AC271" i="4"/>
  <c r="AC510" i="4" s="1"/>
  <c r="G272" i="4"/>
  <c r="G511" i="4" s="1"/>
  <c r="H272" i="4"/>
  <c r="H511" i="4" s="1"/>
  <c r="I272" i="4"/>
  <c r="I511" i="4" s="1"/>
  <c r="J272" i="4"/>
  <c r="J511" i="4" s="1"/>
  <c r="K272" i="4"/>
  <c r="K511" i="4" s="1"/>
  <c r="L272" i="4"/>
  <c r="L511" i="4" s="1"/>
  <c r="M272" i="4"/>
  <c r="M511" i="4" s="1"/>
  <c r="N272" i="4"/>
  <c r="N511" i="4" s="1"/>
  <c r="O272" i="4"/>
  <c r="O511" i="4" s="1"/>
  <c r="P272" i="4"/>
  <c r="P511" i="4" s="1"/>
  <c r="Q272" i="4"/>
  <c r="Q511" i="4" s="1"/>
  <c r="R272" i="4"/>
  <c r="R511" i="4" s="1"/>
  <c r="S272" i="4"/>
  <c r="S511" i="4" s="1"/>
  <c r="T272" i="4"/>
  <c r="T511" i="4" s="1"/>
  <c r="U272" i="4"/>
  <c r="U511" i="4" s="1"/>
  <c r="V272" i="4"/>
  <c r="V511" i="4" s="1"/>
  <c r="W272" i="4"/>
  <c r="W511" i="4" s="1"/>
  <c r="X272" i="4"/>
  <c r="X511" i="4" s="1"/>
  <c r="Y272" i="4"/>
  <c r="Y511" i="4" s="1"/>
  <c r="Z272" i="4"/>
  <c r="Z511" i="4" s="1"/>
  <c r="AA272" i="4"/>
  <c r="AA511" i="4" s="1"/>
  <c r="AB272" i="4"/>
  <c r="AB511" i="4" s="1"/>
  <c r="AC272" i="4"/>
  <c r="AC511" i="4" s="1"/>
  <c r="G273" i="4"/>
  <c r="G512" i="4" s="1"/>
  <c r="H273" i="4"/>
  <c r="H512" i="4" s="1"/>
  <c r="I273" i="4"/>
  <c r="I512" i="4" s="1"/>
  <c r="J273" i="4"/>
  <c r="J512" i="4" s="1"/>
  <c r="K273" i="4"/>
  <c r="K512" i="4" s="1"/>
  <c r="L273" i="4"/>
  <c r="L512" i="4" s="1"/>
  <c r="M273" i="4"/>
  <c r="M512" i="4" s="1"/>
  <c r="N273" i="4"/>
  <c r="N512" i="4" s="1"/>
  <c r="O273" i="4"/>
  <c r="O512" i="4" s="1"/>
  <c r="P273" i="4"/>
  <c r="P512" i="4" s="1"/>
  <c r="Q273" i="4"/>
  <c r="Q512" i="4" s="1"/>
  <c r="R273" i="4"/>
  <c r="R512" i="4" s="1"/>
  <c r="S273" i="4"/>
  <c r="S512" i="4" s="1"/>
  <c r="T273" i="4"/>
  <c r="T512" i="4" s="1"/>
  <c r="U273" i="4"/>
  <c r="U512" i="4" s="1"/>
  <c r="V273" i="4"/>
  <c r="V512" i="4" s="1"/>
  <c r="W273" i="4"/>
  <c r="W512" i="4" s="1"/>
  <c r="X273" i="4"/>
  <c r="X512" i="4" s="1"/>
  <c r="Y273" i="4"/>
  <c r="Y512" i="4" s="1"/>
  <c r="Z273" i="4"/>
  <c r="Z512" i="4" s="1"/>
  <c r="AA273" i="4"/>
  <c r="AA512" i="4" s="1"/>
  <c r="AB273" i="4"/>
  <c r="AB512" i="4" s="1"/>
  <c r="AC273" i="4"/>
  <c r="AC512" i="4" s="1"/>
  <c r="G274" i="4"/>
  <c r="G513" i="4" s="1"/>
  <c r="H274" i="4"/>
  <c r="H513" i="4" s="1"/>
  <c r="I274" i="4"/>
  <c r="I513" i="4" s="1"/>
  <c r="J274" i="4"/>
  <c r="J513" i="4" s="1"/>
  <c r="K274" i="4"/>
  <c r="K513" i="4" s="1"/>
  <c r="L274" i="4"/>
  <c r="L513" i="4" s="1"/>
  <c r="M274" i="4"/>
  <c r="M513" i="4" s="1"/>
  <c r="N274" i="4"/>
  <c r="N513" i="4" s="1"/>
  <c r="O274" i="4"/>
  <c r="O513" i="4" s="1"/>
  <c r="P274" i="4"/>
  <c r="P513" i="4" s="1"/>
  <c r="Q274" i="4"/>
  <c r="Q513" i="4" s="1"/>
  <c r="R274" i="4"/>
  <c r="R513" i="4" s="1"/>
  <c r="S274" i="4"/>
  <c r="S513" i="4" s="1"/>
  <c r="T274" i="4"/>
  <c r="T513" i="4" s="1"/>
  <c r="U274" i="4"/>
  <c r="U513" i="4" s="1"/>
  <c r="V274" i="4"/>
  <c r="V513" i="4" s="1"/>
  <c r="W274" i="4"/>
  <c r="W513" i="4" s="1"/>
  <c r="X274" i="4"/>
  <c r="X513" i="4" s="1"/>
  <c r="Y274" i="4"/>
  <c r="Y513" i="4" s="1"/>
  <c r="Z274" i="4"/>
  <c r="Z513" i="4" s="1"/>
  <c r="AA274" i="4"/>
  <c r="AA513" i="4" s="1"/>
  <c r="AB274" i="4"/>
  <c r="AB513" i="4" s="1"/>
  <c r="AC274" i="4"/>
  <c r="AC513" i="4" s="1"/>
  <c r="G275" i="4"/>
  <c r="G514" i="4" s="1"/>
  <c r="H275" i="4"/>
  <c r="H514" i="4" s="1"/>
  <c r="I275" i="4"/>
  <c r="I514" i="4" s="1"/>
  <c r="J275" i="4"/>
  <c r="J514" i="4" s="1"/>
  <c r="K275" i="4"/>
  <c r="K514" i="4" s="1"/>
  <c r="L275" i="4"/>
  <c r="L514" i="4" s="1"/>
  <c r="M275" i="4"/>
  <c r="M514" i="4" s="1"/>
  <c r="N275" i="4"/>
  <c r="N514" i="4" s="1"/>
  <c r="O275" i="4"/>
  <c r="O514" i="4" s="1"/>
  <c r="P275" i="4"/>
  <c r="P514" i="4" s="1"/>
  <c r="Q275" i="4"/>
  <c r="Q514" i="4" s="1"/>
  <c r="R275" i="4"/>
  <c r="R514" i="4" s="1"/>
  <c r="S275" i="4"/>
  <c r="S514" i="4" s="1"/>
  <c r="T275" i="4"/>
  <c r="T514" i="4" s="1"/>
  <c r="U275" i="4"/>
  <c r="U514" i="4" s="1"/>
  <c r="V275" i="4"/>
  <c r="V514" i="4" s="1"/>
  <c r="W275" i="4"/>
  <c r="W514" i="4" s="1"/>
  <c r="X275" i="4"/>
  <c r="X514" i="4" s="1"/>
  <c r="Y275" i="4"/>
  <c r="Y514" i="4" s="1"/>
  <c r="Z275" i="4"/>
  <c r="Z514" i="4" s="1"/>
  <c r="AA275" i="4"/>
  <c r="AA514" i="4" s="1"/>
  <c r="AB275" i="4"/>
  <c r="AB514" i="4" s="1"/>
  <c r="AC275" i="4"/>
  <c r="AC514" i="4" s="1"/>
  <c r="G276" i="4"/>
  <c r="G515" i="4" s="1"/>
  <c r="H276" i="4"/>
  <c r="H515" i="4" s="1"/>
  <c r="I276" i="4"/>
  <c r="I515" i="4" s="1"/>
  <c r="J276" i="4"/>
  <c r="J515" i="4" s="1"/>
  <c r="K276" i="4"/>
  <c r="K515" i="4" s="1"/>
  <c r="L276" i="4"/>
  <c r="L515" i="4" s="1"/>
  <c r="M276" i="4"/>
  <c r="M515" i="4" s="1"/>
  <c r="N276" i="4"/>
  <c r="N515" i="4" s="1"/>
  <c r="O276" i="4"/>
  <c r="O515" i="4" s="1"/>
  <c r="P276" i="4"/>
  <c r="P515" i="4" s="1"/>
  <c r="Q276" i="4"/>
  <c r="Q515" i="4" s="1"/>
  <c r="R276" i="4"/>
  <c r="R515" i="4" s="1"/>
  <c r="S276" i="4"/>
  <c r="S515" i="4" s="1"/>
  <c r="T276" i="4"/>
  <c r="T515" i="4" s="1"/>
  <c r="U276" i="4"/>
  <c r="U515" i="4" s="1"/>
  <c r="V276" i="4"/>
  <c r="V515" i="4" s="1"/>
  <c r="W276" i="4"/>
  <c r="W515" i="4" s="1"/>
  <c r="X276" i="4"/>
  <c r="X515" i="4" s="1"/>
  <c r="Y276" i="4"/>
  <c r="Y515" i="4" s="1"/>
  <c r="Z276" i="4"/>
  <c r="Z515" i="4" s="1"/>
  <c r="AA276" i="4"/>
  <c r="AA515" i="4" s="1"/>
  <c r="AB276" i="4"/>
  <c r="AB515" i="4" s="1"/>
  <c r="AC276" i="4"/>
  <c r="AC515" i="4" s="1"/>
  <c r="G277" i="4"/>
  <c r="G516" i="4" s="1"/>
  <c r="H277" i="4"/>
  <c r="H516" i="4" s="1"/>
  <c r="I277" i="4"/>
  <c r="I516" i="4" s="1"/>
  <c r="J277" i="4"/>
  <c r="J516" i="4" s="1"/>
  <c r="K277" i="4"/>
  <c r="K516" i="4" s="1"/>
  <c r="L277" i="4"/>
  <c r="L516" i="4" s="1"/>
  <c r="M277" i="4"/>
  <c r="M516" i="4" s="1"/>
  <c r="N277" i="4"/>
  <c r="N516" i="4" s="1"/>
  <c r="O277" i="4"/>
  <c r="O516" i="4" s="1"/>
  <c r="P277" i="4"/>
  <c r="P516" i="4" s="1"/>
  <c r="Q277" i="4"/>
  <c r="Q516" i="4" s="1"/>
  <c r="R277" i="4"/>
  <c r="R516" i="4" s="1"/>
  <c r="S277" i="4"/>
  <c r="S516" i="4" s="1"/>
  <c r="T277" i="4"/>
  <c r="T516" i="4" s="1"/>
  <c r="U277" i="4"/>
  <c r="U516" i="4" s="1"/>
  <c r="V277" i="4"/>
  <c r="V516" i="4" s="1"/>
  <c r="W277" i="4"/>
  <c r="W516" i="4" s="1"/>
  <c r="X277" i="4"/>
  <c r="X516" i="4" s="1"/>
  <c r="Y277" i="4"/>
  <c r="Y516" i="4" s="1"/>
  <c r="Z277" i="4"/>
  <c r="Z516" i="4" s="1"/>
  <c r="AA277" i="4"/>
  <c r="AA516" i="4" s="1"/>
  <c r="AB277" i="4"/>
  <c r="AB516" i="4" s="1"/>
  <c r="AC277" i="4"/>
  <c r="AC516" i="4" s="1"/>
  <c r="G278" i="4"/>
  <c r="G517" i="4" s="1"/>
  <c r="H278" i="4"/>
  <c r="H517" i="4" s="1"/>
  <c r="I278" i="4"/>
  <c r="I517" i="4" s="1"/>
  <c r="J278" i="4"/>
  <c r="J517" i="4" s="1"/>
  <c r="K278" i="4"/>
  <c r="K517" i="4" s="1"/>
  <c r="L278" i="4"/>
  <c r="L517" i="4" s="1"/>
  <c r="M278" i="4"/>
  <c r="M517" i="4" s="1"/>
  <c r="N278" i="4"/>
  <c r="N517" i="4" s="1"/>
  <c r="O278" i="4"/>
  <c r="O517" i="4" s="1"/>
  <c r="P278" i="4"/>
  <c r="P517" i="4" s="1"/>
  <c r="Q278" i="4"/>
  <c r="Q517" i="4" s="1"/>
  <c r="R278" i="4"/>
  <c r="R517" i="4" s="1"/>
  <c r="S278" i="4"/>
  <c r="S517" i="4" s="1"/>
  <c r="T278" i="4"/>
  <c r="T517" i="4" s="1"/>
  <c r="U278" i="4"/>
  <c r="U517" i="4" s="1"/>
  <c r="V278" i="4"/>
  <c r="V517" i="4" s="1"/>
  <c r="W278" i="4"/>
  <c r="W517" i="4" s="1"/>
  <c r="X278" i="4"/>
  <c r="X517" i="4" s="1"/>
  <c r="Y278" i="4"/>
  <c r="Y517" i="4" s="1"/>
  <c r="Z278" i="4"/>
  <c r="Z517" i="4" s="1"/>
  <c r="AA278" i="4"/>
  <c r="AA517" i="4" s="1"/>
  <c r="AB278" i="4"/>
  <c r="AB517" i="4" s="1"/>
  <c r="AC278" i="4"/>
  <c r="AC517" i="4" s="1"/>
  <c r="G279" i="4"/>
  <c r="G518" i="4" s="1"/>
  <c r="H279" i="4"/>
  <c r="H518" i="4" s="1"/>
  <c r="I279" i="4"/>
  <c r="I518" i="4" s="1"/>
  <c r="J279" i="4"/>
  <c r="J518" i="4" s="1"/>
  <c r="K279" i="4"/>
  <c r="K518" i="4" s="1"/>
  <c r="L279" i="4"/>
  <c r="L518" i="4" s="1"/>
  <c r="M279" i="4"/>
  <c r="M518" i="4" s="1"/>
  <c r="N279" i="4"/>
  <c r="N518" i="4" s="1"/>
  <c r="O279" i="4"/>
  <c r="O518" i="4" s="1"/>
  <c r="P279" i="4"/>
  <c r="P518" i="4" s="1"/>
  <c r="Q279" i="4"/>
  <c r="Q518" i="4" s="1"/>
  <c r="R279" i="4"/>
  <c r="R518" i="4" s="1"/>
  <c r="S279" i="4"/>
  <c r="S518" i="4" s="1"/>
  <c r="T279" i="4"/>
  <c r="T518" i="4" s="1"/>
  <c r="U279" i="4"/>
  <c r="U518" i="4" s="1"/>
  <c r="V279" i="4"/>
  <c r="V518" i="4" s="1"/>
  <c r="W279" i="4"/>
  <c r="W518" i="4" s="1"/>
  <c r="X279" i="4"/>
  <c r="X518" i="4" s="1"/>
  <c r="Y279" i="4"/>
  <c r="Y518" i="4" s="1"/>
  <c r="Z279" i="4"/>
  <c r="Z518" i="4" s="1"/>
  <c r="AA279" i="4"/>
  <c r="AA518" i="4" s="1"/>
  <c r="AB279" i="4"/>
  <c r="AB518" i="4" s="1"/>
  <c r="AC279" i="4"/>
  <c r="AC518" i="4" s="1"/>
  <c r="G280" i="4"/>
  <c r="G519" i="4" s="1"/>
  <c r="H280" i="4"/>
  <c r="H519" i="4" s="1"/>
  <c r="I280" i="4"/>
  <c r="I519" i="4" s="1"/>
  <c r="J280" i="4"/>
  <c r="J519" i="4" s="1"/>
  <c r="K280" i="4"/>
  <c r="K519" i="4" s="1"/>
  <c r="L280" i="4"/>
  <c r="L519" i="4" s="1"/>
  <c r="M280" i="4"/>
  <c r="M519" i="4" s="1"/>
  <c r="N280" i="4"/>
  <c r="N519" i="4" s="1"/>
  <c r="O280" i="4"/>
  <c r="O519" i="4" s="1"/>
  <c r="P280" i="4"/>
  <c r="P519" i="4" s="1"/>
  <c r="Q280" i="4"/>
  <c r="Q519" i="4" s="1"/>
  <c r="R280" i="4"/>
  <c r="R519" i="4" s="1"/>
  <c r="S280" i="4"/>
  <c r="S519" i="4" s="1"/>
  <c r="T280" i="4"/>
  <c r="T519" i="4" s="1"/>
  <c r="U280" i="4"/>
  <c r="U519" i="4" s="1"/>
  <c r="V280" i="4"/>
  <c r="V519" i="4" s="1"/>
  <c r="W280" i="4"/>
  <c r="W519" i="4" s="1"/>
  <c r="X280" i="4"/>
  <c r="X519" i="4" s="1"/>
  <c r="Y280" i="4"/>
  <c r="Y519" i="4" s="1"/>
  <c r="Z280" i="4"/>
  <c r="Z519" i="4" s="1"/>
  <c r="AA280" i="4"/>
  <c r="AA519" i="4" s="1"/>
  <c r="AB280" i="4"/>
  <c r="AB519" i="4" s="1"/>
  <c r="AC280" i="4"/>
  <c r="AC519" i="4" s="1"/>
  <c r="G281" i="4"/>
  <c r="G520" i="4" s="1"/>
  <c r="H281" i="4"/>
  <c r="H520" i="4" s="1"/>
  <c r="I281" i="4"/>
  <c r="I520" i="4" s="1"/>
  <c r="J281" i="4"/>
  <c r="J520" i="4" s="1"/>
  <c r="K281" i="4"/>
  <c r="K520" i="4" s="1"/>
  <c r="L281" i="4"/>
  <c r="L520" i="4" s="1"/>
  <c r="M281" i="4"/>
  <c r="M520" i="4" s="1"/>
  <c r="N281" i="4"/>
  <c r="N520" i="4" s="1"/>
  <c r="O281" i="4"/>
  <c r="O520" i="4" s="1"/>
  <c r="P281" i="4"/>
  <c r="P520" i="4" s="1"/>
  <c r="Q281" i="4"/>
  <c r="Q520" i="4" s="1"/>
  <c r="R281" i="4"/>
  <c r="R520" i="4" s="1"/>
  <c r="S281" i="4"/>
  <c r="S520" i="4" s="1"/>
  <c r="T281" i="4"/>
  <c r="T520" i="4" s="1"/>
  <c r="U281" i="4"/>
  <c r="U520" i="4" s="1"/>
  <c r="V281" i="4"/>
  <c r="V520" i="4" s="1"/>
  <c r="W281" i="4"/>
  <c r="W520" i="4" s="1"/>
  <c r="X281" i="4"/>
  <c r="X520" i="4" s="1"/>
  <c r="Y281" i="4"/>
  <c r="Y520" i="4" s="1"/>
  <c r="Z281" i="4"/>
  <c r="Z520" i="4" s="1"/>
  <c r="AA281" i="4"/>
  <c r="AA520" i="4" s="1"/>
  <c r="AB281" i="4"/>
  <c r="AB520" i="4" s="1"/>
  <c r="AC281" i="4"/>
  <c r="AC520" i="4" s="1"/>
  <c r="G282" i="4"/>
  <c r="G521" i="4" s="1"/>
  <c r="H282" i="4"/>
  <c r="H521" i="4" s="1"/>
  <c r="I282" i="4"/>
  <c r="I521" i="4" s="1"/>
  <c r="J282" i="4"/>
  <c r="J521" i="4" s="1"/>
  <c r="K282" i="4"/>
  <c r="K521" i="4" s="1"/>
  <c r="L282" i="4"/>
  <c r="L521" i="4" s="1"/>
  <c r="M282" i="4"/>
  <c r="M521" i="4" s="1"/>
  <c r="N282" i="4"/>
  <c r="N521" i="4" s="1"/>
  <c r="O282" i="4"/>
  <c r="O521" i="4" s="1"/>
  <c r="P282" i="4"/>
  <c r="P521" i="4" s="1"/>
  <c r="Q282" i="4"/>
  <c r="Q521" i="4" s="1"/>
  <c r="R282" i="4"/>
  <c r="R521" i="4" s="1"/>
  <c r="S282" i="4"/>
  <c r="S521" i="4" s="1"/>
  <c r="T282" i="4"/>
  <c r="T521" i="4" s="1"/>
  <c r="U282" i="4"/>
  <c r="U521" i="4" s="1"/>
  <c r="V282" i="4"/>
  <c r="V521" i="4" s="1"/>
  <c r="W282" i="4"/>
  <c r="W521" i="4" s="1"/>
  <c r="X282" i="4"/>
  <c r="X521" i="4" s="1"/>
  <c r="Y282" i="4"/>
  <c r="Y521" i="4" s="1"/>
  <c r="Z282" i="4"/>
  <c r="Z521" i="4" s="1"/>
  <c r="AA282" i="4"/>
  <c r="AA521" i="4" s="1"/>
  <c r="AB282" i="4"/>
  <c r="AB521" i="4" s="1"/>
  <c r="AC282" i="4"/>
  <c r="AC521" i="4" s="1"/>
  <c r="G283" i="4"/>
  <c r="G522" i="4" s="1"/>
  <c r="H283" i="4"/>
  <c r="H522" i="4" s="1"/>
  <c r="I283" i="4"/>
  <c r="I522" i="4" s="1"/>
  <c r="J283" i="4"/>
  <c r="J522" i="4" s="1"/>
  <c r="K283" i="4"/>
  <c r="K522" i="4" s="1"/>
  <c r="L283" i="4"/>
  <c r="L522" i="4" s="1"/>
  <c r="M283" i="4"/>
  <c r="M522" i="4" s="1"/>
  <c r="N283" i="4"/>
  <c r="N522" i="4" s="1"/>
  <c r="O283" i="4"/>
  <c r="O522" i="4" s="1"/>
  <c r="P283" i="4"/>
  <c r="P522" i="4" s="1"/>
  <c r="Q283" i="4"/>
  <c r="Q522" i="4" s="1"/>
  <c r="R283" i="4"/>
  <c r="R522" i="4" s="1"/>
  <c r="S283" i="4"/>
  <c r="S522" i="4" s="1"/>
  <c r="T283" i="4"/>
  <c r="T522" i="4" s="1"/>
  <c r="U283" i="4"/>
  <c r="U522" i="4" s="1"/>
  <c r="V283" i="4"/>
  <c r="V522" i="4" s="1"/>
  <c r="W283" i="4"/>
  <c r="W522" i="4" s="1"/>
  <c r="X283" i="4"/>
  <c r="X522" i="4" s="1"/>
  <c r="Y283" i="4"/>
  <c r="Y522" i="4" s="1"/>
  <c r="Z283" i="4"/>
  <c r="Z522" i="4" s="1"/>
  <c r="AA283" i="4"/>
  <c r="AA522" i="4" s="1"/>
  <c r="AB283" i="4"/>
  <c r="AB522" i="4" s="1"/>
  <c r="AC283" i="4"/>
  <c r="AC522" i="4" s="1"/>
  <c r="G284" i="4"/>
  <c r="G523" i="4" s="1"/>
  <c r="H284" i="4"/>
  <c r="H523" i="4" s="1"/>
  <c r="I284" i="4"/>
  <c r="I523" i="4" s="1"/>
  <c r="J284" i="4"/>
  <c r="J523" i="4" s="1"/>
  <c r="K284" i="4"/>
  <c r="K523" i="4" s="1"/>
  <c r="L284" i="4"/>
  <c r="L523" i="4" s="1"/>
  <c r="M284" i="4"/>
  <c r="M523" i="4" s="1"/>
  <c r="N284" i="4"/>
  <c r="N523" i="4" s="1"/>
  <c r="O284" i="4"/>
  <c r="O523" i="4" s="1"/>
  <c r="P284" i="4"/>
  <c r="P523" i="4" s="1"/>
  <c r="Q284" i="4"/>
  <c r="Q523" i="4" s="1"/>
  <c r="R284" i="4"/>
  <c r="R523" i="4" s="1"/>
  <c r="S284" i="4"/>
  <c r="S523" i="4" s="1"/>
  <c r="T284" i="4"/>
  <c r="T523" i="4" s="1"/>
  <c r="U284" i="4"/>
  <c r="U523" i="4" s="1"/>
  <c r="V284" i="4"/>
  <c r="V523" i="4" s="1"/>
  <c r="W284" i="4"/>
  <c r="W523" i="4" s="1"/>
  <c r="X284" i="4"/>
  <c r="X523" i="4" s="1"/>
  <c r="Y284" i="4"/>
  <c r="Y523" i="4" s="1"/>
  <c r="Z284" i="4"/>
  <c r="Z523" i="4" s="1"/>
  <c r="AA284" i="4"/>
  <c r="AA523" i="4" s="1"/>
  <c r="AB284" i="4"/>
  <c r="AB523" i="4" s="1"/>
  <c r="AC284" i="4"/>
  <c r="AC523" i="4" s="1"/>
  <c r="G285" i="4"/>
  <c r="G524" i="4" s="1"/>
  <c r="H285" i="4"/>
  <c r="H524" i="4" s="1"/>
  <c r="I285" i="4"/>
  <c r="I524" i="4" s="1"/>
  <c r="J285" i="4"/>
  <c r="J524" i="4" s="1"/>
  <c r="K285" i="4"/>
  <c r="K524" i="4" s="1"/>
  <c r="L285" i="4"/>
  <c r="L524" i="4" s="1"/>
  <c r="M285" i="4"/>
  <c r="M524" i="4" s="1"/>
  <c r="N285" i="4"/>
  <c r="N524" i="4" s="1"/>
  <c r="O285" i="4"/>
  <c r="O524" i="4" s="1"/>
  <c r="P285" i="4"/>
  <c r="P524" i="4" s="1"/>
  <c r="Q285" i="4"/>
  <c r="Q524" i="4" s="1"/>
  <c r="R285" i="4"/>
  <c r="R524" i="4" s="1"/>
  <c r="S285" i="4"/>
  <c r="S524" i="4" s="1"/>
  <c r="T285" i="4"/>
  <c r="T524" i="4" s="1"/>
  <c r="U285" i="4"/>
  <c r="U524" i="4" s="1"/>
  <c r="V285" i="4"/>
  <c r="V524" i="4" s="1"/>
  <c r="W285" i="4"/>
  <c r="W524" i="4" s="1"/>
  <c r="X285" i="4"/>
  <c r="X524" i="4" s="1"/>
  <c r="Y285" i="4"/>
  <c r="Y524" i="4" s="1"/>
  <c r="Z285" i="4"/>
  <c r="Z524" i="4" s="1"/>
  <c r="AA285" i="4"/>
  <c r="AA524" i="4" s="1"/>
  <c r="AB285" i="4"/>
  <c r="AB524" i="4" s="1"/>
  <c r="AC285" i="4"/>
  <c r="AC524" i="4" s="1"/>
  <c r="G286" i="4"/>
  <c r="G525" i="4" s="1"/>
  <c r="H286" i="4"/>
  <c r="H525" i="4" s="1"/>
  <c r="I286" i="4"/>
  <c r="I525" i="4" s="1"/>
  <c r="J286" i="4"/>
  <c r="J525" i="4" s="1"/>
  <c r="K286" i="4"/>
  <c r="K525" i="4" s="1"/>
  <c r="L286" i="4"/>
  <c r="L525" i="4" s="1"/>
  <c r="M286" i="4"/>
  <c r="M525" i="4" s="1"/>
  <c r="N286" i="4"/>
  <c r="N525" i="4" s="1"/>
  <c r="O286" i="4"/>
  <c r="O525" i="4" s="1"/>
  <c r="P286" i="4"/>
  <c r="P525" i="4" s="1"/>
  <c r="Q286" i="4"/>
  <c r="Q525" i="4" s="1"/>
  <c r="R286" i="4"/>
  <c r="R525" i="4" s="1"/>
  <c r="S286" i="4"/>
  <c r="S525" i="4" s="1"/>
  <c r="T286" i="4"/>
  <c r="T525" i="4" s="1"/>
  <c r="U286" i="4"/>
  <c r="U525" i="4" s="1"/>
  <c r="V286" i="4"/>
  <c r="V525" i="4" s="1"/>
  <c r="W286" i="4"/>
  <c r="W525" i="4" s="1"/>
  <c r="X286" i="4"/>
  <c r="X525" i="4" s="1"/>
  <c r="Y286" i="4"/>
  <c r="Y525" i="4" s="1"/>
  <c r="Z286" i="4"/>
  <c r="Z525" i="4" s="1"/>
  <c r="AA286" i="4"/>
  <c r="AA525" i="4" s="1"/>
  <c r="AB286" i="4"/>
  <c r="AB525" i="4" s="1"/>
  <c r="AC286" i="4"/>
  <c r="AC525" i="4" s="1"/>
  <c r="G287" i="4"/>
  <c r="G526" i="4" s="1"/>
  <c r="H287" i="4"/>
  <c r="H526" i="4" s="1"/>
  <c r="I287" i="4"/>
  <c r="I526" i="4" s="1"/>
  <c r="J287" i="4"/>
  <c r="J526" i="4" s="1"/>
  <c r="K287" i="4"/>
  <c r="K526" i="4" s="1"/>
  <c r="L287" i="4"/>
  <c r="L526" i="4" s="1"/>
  <c r="M287" i="4"/>
  <c r="M526" i="4" s="1"/>
  <c r="N287" i="4"/>
  <c r="N526" i="4" s="1"/>
  <c r="O287" i="4"/>
  <c r="O526" i="4" s="1"/>
  <c r="P287" i="4"/>
  <c r="P526" i="4" s="1"/>
  <c r="Q287" i="4"/>
  <c r="Q526" i="4" s="1"/>
  <c r="R287" i="4"/>
  <c r="R526" i="4" s="1"/>
  <c r="S287" i="4"/>
  <c r="S526" i="4" s="1"/>
  <c r="T287" i="4"/>
  <c r="T526" i="4" s="1"/>
  <c r="U287" i="4"/>
  <c r="U526" i="4" s="1"/>
  <c r="V287" i="4"/>
  <c r="V526" i="4" s="1"/>
  <c r="W287" i="4"/>
  <c r="W526" i="4" s="1"/>
  <c r="X287" i="4"/>
  <c r="X526" i="4" s="1"/>
  <c r="Y287" i="4"/>
  <c r="Y526" i="4" s="1"/>
  <c r="Z287" i="4"/>
  <c r="Z526" i="4" s="1"/>
  <c r="AA287" i="4"/>
  <c r="AA526" i="4" s="1"/>
  <c r="AB287" i="4"/>
  <c r="AB526" i="4" s="1"/>
  <c r="AC287" i="4"/>
  <c r="AC526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28" i="4" s="1"/>
  <c r="H289" i="4"/>
  <c r="H528" i="4" s="1"/>
  <c r="I289" i="4"/>
  <c r="I528" i="4" s="1"/>
  <c r="J289" i="4"/>
  <c r="J528" i="4" s="1"/>
  <c r="K289" i="4"/>
  <c r="K528" i="4" s="1"/>
  <c r="L289" i="4"/>
  <c r="L528" i="4" s="1"/>
  <c r="M289" i="4"/>
  <c r="M528" i="4" s="1"/>
  <c r="N289" i="4"/>
  <c r="N528" i="4" s="1"/>
  <c r="O289" i="4"/>
  <c r="O528" i="4" s="1"/>
  <c r="P289" i="4"/>
  <c r="P528" i="4" s="1"/>
  <c r="Q289" i="4"/>
  <c r="Q528" i="4" s="1"/>
  <c r="R289" i="4"/>
  <c r="R528" i="4" s="1"/>
  <c r="S289" i="4"/>
  <c r="S528" i="4" s="1"/>
  <c r="T289" i="4"/>
  <c r="T528" i="4" s="1"/>
  <c r="U289" i="4"/>
  <c r="U528" i="4" s="1"/>
  <c r="V289" i="4"/>
  <c r="V528" i="4" s="1"/>
  <c r="W289" i="4"/>
  <c r="W528" i="4" s="1"/>
  <c r="X289" i="4"/>
  <c r="X528" i="4" s="1"/>
  <c r="Y289" i="4"/>
  <c r="Y528" i="4" s="1"/>
  <c r="Z289" i="4"/>
  <c r="Z528" i="4" s="1"/>
  <c r="AA289" i="4"/>
  <c r="AA528" i="4" s="1"/>
  <c r="AB289" i="4"/>
  <c r="AB528" i="4" s="1"/>
  <c r="AC289" i="4"/>
  <c r="AC528" i="4" s="1"/>
  <c r="G290" i="4"/>
  <c r="G529" i="4" s="1"/>
  <c r="H290" i="4"/>
  <c r="H529" i="4" s="1"/>
  <c r="I290" i="4"/>
  <c r="I529" i="4" s="1"/>
  <c r="J290" i="4"/>
  <c r="J529" i="4" s="1"/>
  <c r="K290" i="4"/>
  <c r="K529" i="4" s="1"/>
  <c r="L290" i="4"/>
  <c r="L529" i="4" s="1"/>
  <c r="M290" i="4"/>
  <c r="M529" i="4" s="1"/>
  <c r="N290" i="4"/>
  <c r="N529" i="4" s="1"/>
  <c r="O290" i="4"/>
  <c r="O529" i="4" s="1"/>
  <c r="P290" i="4"/>
  <c r="P529" i="4" s="1"/>
  <c r="Q290" i="4"/>
  <c r="Q529" i="4" s="1"/>
  <c r="R290" i="4"/>
  <c r="R529" i="4" s="1"/>
  <c r="S290" i="4"/>
  <c r="S529" i="4" s="1"/>
  <c r="T290" i="4"/>
  <c r="T529" i="4" s="1"/>
  <c r="U290" i="4"/>
  <c r="U529" i="4" s="1"/>
  <c r="V290" i="4"/>
  <c r="V529" i="4" s="1"/>
  <c r="W290" i="4"/>
  <c r="W529" i="4" s="1"/>
  <c r="X290" i="4"/>
  <c r="X529" i="4" s="1"/>
  <c r="Y290" i="4"/>
  <c r="Y529" i="4" s="1"/>
  <c r="Z290" i="4"/>
  <c r="Z529" i="4" s="1"/>
  <c r="AA290" i="4"/>
  <c r="AA529" i="4" s="1"/>
  <c r="AB290" i="4"/>
  <c r="AB529" i="4" s="1"/>
  <c r="AC290" i="4"/>
  <c r="AC529" i="4" s="1"/>
  <c r="G291" i="4"/>
  <c r="G530" i="4" s="1"/>
  <c r="H291" i="4"/>
  <c r="H530" i="4" s="1"/>
  <c r="I291" i="4"/>
  <c r="I530" i="4" s="1"/>
  <c r="J291" i="4"/>
  <c r="J530" i="4" s="1"/>
  <c r="K291" i="4"/>
  <c r="K530" i="4" s="1"/>
  <c r="L291" i="4"/>
  <c r="L530" i="4" s="1"/>
  <c r="M291" i="4"/>
  <c r="M530" i="4" s="1"/>
  <c r="N291" i="4"/>
  <c r="N530" i="4" s="1"/>
  <c r="O291" i="4"/>
  <c r="O530" i="4" s="1"/>
  <c r="P291" i="4"/>
  <c r="P530" i="4" s="1"/>
  <c r="Q291" i="4"/>
  <c r="Q530" i="4" s="1"/>
  <c r="R291" i="4"/>
  <c r="R530" i="4" s="1"/>
  <c r="S291" i="4"/>
  <c r="S530" i="4" s="1"/>
  <c r="T291" i="4"/>
  <c r="T530" i="4" s="1"/>
  <c r="U291" i="4"/>
  <c r="U530" i="4" s="1"/>
  <c r="V291" i="4"/>
  <c r="V530" i="4" s="1"/>
  <c r="W291" i="4"/>
  <c r="W530" i="4" s="1"/>
  <c r="X291" i="4"/>
  <c r="X530" i="4" s="1"/>
  <c r="Y291" i="4"/>
  <c r="Y530" i="4" s="1"/>
  <c r="Z291" i="4"/>
  <c r="Z530" i="4" s="1"/>
  <c r="AA291" i="4"/>
  <c r="AA530" i="4" s="1"/>
  <c r="AB291" i="4"/>
  <c r="AB530" i="4" s="1"/>
  <c r="AC291" i="4"/>
  <c r="AC530" i="4" s="1"/>
  <c r="G292" i="4"/>
  <c r="G531" i="4" s="1"/>
  <c r="H292" i="4"/>
  <c r="H531" i="4" s="1"/>
  <c r="I292" i="4"/>
  <c r="I531" i="4" s="1"/>
  <c r="J292" i="4"/>
  <c r="J531" i="4" s="1"/>
  <c r="K292" i="4"/>
  <c r="K531" i="4" s="1"/>
  <c r="L292" i="4"/>
  <c r="L531" i="4" s="1"/>
  <c r="M292" i="4"/>
  <c r="M531" i="4" s="1"/>
  <c r="N292" i="4"/>
  <c r="N531" i="4" s="1"/>
  <c r="O292" i="4"/>
  <c r="O531" i="4" s="1"/>
  <c r="P292" i="4"/>
  <c r="P531" i="4" s="1"/>
  <c r="Q292" i="4"/>
  <c r="Q531" i="4" s="1"/>
  <c r="R292" i="4"/>
  <c r="R531" i="4" s="1"/>
  <c r="S292" i="4"/>
  <c r="S531" i="4" s="1"/>
  <c r="T292" i="4"/>
  <c r="T531" i="4" s="1"/>
  <c r="U292" i="4"/>
  <c r="U531" i="4" s="1"/>
  <c r="V292" i="4"/>
  <c r="V531" i="4" s="1"/>
  <c r="W292" i="4"/>
  <c r="W531" i="4" s="1"/>
  <c r="X292" i="4"/>
  <c r="X531" i="4" s="1"/>
  <c r="Y292" i="4"/>
  <c r="Y531" i="4" s="1"/>
  <c r="Z292" i="4"/>
  <c r="Z531" i="4" s="1"/>
  <c r="AA292" i="4"/>
  <c r="AA531" i="4" s="1"/>
  <c r="AB292" i="4"/>
  <c r="AB531" i="4" s="1"/>
  <c r="AC292" i="4"/>
  <c r="AC531" i="4" s="1"/>
  <c r="G293" i="4"/>
  <c r="G532" i="4" s="1"/>
  <c r="H293" i="4"/>
  <c r="H532" i="4" s="1"/>
  <c r="I293" i="4"/>
  <c r="I532" i="4" s="1"/>
  <c r="J293" i="4"/>
  <c r="J532" i="4" s="1"/>
  <c r="K293" i="4"/>
  <c r="K532" i="4" s="1"/>
  <c r="L293" i="4"/>
  <c r="L532" i="4" s="1"/>
  <c r="M293" i="4"/>
  <c r="M532" i="4" s="1"/>
  <c r="N293" i="4"/>
  <c r="N532" i="4" s="1"/>
  <c r="O293" i="4"/>
  <c r="O532" i="4" s="1"/>
  <c r="P293" i="4"/>
  <c r="P532" i="4" s="1"/>
  <c r="Q293" i="4"/>
  <c r="Q532" i="4" s="1"/>
  <c r="R293" i="4"/>
  <c r="R532" i="4" s="1"/>
  <c r="S293" i="4"/>
  <c r="S532" i="4" s="1"/>
  <c r="T293" i="4"/>
  <c r="T532" i="4" s="1"/>
  <c r="U293" i="4"/>
  <c r="U532" i="4" s="1"/>
  <c r="V293" i="4"/>
  <c r="V532" i="4" s="1"/>
  <c r="W293" i="4"/>
  <c r="W532" i="4" s="1"/>
  <c r="X293" i="4"/>
  <c r="X532" i="4" s="1"/>
  <c r="Y293" i="4"/>
  <c r="Y532" i="4" s="1"/>
  <c r="Z293" i="4"/>
  <c r="Z532" i="4" s="1"/>
  <c r="AA293" i="4"/>
  <c r="AA532" i="4" s="1"/>
  <c r="AB293" i="4"/>
  <c r="AB532" i="4" s="1"/>
  <c r="AC293" i="4"/>
  <c r="AC532" i="4" s="1"/>
  <c r="G294" i="4"/>
  <c r="G533" i="4" s="1"/>
  <c r="H294" i="4"/>
  <c r="H533" i="4" s="1"/>
  <c r="I294" i="4"/>
  <c r="I533" i="4" s="1"/>
  <c r="J294" i="4"/>
  <c r="J533" i="4" s="1"/>
  <c r="K294" i="4"/>
  <c r="K533" i="4" s="1"/>
  <c r="L294" i="4"/>
  <c r="L533" i="4" s="1"/>
  <c r="M294" i="4"/>
  <c r="M533" i="4" s="1"/>
  <c r="N294" i="4"/>
  <c r="N533" i="4" s="1"/>
  <c r="O294" i="4"/>
  <c r="O533" i="4" s="1"/>
  <c r="P294" i="4"/>
  <c r="P533" i="4" s="1"/>
  <c r="Q294" i="4"/>
  <c r="Q533" i="4" s="1"/>
  <c r="R294" i="4"/>
  <c r="R533" i="4" s="1"/>
  <c r="S294" i="4"/>
  <c r="S533" i="4" s="1"/>
  <c r="T294" i="4"/>
  <c r="T533" i="4" s="1"/>
  <c r="U294" i="4"/>
  <c r="U533" i="4" s="1"/>
  <c r="V294" i="4"/>
  <c r="V533" i="4" s="1"/>
  <c r="W294" i="4"/>
  <c r="W533" i="4" s="1"/>
  <c r="X294" i="4"/>
  <c r="X533" i="4" s="1"/>
  <c r="Y294" i="4"/>
  <c r="Y533" i="4" s="1"/>
  <c r="Z294" i="4"/>
  <c r="Z533" i="4" s="1"/>
  <c r="AA294" i="4"/>
  <c r="AA533" i="4" s="1"/>
  <c r="AB294" i="4"/>
  <c r="AB533" i="4" s="1"/>
  <c r="AC294" i="4"/>
  <c r="AC533" i="4" s="1"/>
  <c r="G295" i="4"/>
  <c r="G534" i="4" s="1"/>
  <c r="H295" i="4"/>
  <c r="H534" i="4" s="1"/>
  <c r="I295" i="4"/>
  <c r="I534" i="4" s="1"/>
  <c r="J295" i="4"/>
  <c r="J534" i="4" s="1"/>
  <c r="K295" i="4"/>
  <c r="K534" i="4" s="1"/>
  <c r="L295" i="4"/>
  <c r="L534" i="4" s="1"/>
  <c r="M295" i="4"/>
  <c r="M534" i="4" s="1"/>
  <c r="N295" i="4"/>
  <c r="N534" i="4" s="1"/>
  <c r="O295" i="4"/>
  <c r="O534" i="4" s="1"/>
  <c r="P295" i="4"/>
  <c r="P534" i="4" s="1"/>
  <c r="Q295" i="4"/>
  <c r="Q534" i="4" s="1"/>
  <c r="R295" i="4"/>
  <c r="R534" i="4" s="1"/>
  <c r="S295" i="4"/>
  <c r="S534" i="4" s="1"/>
  <c r="T295" i="4"/>
  <c r="T534" i="4" s="1"/>
  <c r="U295" i="4"/>
  <c r="U534" i="4" s="1"/>
  <c r="V295" i="4"/>
  <c r="V534" i="4" s="1"/>
  <c r="W295" i="4"/>
  <c r="W534" i="4" s="1"/>
  <c r="X295" i="4"/>
  <c r="X534" i="4" s="1"/>
  <c r="Y295" i="4"/>
  <c r="Y534" i="4" s="1"/>
  <c r="Z295" i="4"/>
  <c r="Z534" i="4" s="1"/>
  <c r="AA295" i="4"/>
  <c r="AA534" i="4" s="1"/>
  <c r="AB295" i="4"/>
  <c r="AB534" i="4" s="1"/>
  <c r="AC295" i="4"/>
  <c r="AC534" i="4" s="1"/>
  <c r="G296" i="4"/>
  <c r="G535" i="4" s="1"/>
  <c r="H296" i="4"/>
  <c r="H535" i="4" s="1"/>
  <c r="I296" i="4"/>
  <c r="I535" i="4" s="1"/>
  <c r="J296" i="4"/>
  <c r="J535" i="4" s="1"/>
  <c r="K296" i="4"/>
  <c r="K535" i="4" s="1"/>
  <c r="L296" i="4"/>
  <c r="L535" i="4" s="1"/>
  <c r="M296" i="4"/>
  <c r="M535" i="4" s="1"/>
  <c r="N296" i="4"/>
  <c r="N535" i="4" s="1"/>
  <c r="O296" i="4"/>
  <c r="O535" i="4" s="1"/>
  <c r="P296" i="4"/>
  <c r="P535" i="4" s="1"/>
  <c r="Q296" i="4"/>
  <c r="Q535" i="4" s="1"/>
  <c r="R296" i="4"/>
  <c r="R535" i="4" s="1"/>
  <c r="S296" i="4"/>
  <c r="S535" i="4" s="1"/>
  <c r="T296" i="4"/>
  <c r="T535" i="4" s="1"/>
  <c r="U296" i="4"/>
  <c r="U535" i="4" s="1"/>
  <c r="V296" i="4"/>
  <c r="V535" i="4" s="1"/>
  <c r="W296" i="4"/>
  <c r="W535" i="4" s="1"/>
  <c r="X296" i="4"/>
  <c r="X535" i="4" s="1"/>
  <c r="Y296" i="4"/>
  <c r="Y535" i="4" s="1"/>
  <c r="Z296" i="4"/>
  <c r="Z535" i="4" s="1"/>
  <c r="AA296" i="4"/>
  <c r="AA535" i="4" s="1"/>
  <c r="AB296" i="4"/>
  <c r="AB535" i="4" s="1"/>
  <c r="AC296" i="4"/>
  <c r="AC535" i="4" s="1"/>
  <c r="G297" i="4"/>
  <c r="G536" i="4" s="1"/>
  <c r="H297" i="4"/>
  <c r="H536" i="4" s="1"/>
  <c r="I297" i="4"/>
  <c r="I536" i="4" s="1"/>
  <c r="J297" i="4"/>
  <c r="J536" i="4" s="1"/>
  <c r="K297" i="4"/>
  <c r="K536" i="4" s="1"/>
  <c r="L297" i="4"/>
  <c r="L536" i="4" s="1"/>
  <c r="M297" i="4"/>
  <c r="M536" i="4" s="1"/>
  <c r="N297" i="4"/>
  <c r="N536" i="4" s="1"/>
  <c r="O297" i="4"/>
  <c r="O536" i="4" s="1"/>
  <c r="P297" i="4"/>
  <c r="P536" i="4" s="1"/>
  <c r="Q297" i="4"/>
  <c r="Q536" i="4" s="1"/>
  <c r="R297" i="4"/>
  <c r="R536" i="4" s="1"/>
  <c r="S297" i="4"/>
  <c r="S536" i="4" s="1"/>
  <c r="T297" i="4"/>
  <c r="T536" i="4" s="1"/>
  <c r="U297" i="4"/>
  <c r="U536" i="4" s="1"/>
  <c r="V297" i="4"/>
  <c r="V536" i="4" s="1"/>
  <c r="W297" i="4"/>
  <c r="W536" i="4" s="1"/>
  <c r="X297" i="4"/>
  <c r="X536" i="4" s="1"/>
  <c r="Y297" i="4"/>
  <c r="Y536" i="4" s="1"/>
  <c r="Z297" i="4"/>
  <c r="Z536" i="4" s="1"/>
  <c r="AA297" i="4"/>
  <c r="AA536" i="4" s="1"/>
  <c r="AB297" i="4"/>
  <c r="AB536" i="4" s="1"/>
  <c r="AC297" i="4"/>
  <c r="AC536" i="4" s="1"/>
  <c r="G298" i="4"/>
  <c r="G537" i="4" s="1"/>
  <c r="H298" i="4"/>
  <c r="H537" i="4" s="1"/>
  <c r="I298" i="4"/>
  <c r="I537" i="4" s="1"/>
  <c r="J298" i="4"/>
  <c r="J537" i="4" s="1"/>
  <c r="K298" i="4"/>
  <c r="K537" i="4" s="1"/>
  <c r="L298" i="4"/>
  <c r="L537" i="4" s="1"/>
  <c r="M298" i="4"/>
  <c r="M537" i="4" s="1"/>
  <c r="N298" i="4"/>
  <c r="N537" i="4" s="1"/>
  <c r="O298" i="4"/>
  <c r="O537" i="4" s="1"/>
  <c r="P298" i="4"/>
  <c r="P537" i="4" s="1"/>
  <c r="Q298" i="4"/>
  <c r="Q537" i="4" s="1"/>
  <c r="R298" i="4"/>
  <c r="R537" i="4" s="1"/>
  <c r="S298" i="4"/>
  <c r="S537" i="4" s="1"/>
  <c r="T298" i="4"/>
  <c r="T537" i="4" s="1"/>
  <c r="U298" i="4"/>
  <c r="U537" i="4" s="1"/>
  <c r="V298" i="4"/>
  <c r="V537" i="4" s="1"/>
  <c r="W298" i="4"/>
  <c r="W537" i="4" s="1"/>
  <c r="X298" i="4"/>
  <c r="X537" i="4" s="1"/>
  <c r="Y298" i="4"/>
  <c r="Y537" i="4" s="1"/>
  <c r="Z298" i="4"/>
  <c r="Z537" i="4" s="1"/>
  <c r="AA298" i="4"/>
  <c r="AA537" i="4" s="1"/>
  <c r="AB298" i="4"/>
  <c r="AB537" i="4" s="1"/>
  <c r="AC298" i="4"/>
  <c r="AC537" i="4" s="1"/>
  <c r="G299" i="4"/>
  <c r="G538" i="4" s="1"/>
  <c r="H299" i="4"/>
  <c r="H538" i="4" s="1"/>
  <c r="I299" i="4"/>
  <c r="I538" i="4" s="1"/>
  <c r="J299" i="4"/>
  <c r="J538" i="4" s="1"/>
  <c r="K299" i="4"/>
  <c r="K538" i="4" s="1"/>
  <c r="L299" i="4"/>
  <c r="L538" i="4" s="1"/>
  <c r="M299" i="4"/>
  <c r="M538" i="4" s="1"/>
  <c r="N299" i="4"/>
  <c r="N538" i="4" s="1"/>
  <c r="O299" i="4"/>
  <c r="O538" i="4" s="1"/>
  <c r="P299" i="4"/>
  <c r="P538" i="4" s="1"/>
  <c r="Q299" i="4"/>
  <c r="Q538" i="4" s="1"/>
  <c r="R299" i="4"/>
  <c r="R538" i="4" s="1"/>
  <c r="S299" i="4"/>
  <c r="S538" i="4" s="1"/>
  <c r="T299" i="4"/>
  <c r="T538" i="4" s="1"/>
  <c r="U299" i="4"/>
  <c r="U538" i="4" s="1"/>
  <c r="V299" i="4"/>
  <c r="V538" i="4" s="1"/>
  <c r="W299" i="4"/>
  <c r="W538" i="4" s="1"/>
  <c r="X299" i="4"/>
  <c r="X538" i="4" s="1"/>
  <c r="Y299" i="4"/>
  <c r="Y538" i="4" s="1"/>
  <c r="Z299" i="4"/>
  <c r="Z538" i="4" s="1"/>
  <c r="AA299" i="4"/>
  <c r="AA538" i="4" s="1"/>
  <c r="AB299" i="4"/>
  <c r="AB538" i="4" s="1"/>
  <c r="AC299" i="4"/>
  <c r="AC538" i="4" s="1"/>
  <c r="G300" i="4"/>
  <c r="G539" i="4" s="1"/>
  <c r="H300" i="4"/>
  <c r="H539" i="4" s="1"/>
  <c r="I300" i="4"/>
  <c r="I539" i="4" s="1"/>
  <c r="J300" i="4"/>
  <c r="J539" i="4" s="1"/>
  <c r="K300" i="4"/>
  <c r="K539" i="4" s="1"/>
  <c r="L300" i="4"/>
  <c r="L539" i="4" s="1"/>
  <c r="M300" i="4"/>
  <c r="M539" i="4" s="1"/>
  <c r="N300" i="4"/>
  <c r="N539" i="4" s="1"/>
  <c r="O300" i="4"/>
  <c r="O539" i="4" s="1"/>
  <c r="P300" i="4"/>
  <c r="P539" i="4" s="1"/>
  <c r="Q300" i="4"/>
  <c r="Q539" i="4" s="1"/>
  <c r="R300" i="4"/>
  <c r="R539" i="4" s="1"/>
  <c r="S300" i="4"/>
  <c r="S539" i="4" s="1"/>
  <c r="T300" i="4"/>
  <c r="T539" i="4" s="1"/>
  <c r="U300" i="4"/>
  <c r="U539" i="4" s="1"/>
  <c r="V300" i="4"/>
  <c r="V539" i="4" s="1"/>
  <c r="W300" i="4"/>
  <c r="W539" i="4" s="1"/>
  <c r="X300" i="4"/>
  <c r="X539" i="4" s="1"/>
  <c r="Y300" i="4"/>
  <c r="Y539" i="4" s="1"/>
  <c r="Z300" i="4"/>
  <c r="Z539" i="4" s="1"/>
  <c r="AA300" i="4"/>
  <c r="AA539" i="4" s="1"/>
  <c r="AB300" i="4"/>
  <c r="AB539" i="4" s="1"/>
  <c r="AC300" i="4"/>
  <c r="AC539" i="4" s="1"/>
  <c r="G301" i="4"/>
  <c r="G540" i="4" s="1"/>
  <c r="H301" i="4"/>
  <c r="H540" i="4" s="1"/>
  <c r="I301" i="4"/>
  <c r="I540" i="4" s="1"/>
  <c r="J301" i="4"/>
  <c r="J540" i="4" s="1"/>
  <c r="K301" i="4"/>
  <c r="K540" i="4" s="1"/>
  <c r="L301" i="4"/>
  <c r="L540" i="4" s="1"/>
  <c r="M301" i="4"/>
  <c r="M540" i="4" s="1"/>
  <c r="N301" i="4"/>
  <c r="N540" i="4" s="1"/>
  <c r="O301" i="4"/>
  <c r="O540" i="4" s="1"/>
  <c r="P301" i="4"/>
  <c r="P540" i="4" s="1"/>
  <c r="Q301" i="4"/>
  <c r="Q540" i="4" s="1"/>
  <c r="R301" i="4"/>
  <c r="R540" i="4" s="1"/>
  <c r="S301" i="4"/>
  <c r="S540" i="4" s="1"/>
  <c r="T301" i="4"/>
  <c r="T540" i="4" s="1"/>
  <c r="U301" i="4"/>
  <c r="U540" i="4" s="1"/>
  <c r="V301" i="4"/>
  <c r="V540" i="4" s="1"/>
  <c r="W301" i="4"/>
  <c r="W540" i="4" s="1"/>
  <c r="X301" i="4"/>
  <c r="X540" i="4" s="1"/>
  <c r="Y301" i="4"/>
  <c r="Y540" i="4" s="1"/>
  <c r="Z301" i="4"/>
  <c r="Z540" i="4" s="1"/>
  <c r="AA301" i="4"/>
  <c r="AA540" i="4" s="1"/>
  <c r="AB301" i="4"/>
  <c r="AB540" i="4" s="1"/>
  <c r="AC301" i="4"/>
  <c r="AC540" i="4" s="1"/>
  <c r="G302" i="4"/>
  <c r="G541" i="4" s="1"/>
  <c r="H302" i="4"/>
  <c r="H541" i="4" s="1"/>
  <c r="I302" i="4"/>
  <c r="I541" i="4" s="1"/>
  <c r="J302" i="4"/>
  <c r="J541" i="4" s="1"/>
  <c r="K302" i="4"/>
  <c r="K541" i="4" s="1"/>
  <c r="L302" i="4"/>
  <c r="L541" i="4" s="1"/>
  <c r="M302" i="4"/>
  <c r="M541" i="4" s="1"/>
  <c r="N302" i="4"/>
  <c r="N541" i="4" s="1"/>
  <c r="O302" i="4"/>
  <c r="O541" i="4" s="1"/>
  <c r="P302" i="4"/>
  <c r="P541" i="4" s="1"/>
  <c r="Q302" i="4"/>
  <c r="Q541" i="4" s="1"/>
  <c r="R302" i="4"/>
  <c r="R541" i="4" s="1"/>
  <c r="S302" i="4"/>
  <c r="S541" i="4" s="1"/>
  <c r="T302" i="4"/>
  <c r="T541" i="4" s="1"/>
  <c r="U302" i="4"/>
  <c r="U541" i="4" s="1"/>
  <c r="V302" i="4"/>
  <c r="V541" i="4" s="1"/>
  <c r="W302" i="4"/>
  <c r="W541" i="4" s="1"/>
  <c r="X302" i="4"/>
  <c r="X541" i="4" s="1"/>
  <c r="Y302" i="4"/>
  <c r="Y541" i="4" s="1"/>
  <c r="Z302" i="4"/>
  <c r="Z541" i="4" s="1"/>
  <c r="AA302" i="4"/>
  <c r="AA541" i="4" s="1"/>
  <c r="AB302" i="4"/>
  <c r="AB541" i="4" s="1"/>
  <c r="AC302" i="4"/>
  <c r="AC541" i="4" s="1"/>
  <c r="G303" i="4"/>
  <c r="G542" i="4" s="1"/>
  <c r="H303" i="4"/>
  <c r="H542" i="4" s="1"/>
  <c r="I303" i="4"/>
  <c r="I542" i="4" s="1"/>
  <c r="J303" i="4"/>
  <c r="J542" i="4" s="1"/>
  <c r="K303" i="4"/>
  <c r="K542" i="4" s="1"/>
  <c r="L303" i="4"/>
  <c r="L542" i="4" s="1"/>
  <c r="M303" i="4"/>
  <c r="M542" i="4" s="1"/>
  <c r="N303" i="4"/>
  <c r="N542" i="4" s="1"/>
  <c r="O303" i="4"/>
  <c r="O542" i="4" s="1"/>
  <c r="P303" i="4"/>
  <c r="P542" i="4" s="1"/>
  <c r="Q303" i="4"/>
  <c r="Q542" i="4" s="1"/>
  <c r="R303" i="4"/>
  <c r="R542" i="4" s="1"/>
  <c r="S303" i="4"/>
  <c r="S542" i="4" s="1"/>
  <c r="T303" i="4"/>
  <c r="T542" i="4" s="1"/>
  <c r="U303" i="4"/>
  <c r="U542" i="4" s="1"/>
  <c r="V303" i="4"/>
  <c r="V542" i="4" s="1"/>
  <c r="W303" i="4"/>
  <c r="W542" i="4" s="1"/>
  <c r="X303" i="4"/>
  <c r="X542" i="4" s="1"/>
  <c r="Y303" i="4"/>
  <c r="Y542" i="4" s="1"/>
  <c r="Z303" i="4"/>
  <c r="Z542" i="4" s="1"/>
  <c r="AA303" i="4"/>
  <c r="AA542" i="4" s="1"/>
  <c r="AB303" i="4"/>
  <c r="AB542" i="4" s="1"/>
  <c r="AC303" i="4"/>
  <c r="AC542" i="4" s="1"/>
  <c r="G304" i="4"/>
  <c r="G543" i="4" s="1"/>
  <c r="H304" i="4"/>
  <c r="H543" i="4" s="1"/>
  <c r="I304" i="4"/>
  <c r="I543" i="4" s="1"/>
  <c r="J304" i="4"/>
  <c r="J543" i="4" s="1"/>
  <c r="K304" i="4"/>
  <c r="K543" i="4" s="1"/>
  <c r="L304" i="4"/>
  <c r="L543" i="4" s="1"/>
  <c r="M304" i="4"/>
  <c r="M543" i="4" s="1"/>
  <c r="N304" i="4"/>
  <c r="N543" i="4" s="1"/>
  <c r="O304" i="4"/>
  <c r="O543" i="4" s="1"/>
  <c r="P304" i="4"/>
  <c r="P543" i="4" s="1"/>
  <c r="Q304" i="4"/>
  <c r="Q543" i="4" s="1"/>
  <c r="R304" i="4"/>
  <c r="R543" i="4" s="1"/>
  <c r="S304" i="4"/>
  <c r="S543" i="4" s="1"/>
  <c r="T304" i="4"/>
  <c r="T543" i="4" s="1"/>
  <c r="U304" i="4"/>
  <c r="U543" i="4" s="1"/>
  <c r="V304" i="4"/>
  <c r="V543" i="4" s="1"/>
  <c r="W304" i="4"/>
  <c r="W543" i="4" s="1"/>
  <c r="X304" i="4"/>
  <c r="X543" i="4" s="1"/>
  <c r="Y304" i="4"/>
  <c r="Y543" i="4" s="1"/>
  <c r="Z304" i="4"/>
  <c r="Z543" i="4" s="1"/>
  <c r="AA304" i="4"/>
  <c r="AA543" i="4" s="1"/>
  <c r="AB304" i="4"/>
  <c r="AB543" i="4" s="1"/>
  <c r="AC304" i="4"/>
  <c r="AC543" i="4" s="1"/>
  <c r="G305" i="4"/>
  <c r="G544" i="4" s="1"/>
  <c r="H305" i="4"/>
  <c r="H544" i="4" s="1"/>
  <c r="I305" i="4"/>
  <c r="I544" i="4" s="1"/>
  <c r="J305" i="4"/>
  <c r="J544" i="4" s="1"/>
  <c r="K305" i="4"/>
  <c r="K544" i="4" s="1"/>
  <c r="L305" i="4"/>
  <c r="L544" i="4" s="1"/>
  <c r="M305" i="4"/>
  <c r="M544" i="4" s="1"/>
  <c r="N305" i="4"/>
  <c r="N544" i="4" s="1"/>
  <c r="O305" i="4"/>
  <c r="O544" i="4" s="1"/>
  <c r="P305" i="4"/>
  <c r="P544" i="4" s="1"/>
  <c r="Q305" i="4"/>
  <c r="Q544" i="4" s="1"/>
  <c r="R305" i="4"/>
  <c r="R544" i="4" s="1"/>
  <c r="S305" i="4"/>
  <c r="S544" i="4" s="1"/>
  <c r="T305" i="4"/>
  <c r="T544" i="4" s="1"/>
  <c r="U305" i="4"/>
  <c r="U544" i="4" s="1"/>
  <c r="V305" i="4"/>
  <c r="V544" i="4" s="1"/>
  <c r="W305" i="4"/>
  <c r="W544" i="4" s="1"/>
  <c r="X305" i="4"/>
  <c r="X544" i="4" s="1"/>
  <c r="Y305" i="4"/>
  <c r="Y544" i="4" s="1"/>
  <c r="Z305" i="4"/>
  <c r="Z544" i="4" s="1"/>
  <c r="AA305" i="4"/>
  <c r="AA544" i="4" s="1"/>
  <c r="AB305" i="4"/>
  <c r="AB544" i="4" s="1"/>
  <c r="AC305" i="4"/>
  <c r="AC544" i="4" s="1"/>
  <c r="G306" i="4"/>
  <c r="G545" i="4" s="1"/>
  <c r="H306" i="4"/>
  <c r="H545" i="4" s="1"/>
  <c r="I306" i="4"/>
  <c r="I545" i="4" s="1"/>
  <c r="J306" i="4"/>
  <c r="J545" i="4" s="1"/>
  <c r="K306" i="4"/>
  <c r="K545" i="4" s="1"/>
  <c r="L306" i="4"/>
  <c r="L545" i="4" s="1"/>
  <c r="M306" i="4"/>
  <c r="M545" i="4" s="1"/>
  <c r="N306" i="4"/>
  <c r="N545" i="4" s="1"/>
  <c r="O306" i="4"/>
  <c r="O545" i="4" s="1"/>
  <c r="P306" i="4"/>
  <c r="P545" i="4" s="1"/>
  <c r="Q306" i="4"/>
  <c r="Q545" i="4" s="1"/>
  <c r="R306" i="4"/>
  <c r="R545" i="4" s="1"/>
  <c r="S306" i="4"/>
  <c r="S545" i="4" s="1"/>
  <c r="T306" i="4"/>
  <c r="T545" i="4" s="1"/>
  <c r="U306" i="4"/>
  <c r="U545" i="4" s="1"/>
  <c r="V306" i="4"/>
  <c r="V545" i="4" s="1"/>
  <c r="W306" i="4"/>
  <c r="W545" i="4" s="1"/>
  <c r="X306" i="4"/>
  <c r="X545" i="4" s="1"/>
  <c r="Y306" i="4"/>
  <c r="Y545" i="4" s="1"/>
  <c r="Z306" i="4"/>
  <c r="Z545" i="4" s="1"/>
  <c r="AA306" i="4"/>
  <c r="AA545" i="4" s="1"/>
  <c r="AB306" i="4"/>
  <c r="AB545" i="4" s="1"/>
  <c r="AC306" i="4"/>
  <c r="AC545" i="4" s="1"/>
  <c r="G307" i="4"/>
  <c r="G546" i="4" s="1"/>
  <c r="H307" i="4"/>
  <c r="H546" i="4" s="1"/>
  <c r="I307" i="4"/>
  <c r="I546" i="4" s="1"/>
  <c r="J307" i="4"/>
  <c r="J546" i="4" s="1"/>
  <c r="K307" i="4"/>
  <c r="K546" i="4" s="1"/>
  <c r="L307" i="4"/>
  <c r="L546" i="4" s="1"/>
  <c r="M307" i="4"/>
  <c r="M546" i="4" s="1"/>
  <c r="N307" i="4"/>
  <c r="N546" i="4" s="1"/>
  <c r="O307" i="4"/>
  <c r="O546" i="4" s="1"/>
  <c r="P307" i="4"/>
  <c r="P546" i="4" s="1"/>
  <c r="Q307" i="4"/>
  <c r="Q546" i="4" s="1"/>
  <c r="R307" i="4"/>
  <c r="R546" i="4" s="1"/>
  <c r="S307" i="4"/>
  <c r="S546" i="4" s="1"/>
  <c r="T307" i="4"/>
  <c r="T546" i="4" s="1"/>
  <c r="U307" i="4"/>
  <c r="U546" i="4" s="1"/>
  <c r="V307" i="4"/>
  <c r="V546" i="4" s="1"/>
  <c r="W307" i="4"/>
  <c r="W546" i="4" s="1"/>
  <c r="X307" i="4"/>
  <c r="X546" i="4" s="1"/>
  <c r="Y307" i="4"/>
  <c r="Y546" i="4" s="1"/>
  <c r="Z307" i="4"/>
  <c r="Z546" i="4" s="1"/>
  <c r="AA307" i="4"/>
  <c r="AA546" i="4" s="1"/>
  <c r="AB307" i="4"/>
  <c r="AB546" i="4" s="1"/>
  <c r="AC307" i="4"/>
  <c r="AC546" i="4" s="1"/>
  <c r="G308" i="4"/>
  <c r="G547" i="4" s="1"/>
  <c r="H308" i="4"/>
  <c r="H547" i="4" s="1"/>
  <c r="I308" i="4"/>
  <c r="I547" i="4" s="1"/>
  <c r="J308" i="4"/>
  <c r="J547" i="4" s="1"/>
  <c r="K308" i="4"/>
  <c r="K547" i="4" s="1"/>
  <c r="L308" i="4"/>
  <c r="L547" i="4" s="1"/>
  <c r="M308" i="4"/>
  <c r="M547" i="4" s="1"/>
  <c r="N308" i="4"/>
  <c r="N547" i="4" s="1"/>
  <c r="O308" i="4"/>
  <c r="O547" i="4" s="1"/>
  <c r="P308" i="4"/>
  <c r="P547" i="4" s="1"/>
  <c r="Q308" i="4"/>
  <c r="Q547" i="4" s="1"/>
  <c r="R308" i="4"/>
  <c r="R547" i="4" s="1"/>
  <c r="S308" i="4"/>
  <c r="S547" i="4" s="1"/>
  <c r="T308" i="4"/>
  <c r="T547" i="4" s="1"/>
  <c r="U308" i="4"/>
  <c r="U547" i="4" s="1"/>
  <c r="V308" i="4"/>
  <c r="V547" i="4" s="1"/>
  <c r="W308" i="4"/>
  <c r="W547" i="4" s="1"/>
  <c r="X308" i="4"/>
  <c r="X547" i="4" s="1"/>
  <c r="Y308" i="4"/>
  <c r="Y547" i="4" s="1"/>
  <c r="Z308" i="4"/>
  <c r="Z547" i="4" s="1"/>
  <c r="AA308" i="4"/>
  <c r="AA547" i="4" s="1"/>
  <c r="AB308" i="4"/>
  <c r="AB547" i="4" s="1"/>
  <c r="AC308" i="4"/>
  <c r="AC547" i="4" s="1"/>
  <c r="G309" i="4"/>
  <c r="G548" i="4" s="1"/>
  <c r="H309" i="4"/>
  <c r="H548" i="4" s="1"/>
  <c r="I309" i="4"/>
  <c r="I548" i="4" s="1"/>
  <c r="J309" i="4"/>
  <c r="J548" i="4" s="1"/>
  <c r="K309" i="4"/>
  <c r="K548" i="4" s="1"/>
  <c r="L309" i="4"/>
  <c r="L548" i="4" s="1"/>
  <c r="M309" i="4"/>
  <c r="M548" i="4" s="1"/>
  <c r="N309" i="4"/>
  <c r="N548" i="4" s="1"/>
  <c r="O309" i="4"/>
  <c r="O548" i="4" s="1"/>
  <c r="P309" i="4"/>
  <c r="P548" i="4" s="1"/>
  <c r="Q309" i="4"/>
  <c r="Q548" i="4" s="1"/>
  <c r="R309" i="4"/>
  <c r="R548" i="4" s="1"/>
  <c r="S309" i="4"/>
  <c r="S548" i="4" s="1"/>
  <c r="T309" i="4"/>
  <c r="T548" i="4" s="1"/>
  <c r="U309" i="4"/>
  <c r="U548" i="4" s="1"/>
  <c r="V309" i="4"/>
  <c r="V548" i="4" s="1"/>
  <c r="W309" i="4"/>
  <c r="W548" i="4" s="1"/>
  <c r="X309" i="4"/>
  <c r="X548" i="4" s="1"/>
  <c r="Y309" i="4"/>
  <c r="Y548" i="4" s="1"/>
  <c r="Z309" i="4"/>
  <c r="Z548" i="4" s="1"/>
  <c r="AA309" i="4"/>
  <c r="AA548" i="4" s="1"/>
  <c r="AB309" i="4"/>
  <c r="AB548" i="4" s="1"/>
  <c r="AC309" i="4"/>
  <c r="AC548" i="4" s="1"/>
  <c r="G310" i="4"/>
  <c r="G549" i="4" s="1"/>
  <c r="H310" i="4"/>
  <c r="H549" i="4" s="1"/>
  <c r="I310" i="4"/>
  <c r="I549" i="4" s="1"/>
  <c r="J310" i="4"/>
  <c r="J549" i="4" s="1"/>
  <c r="K310" i="4"/>
  <c r="K549" i="4" s="1"/>
  <c r="L310" i="4"/>
  <c r="L549" i="4" s="1"/>
  <c r="M310" i="4"/>
  <c r="M549" i="4" s="1"/>
  <c r="N310" i="4"/>
  <c r="N549" i="4" s="1"/>
  <c r="O310" i="4"/>
  <c r="O549" i="4" s="1"/>
  <c r="P310" i="4"/>
  <c r="P549" i="4" s="1"/>
  <c r="Q310" i="4"/>
  <c r="Q549" i="4" s="1"/>
  <c r="R310" i="4"/>
  <c r="R549" i="4" s="1"/>
  <c r="S310" i="4"/>
  <c r="S549" i="4" s="1"/>
  <c r="T310" i="4"/>
  <c r="T549" i="4" s="1"/>
  <c r="U310" i="4"/>
  <c r="U549" i="4" s="1"/>
  <c r="V310" i="4"/>
  <c r="V549" i="4" s="1"/>
  <c r="W310" i="4"/>
  <c r="W549" i="4" s="1"/>
  <c r="X310" i="4"/>
  <c r="X549" i="4" s="1"/>
  <c r="Y310" i="4"/>
  <c r="Y549" i="4" s="1"/>
  <c r="Z310" i="4"/>
  <c r="Z549" i="4" s="1"/>
  <c r="AA310" i="4"/>
  <c r="AA549" i="4" s="1"/>
  <c r="AB310" i="4"/>
  <c r="AB549" i="4" s="1"/>
  <c r="AC310" i="4"/>
  <c r="AC549" i="4" s="1"/>
  <c r="G311" i="4"/>
  <c r="G550" i="4" s="1"/>
  <c r="H311" i="4"/>
  <c r="H550" i="4" s="1"/>
  <c r="I311" i="4"/>
  <c r="I550" i="4" s="1"/>
  <c r="J311" i="4"/>
  <c r="J550" i="4" s="1"/>
  <c r="K311" i="4"/>
  <c r="K550" i="4" s="1"/>
  <c r="L311" i="4"/>
  <c r="L550" i="4" s="1"/>
  <c r="M311" i="4"/>
  <c r="M550" i="4" s="1"/>
  <c r="N311" i="4"/>
  <c r="N550" i="4" s="1"/>
  <c r="O311" i="4"/>
  <c r="O550" i="4" s="1"/>
  <c r="P311" i="4"/>
  <c r="P550" i="4" s="1"/>
  <c r="Q311" i="4"/>
  <c r="Q550" i="4" s="1"/>
  <c r="R311" i="4"/>
  <c r="R550" i="4" s="1"/>
  <c r="S311" i="4"/>
  <c r="S550" i="4" s="1"/>
  <c r="T311" i="4"/>
  <c r="T550" i="4" s="1"/>
  <c r="U311" i="4"/>
  <c r="U550" i="4" s="1"/>
  <c r="V311" i="4"/>
  <c r="V550" i="4" s="1"/>
  <c r="W311" i="4"/>
  <c r="W550" i="4" s="1"/>
  <c r="X311" i="4"/>
  <c r="X550" i="4" s="1"/>
  <c r="Y311" i="4"/>
  <c r="Y550" i="4" s="1"/>
  <c r="Z311" i="4"/>
  <c r="Z550" i="4" s="1"/>
  <c r="AA311" i="4"/>
  <c r="AA550" i="4" s="1"/>
  <c r="AB311" i="4"/>
  <c r="AB550" i="4" s="1"/>
  <c r="AC311" i="4"/>
  <c r="AC550" i="4" s="1"/>
  <c r="G312" i="4"/>
  <c r="G551" i="4" s="1"/>
  <c r="H312" i="4"/>
  <c r="H551" i="4" s="1"/>
  <c r="I312" i="4"/>
  <c r="I551" i="4" s="1"/>
  <c r="J312" i="4"/>
  <c r="J551" i="4" s="1"/>
  <c r="K312" i="4"/>
  <c r="K551" i="4" s="1"/>
  <c r="L312" i="4"/>
  <c r="L551" i="4" s="1"/>
  <c r="M312" i="4"/>
  <c r="M551" i="4" s="1"/>
  <c r="N312" i="4"/>
  <c r="N551" i="4" s="1"/>
  <c r="O312" i="4"/>
  <c r="O551" i="4" s="1"/>
  <c r="P312" i="4"/>
  <c r="P551" i="4" s="1"/>
  <c r="Q312" i="4"/>
  <c r="Q551" i="4" s="1"/>
  <c r="R312" i="4"/>
  <c r="R551" i="4" s="1"/>
  <c r="S312" i="4"/>
  <c r="S551" i="4" s="1"/>
  <c r="T312" i="4"/>
  <c r="T551" i="4" s="1"/>
  <c r="U312" i="4"/>
  <c r="U551" i="4" s="1"/>
  <c r="V312" i="4"/>
  <c r="V551" i="4" s="1"/>
  <c r="W312" i="4"/>
  <c r="W551" i="4" s="1"/>
  <c r="X312" i="4"/>
  <c r="X551" i="4" s="1"/>
  <c r="Y312" i="4"/>
  <c r="Y551" i="4" s="1"/>
  <c r="Z312" i="4"/>
  <c r="Z551" i="4" s="1"/>
  <c r="AA312" i="4"/>
  <c r="AA551" i="4" s="1"/>
  <c r="AB312" i="4"/>
  <c r="AB551" i="4" s="1"/>
  <c r="AC312" i="4"/>
  <c r="AC551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53" i="4" s="1"/>
  <c r="H314" i="4"/>
  <c r="H553" i="4" s="1"/>
  <c r="I314" i="4"/>
  <c r="I553" i="4" s="1"/>
  <c r="J314" i="4"/>
  <c r="J553" i="4" s="1"/>
  <c r="K314" i="4"/>
  <c r="K553" i="4" s="1"/>
  <c r="L314" i="4"/>
  <c r="L553" i="4" s="1"/>
  <c r="M314" i="4"/>
  <c r="M553" i="4" s="1"/>
  <c r="N314" i="4"/>
  <c r="N553" i="4" s="1"/>
  <c r="O314" i="4"/>
  <c r="O553" i="4" s="1"/>
  <c r="P314" i="4"/>
  <c r="P553" i="4" s="1"/>
  <c r="Q314" i="4"/>
  <c r="Q553" i="4" s="1"/>
  <c r="R314" i="4"/>
  <c r="R553" i="4" s="1"/>
  <c r="S314" i="4"/>
  <c r="S553" i="4" s="1"/>
  <c r="T314" i="4"/>
  <c r="T553" i="4" s="1"/>
  <c r="U314" i="4"/>
  <c r="U553" i="4" s="1"/>
  <c r="V314" i="4"/>
  <c r="V553" i="4" s="1"/>
  <c r="W314" i="4"/>
  <c r="W553" i="4" s="1"/>
  <c r="X314" i="4"/>
  <c r="X553" i="4" s="1"/>
  <c r="Y314" i="4"/>
  <c r="Y553" i="4" s="1"/>
  <c r="Z314" i="4"/>
  <c r="Z553" i="4" s="1"/>
  <c r="AA314" i="4"/>
  <c r="AA553" i="4" s="1"/>
  <c r="AB314" i="4"/>
  <c r="AB553" i="4" s="1"/>
  <c r="AC314" i="4"/>
  <c r="AC553" i="4" s="1"/>
  <c r="G315" i="4"/>
  <c r="G554" i="4" s="1"/>
  <c r="H315" i="4"/>
  <c r="H554" i="4" s="1"/>
  <c r="I315" i="4"/>
  <c r="I554" i="4" s="1"/>
  <c r="J315" i="4"/>
  <c r="J554" i="4" s="1"/>
  <c r="K315" i="4"/>
  <c r="K554" i="4" s="1"/>
  <c r="L315" i="4"/>
  <c r="L554" i="4" s="1"/>
  <c r="M315" i="4"/>
  <c r="M554" i="4" s="1"/>
  <c r="N315" i="4"/>
  <c r="N554" i="4" s="1"/>
  <c r="O315" i="4"/>
  <c r="O554" i="4" s="1"/>
  <c r="P315" i="4"/>
  <c r="P554" i="4" s="1"/>
  <c r="Q315" i="4"/>
  <c r="Q554" i="4" s="1"/>
  <c r="R315" i="4"/>
  <c r="R554" i="4" s="1"/>
  <c r="S315" i="4"/>
  <c r="S554" i="4" s="1"/>
  <c r="T315" i="4"/>
  <c r="T554" i="4" s="1"/>
  <c r="U315" i="4"/>
  <c r="U554" i="4" s="1"/>
  <c r="V315" i="4"/>
  <c r="V554" i="4" s="1"/>
  <c r="W315" i="4"/>
  <c r="W554" i="4" s="1"/>
  <c r="X315" i="4"/>
  <c r="X554" i="4" s="1"/>
  <c r="Y315" i="4"/>
  <c r="Y554" i="4" s="1"/>
  <c r="Z315" i="4"/>
  <c r="Z554" i="4" s="1"/>
  <c r="AA315" i="4"/>
  <c r="AA554" i="4" s="1"/>
  <c r="AB315" i="4"/>
  <c r="AB554" i="4" s="1"/>
  <c r="AC315" i="4"/>
  <c r="AC554" i="4" s="1"/>
  <c r="G316" i="4"/>
  <c r="G555" i="4" s="1"/>
  <c r="H316" i="4"/>
  <c r="H555" i="4" s="1"/>
  <c r="I316" i="4"/>
  <c r="I555" i="4" s="1"/>
  <c r="J316" i="4"/>
  <c r="J555" i="4" s="1"/>
  <c r="K316" i="4"/>
  <c r="K555" i="4" s="1"/>
  <c r="L316" i="4"/>
  <c r="L555" i="4" s="1"/>
  <c r="M316" i="4"/>
  <c r="M555" i="4" s="1"/>
  <c r="N316" i="4"/>
  <c r="N555" i="4" s="1"/>
  <c r="O316" i="4"/>
  <c r="O555" i="4" s="1"/>
  <c r="P316" i="4"/>
  <c r="P555" i="4" s="1"/>
  <c r="Q316" i="4"/>
  <c r="Q555" i="4" s="1"/>
  <c r="R316" i="4"/>
  <c r="R555" i="4" s="1"/>
  <c r="S316" i="4"/>
  <c r="S555" i="4" s="1"/>
  <c r="T316" i="4"/>
  <c r="T555" i="4" s="1"/>
  <c r="U316" i="4"/>
  <c r="U555" i="4" s="1"/>
  <c r="V316" i="4"/>
  <c r="V555" i="4" s="1"/>
  <c r="W316" i="4"/>
  <c r="W555" i="4" s="1"/>
  <c r="X316" i="4"/>
  <c r="X555" i="4" s="1"/>
  <c r="Y316" i="4"/>
  <c r="Y555" i="4" s="1"/>
  <c r="Z316" i="4"/>
  <c r="Z555" i="4" s="1"/>
  <c r="AA316" i="4"/>
  <c r="AA555" i="4" s="1"/>
  <c r="AB316" i="4"/>
  <c r="AB555" i="4" s="1"/>
  <c r="AC316" i="4"/>
  <c r="AC555" i="4" s="1"/>
  <c r="G317" i="4"/>
  <c r="G556" i="4" s="1"/>
  <c r="H317" i="4"/>
  <c r="H556" i="4" s="1"/>
  <c r="I317" i="4"/>
  <c r="I556" i="4" s="1"/>
  <c r="J317" i="4"/>
  <c r="J556" i="4" s="1"/>
  <c r="K317" i="4"/>
  <c r="K556" i="4" s="1"/>
  <c r="L317" i="4"/>
  <c r="L556" i="4" s="1"/>
  <c r="M317" i="4"/>
  <c r="M556" i="4" s="1"/>
  <c r="N317" i="4"/>
  <c r="N556" i="4" s="1"/>
  <c r="O317" i="4"/>
  <c r="O556" i="4" s="1"/>
  <c r="P317" i="4"/>
  <c r="P556" i="4" s="1"/>
  <c r="Q317" i="4"/>
  <c r="Q556" i="4" s="1"/>
  <c r="R317" i="4"/>
  <c r="R556" i="4" s="1"/>
  <c r="S317" i="4"/>
  <c r="S556" i="4" s="1"/>
  <c r="T317" i="4"/>
  <c r="T556" i="4" s="1"/>
  <c r="U317" i="4"/>
  <c r="U556" i="4" s="1"/>
  <c r="V317" i="4"/>
  <c r="V556" i="4" s="1"/>
  <c r="W317" i="4"/>
  <c r="W556" i="4" s="1"/>
  <c r="X317" i="4"/>
  <c r="X556" i="4" s="1"/>
  <c r="Y317" i="4"/>
  <c r="Y556" i="4" s="1"/>
  <c r="Z317" i="4"/>
  <c r="Z556" i="4" s="1"/>
  <c r="AA317" i="4"/>
  <c r="AA556" i="4" s="1"/>
  <c r="AB317" i="4"/>
  <c r="AB556" i="4" s="1"/>
  <c r="AC317" i="4"/>
  <c r="AC556" i="4" s="1"/>
  <c r="G318" i="4"/>
  <c r="G557" i="4" s="1"/>
  <c r="H318" i="4"/>
  <c r="H557" i="4" s="1"/>
  <c r="I318" i="4"/>
  <c r="I557" i="4" s="1"/>
  <c r="J318" i="4"/>
  <c r="J557" i="4" s="1"/>
  <c r="K318" i="4"/>
  <c r="K557" i="4" s="1"/>
  <c r="L318" i="4"/>
  <c r="L557" i="4" s="1"/>
  <c r="M318" i="4"/>
  <c r="M557" i="4" s="1"/>
  <c r="N318" i="4"/>
  <c r="N557" i="4" s="1"/>
  <c r="O318" i="4"/>
  <c r="O557" i="4" s="1"/>
  <c r="P318" i="4"/>
  <c r="P557" i="4" s="1"/>
  <c r="Q318" i="4"/>
  <c r="Q557" i="4" s="1"/>
  <c r="R318" i="4"/>
  <c r="R557" i="4" s="1"/>
  <c r="S318" i="4"/>
  <c r="S557" i="4" s="1"/>
  <c r="T318" i="4"/>
  <c r="T557" i="4" s="1"/>
  <c r="U318" i="4"/>
  <c r="U557" i="4" s="1"/>
  <c r="V318" i="4"/>
  <c r="V557" i="4" s="1"/>
  <c r="W318" i="4"/>
  <c r="W557" i="4" s="1"/>
  <c r="X318" i="4"/>
  <c r="X557" i="4" s="1"/>
  <c r="Y318" i="4"/>
  <c r="Y557" i="4" s="1"/>
  <c r="Z318" i="4"/>
  <c r="Z557" i="4" s="1"/>
  <c r="AA318" i="4"/>
  <c r="AA557" i="4" s="1"/>
  <c r="AB318" i="4"/>
  <c r="AB557" i="4" s="1"/>
  <c r="AC318" i="4"/>
  <c r="AC557" i="4" s="1"/>
  <c r="G319" i="4"/>
  <c r="G558" i="4" s="1"/>
  <c r="H319" i="4"/>
  <c r="H558" i="4" s="1"/>
  <c r="I319" i="4"/>
  <c r="I558" i="4" s="1"/>
  <c r="J319" i="4"/>
  <c r="J558" i="4" s="1"/>
  <c r="K319" i="4"/>
  <c r="K558" i="4" s="1"/>
  <c r="L319" i="4"/>
  <c r="L558" i="4" s="1"/>
  <c r="M319" i="4"/>
  <c r="M558" i="4" s="1"/>
  <c r="N319" i="4"/>
  <c r="N558" i="4" s="1"/>
  <c r="O319" i="4"/>
  <c r="O558" i="4" s="1"/>
  <c r="P319" i="4"/>
  <c r="P558" i="4" s="1"/>
  <c r="Q319" i="4"/>
  <c r="Q558" i="4" s="1"/>
  <c r="R319" i="4"/>
  <c r="R558" i="4" s="1"/>
  <c r="S319" i="4"/>
  <c r="S558" i="4" s="1"/>
  <c r="T319" i="4"/>
  <c r="T558" i="4" s="1"/>
  <c r="U319" i="4"/>
  <c r="U558" i="4" s="1"/>
  <c r="V319" i="4"/>
  <c r="V558" i="4" s="1"/>
  <c r="W319" i="4"/>
  <c r="W558" i="4" s="1"/>
  <c r="X319" i="4"/>
  <c r="X558" i="4" s="1"/>
  <c r="Y319" i="4"/>
  <c r="Y558" i="4" s="1"/>
  <c r="Z319" i="4"/>
  <c r="Z558" i="4" s="1"/>
  <c r="AA319" i="4"/>
  <c r="AA558" i="4" s="1"/>
  <c r="AB319" i="4"/>
  <c r="AB558" i="4" s="1"/>
  <c r="AC319" i="4"/>
  <c r="AC558" i="4" s="1"/>
  <c r="G320" i="4"/>
  <c r="G559" i="4" s="1"/>
  <c r="H320" i="4"/>
  <c r="H559" i="4" s="1"/>
  <c r="I320" i="4"/>
  <c r="I559" i="4" s="1"/>
  <c r="J320" i="4"/>
  <c r="J559" i="4" s="1"/>
  <c r="K320" i="4"/>
  <c r="K559" i="4" s="1"/>
  <c r="L320" i="4"/>
  <c r="L559" i="4" s="1"/>
  <c r="M320" i="4"/>
  <c r="M559" i="4" s="1"/>
  <c r="N320" i="4"/>
  <c r="N559" i="4" s="1"/>
  <c r="O320" i="4"/>
  <c r="O559" i="4" s="1"/>
  <c r="P320" i="4"/>
  <c r="P559" i="4" s="1"/>
  <c r="Q320" i="4"/>
  <c r="Q559" i="4" s="1"/>
  <c r="R320" i="4"/>
  <c r="R559" i="4" s="1"/>
  <c r="S320" i="4"/>
  <c r="S559" i="4" s="1"/>
  <c r="T320" i="4"/>
  <c r="T559" i="4" s="1"/>
  <c r="U320" i="4"/>
  <c r="U559" i="4" s="1"/>
  <c r="V320" i="4"/>
  <c r="V559" i="4" s="1"/>
  <c r="W320" i="4"/>
  <c r="W559" i="4" s="1"/>
  <c r="X320" i="4"/>
  <c r="X559" i="4" s="1"/>
  <c r="Y320" i="4"/>
  <c r="Y559" i="4" s="1"/>
  <c r="Z320" i="4"/>
  <c r="Z559" i="4" s="1"/>
  <c r="AA320" i="4"/>
  <c r="AA559" i="4" s="1"/>
  <c r="AB320" i="4"/>
  <c r="AB559" i="4" s="1"/>
  <c r="AC320" i="4"/>
  <c r="AC559" i="4" s="1"/>
  <c r="G321" i="4"/>
  <c r="G560" i="4" s="1"/>
  <c r="H321" i="4"/>
  <c r="H560" i="4" s="1"/>
  <c r="I321" i="4"/>
  <c r="I560" i="4" s="1"/>
  <c r="J321" i="4"/>
  <c r="J560" i="4" s="1"/>
  <c r="K321" i="4"/>
  <c r="K560" i="4" s="1"/>
  <c r="L321" i="4"/>
  <c r="L560" i="4" s="1"/>
  <c r="M321" i="4"/>
  <c r="M560" i="4" s="1"/>
  <c r="N321" i="4"/>
  <c r="N560" i="4" s="1"/>
  <c r="O321" i="4"/>
  <c r="O560" i="4" s="1"/>
  <c r="P321" i="4"/>
  <c r="P560" i="4" s="1"/>
  <c r="Q321" i="4"/>
  <c r="Q560" i="4" s="1"/>
  <c r="R321" i="4"/>
  <c r="R560" i="4" s="1"/>
  <c r="S321" i="4"/>
  <c r="S560" i="4" s="1"/>
  <c r="T321" i="4"/>
  <c r="T560" i="4" s="1"/>
  <c r="U321" i="4"/>
  <c r="U560" i="4" s="1"/>
  <c r="V321" i="4"/>
  <c r="V560" i="4" s="1"/>
  <c r="W321" i="4"/>
  <c r="W560" i="4" s="1"/>
  <c r="X321" i="4"/>
  <c r="X560" i="4" s="1"/>
  <c r="Y321" i="4"/>
  <c r="Y560" i="4" s="1"/>
  <c r="Z321" i="4"/>
  <c r="Z560" i="4" s="1"/>
  <c r="AA321" i="4"/>
  <c r="AA560" i="4" s="1"/>
  <c r="AB321" i="4"/>
  <c r="AB560" i="4" s="1"/>
  <c r="AC321" i="4"/>
  <c r="AC560" i="4" s="1"/>
  <c r="G322" i="4"/>
  <c r="G561" i="4" s="1"/>
  <c r="H322" i="4"/>
  <c r="H561" i="4" s="1"/>
  <c r="I322" i="4"/>
  <c r="I561" i="4" s="1"/>
  <c r="J322" i="4"/>
  <c r="J561" i="4" s="1"/>
  <c r="K322" i="4"/>
  <c r="K561" i="4" s="1"/>
  <c r="L322" i="4"/>
  <c r="L561" i="4" s="1"/>
  <c r="M322" i="4"/>
  <c r="M561" i="4" s="1"/>
  <c r="N322" i="4"/>
  <c r="N561" i="4" s="1"/>
  <c r="O322" i="4"/>
  <c r="O561" i="4" s="1"/>
  <c r="P322" i="4"/>
  <c r="P561" i="4" s="1"/>
  <c r="Q322" i="4"/>
  <c r="Q561" i="4" s="1"/>
  <c r="R322" i="4"/>
  <c r="R561" i="4" s="1"/>
  <c r="S322" i="4"/>
  <c r="S561" i="4" s="1"/>
  <c r="T322" i="4"/>
  <c r="T561" i="4" s="1"/>
  <c r="U322" i="4"/>
  <c r="U561" i="4" s="1"/>
  <c r="V322" i="4"/>
  <c r="V561" i="4" s="1"/>
  <c r="W322" i="4"/>
  <c r="W561" i="4" s="1"/>
  <c r="X322" i="4"/>
  <c r="X561" i="4" s="1"/>
  <c r="Y322" i="4"/>
  <c r="Y561" i="4" s="1"/>
  <c r="Z322" i="4"/>
  <c r="Z561" i="4" s="1"/>
  <c r="AA322" i="4"/>
  <c r="AA561" i="4" s="1"/>
  <c r="AB322" i="4"/>
  <c r="AB561" i="4" s="1"/>
  <c r="AC322" i="4"/>
  <c r="AC561" i="4" s="1"/>
  <c r="G323" i="4"/>
  <c r="G562" i="4" s="1"/>
  <c r="H323" i="4"/>
  <c r="H562" i="4" s="1"/>
  <c r="I323" i="4"/>
  <c r="I562" i="4" s="1"/>
  <c r="J323" i="4"/>
  <c r="J562" i="4" s="1"/>
  <c r="K323" i="4"/>
  <c r="K562" i="4" s="1"/>
  <c r="L323" i="4"/>
  <c r="L562" i="4" s="1"/>
  <c r="M323" i="4"/>
  <c r="M562" i="4" s="1"/>
  <c r="N323" i="4"/>
  <c r="N562" i="4" s="1"/>
  <c r="O323" i="4"/>
  <c r="O562" i="4" s="1"/>
  <c r="P323" i="4"/>
  <c r="P562" i="4" s="1"/>
  <c r="Q323" i="4"/>
  <c r="Q562" i="4" s="1"/>
  <c r="R323" i="4"/>
  <c r="R562" i="4" s="1"/>
  <c r="S323" i="4"/>
  <c r="S562" i="4" s="1"/>
  <c r="T323" i="4"/>
  <c r="T562" i="4" s="1"/>
  <c r="U323" i="4"/>
  <c r="U562" i="4" s="1"/>
  <c r="V323" i="4"/>
  <c r="V562" i="4" s="1"/>
  <c r="W323" i="4"/>
  <c r="W562" i="4" s="1"/>
  <c r="X323" i="4"/>
  <c r="X562" i="4" s="1"/>
  <c r="Y323" i="4"/>
  <c r="Y562" i="4" s="1"/>
  <c r="Z323" i="4"/>
  <c r="Z562" i="4" s="1"/>
  <c r="AA323" i="4"/>
  <c r="AA562" i="4" s="1"/>
  <c r="AB323" i="4"/>
  <c r="AB562" i="4" s="1"/>
  <c r="AC323" i="4"/>
  <c r="AC562" i="4" s="1"/>
  <c r="G324" i="4"/>
  <c r="G563" i="4" s="1"/>
  <c r="H324" i="4"/>
  <c r="H563" i="4" s="1"/>
  <c r="I324" i="4"/>
  <c r="I563" i="4" s="1"/>
  <c r="J324" i="4"/>
  <c r="J563" i="4" s="1"/>
  <c r="K324" i="4"/>
  <c r="K563" i="4" s="1"/>
  <c r="L324" i="4"/>
  <c r="L563" i="4" s="1"/>
  <c r="M324" i="4"/>
  <c r="M563" i="4" s="1"/>
  <c r="N324" i="4"/>
  <c r="N563" i="4" s="1"/>
  <c r="O324" i="4"/>
  <c r="O563" i="4" s="1"/>
  <c r="P324" i="4"/>
  <c r="P563" i="4" s="1"/>
  <c r="Q324" i="4"/>
  <c r="Q563" i="4" s="1"/>
  <c r="R324" i="4"/>
  <c r="R563" i="4" s="1"/>
  <c r="S324" i="4"/>
  <c r="S563" i="4" s="1"/>
  <c r="T324" i="4"/>
  <c r="T563" i="4" s="1"/>
  <c r="U324" i="4"/>
  <c r="U563" i="4" s="1"/>
  <c r="V324" i="4"/>
  <c r="V563" i="4" s="1"/>
  <c r="W324" i="4"/>
  <c r="W563" i="4" s="1"/>
  <c r="X324" i="4"/>
  <c r="X563" i="4" s="1"/>
  <c r="Y324" i="4"/>
  <c r="Y563" i="4" s="1"/>
  <c r="Z324" i="4"/>
  <c r="Z563" i="4" s="1"/>
  <c r="AA324" i="4"/>
  <c r="AA563" i="4" s="1"/>
  <c r="AB324" i="4"/>
  <c r="AB563" i="4" s="1"/>
  <c r="AC324" i="4"/>
  <c r="AC563" i="4" s="1"/>
  <c r="G325" i="4"/>
  <c r="G564" i="4" s="1"/>
  <c r="H325" i="4"/>
  <c r="H564" i="4" s="1"/>
  <c r="I325" i="4"/>
  <c r="I564" i="4" s="1"/>
  <c r="J325" i="4"/>
  <c r="J564" i="4" s="1"/>
  <c r="K325" i="4"/>
  <c r="K564" i="4" s="1"/>
  <c r="L325" i="4"/>
  <c r="L564" i="4" s="1"/>
  <c r="M325" i="4"/>
  <c r="M564" i="4" s="1"/>
  <c r="N325" i="4"/>
  <c r="N564" i="4" s="1"/>
  <c r="O325" i="4"/>
  <c r="O564" i="4" s="1"/>
  <c r="P325" i="4"/>
  <c r="P564" i="4" s="1"/>
  <c r="Q325" i="4"/>
  <c r="Q564" i="4" s="1"/>
  <c r="R325" i="4"/>
  <c r="R564" i="4" s="1"/>
  <c r="S325" i="4"/>
  <c r="S564" i="4" s="1"/>
  <c r="T325" i="4"/>
  <c r="T564" i="4" s="1"/>
  <c r="U325" i="4"/>
  <c r="U564" i="4" s="1"/>
  <c r="V325" i="4"/>
  <c r="V564" i="4" s="1"/>
  <c r="W325" i="4"/>
  <c r="W564" i="4" s="1"/>
  <c r="X325" i="4"/>
  <c r="X564" i="4" s="1"/>
  <c r="Y325" i="4"/>
  <c r="Y564" i="4" s="1"/>
  <c r="Z325" i="4"/>
  <c r="Z564" i="4" s="1"/>
  <c r="AA325" i="4"/>
  <c r="AA564" i="4" s="1"/>
  <c r="AB325" i="4"/>
  <c r="AB564" i="4" s="1"/>
  <c r="AC325" i="4"/>
  <c r="AC564" i="4" s="1"/>
  <c r="G326" i="4"/>
  <c r="G565" i="4" s="1"/>
  <c r="H326" i="4"/>
  <c r="H565" i="4" s="1"/>
  <c r="I326" i="4"/>
  <c r="I565" i="4" s="1"/>
  <c r="J326" i="4"/>
  <c r="J565" i="4" s="1"/>
  <c r="K326" i="4"/>
  <c r="K565" i="4" s="1"/>
  <c r="L326" i="4"/>
  <c r="L565" i="4" s="1"/>
  <c r="M326" i="4"/>
  <c r="M565" i="4" s="1"/>
  <c r="N326" i="4"/>
  <c r="N565" i="4" s="1"/>
  <c r="O326" i="4"/>
  <c r="O565" i="4" s="1"/>
  <c r="P326" i="4"/>
  <c r="P565" i="4" s="1"/>
  <c r="Q326" i="4"/>
  <c r="Q565" i="4" s="1"/>
  <c r="R326" i="4"/>
  <c r="R565" i="4" s="1"/>
  <c r="S326" i="4"/>
  <c r="S565" i="4" s="1"/>
  <c r="T326" i="4"/>
  <c r="T565" i="4" s="1"/>
  <c r="U326" i="4"/>
  <c r="U565" i="4" s="1"/>
  <c r="V326" i="4"/>
  <c r="V565" i="4" s="1"/>
  <c r="W326" i="4"/>
  <c r="W565" i="4" s="1"/>
  <c r="X326" i="4"/>
  <c r="X565" i="4" s="1"/>
  <c r="Y326" i="4"/>
  <c r="Y565" i="4" s="1"/>
  <c r="Z326" i="4"/>
  <c r="Z565" i="4" s="1"/>
  <c r="AA326" i="4"/>
  <c r="AA565" i="4" s="1"/>
  <c r="AB326" i="4"/>
  <c r="AB565" i="4" s="1"/>
  <c r="AC326" i="4"/>
  <c r="AC565" i="4" s="1"/>
  <c r="G327" i="4"/>
  <c r="G566" i="4" s="1"/>
  <c r="H327" i="4"/>
  <c r="H566" i="4" s="1"/>
  <c r="I327" i="4"/>
  <c r="I566" i="4" s="1"/>
  <c r="J327" i="4"/>
  <c r="J566" i="4" s="1"/>
  <c r="K327" i="4"/>
  <c r="K566" i="4" s="1"/>
  <c r="L327" i="4"/>
  <c r="L566" i="4" s="1"/>
  <c r="M327" i="4"/>
  <c r="M566" i="4" s="1"/>
  <c r="N327" i="4"/>
  <c r="N566" i="4" s="1"/>
  <c r="O327" i="4"/>
  <c r="O566" i="4" s="1"/>
  <c r="P327" i="4"/>
  <c r="P566" i="4" s="1"/>
  <c r="Q327" i="4"/>
  <c r="Q566" i="4" s="1"/>
  <c r="R327" i="4"/>
  <c r="R566" i="4" s="1"/>
  <c r="S327" i="4"/>
  <c r="S566" i="4" s="1"/>
  <c r="T327" i="4"/>
  <c r="T566" i="4" s="1"/>
  <c r="U327" i="4"/>
  <c r="U566" i="4" s="1"/>
  <c r="V327" i="4"/>
  <c r="V566" i="4" s="1"/>
  <c r="W327" i="4"/>
  <c r="W566" i="4" s="1"/>
  <c r="X327" i="4"/>
  <c r="X566" i="4" s="1"/>
  <c r="Y327" i="4"/>
  <c r="Y566" i="4" s="1"/>
  <c r="Z327" i="4"/>
  <c r="Z566" i="4" s="1"/>
  <c r="AA327" i="4"/>
  <c r="AA566" i="4" s="1"/>
  <c r="AB327" i="4"/>
  <c r="AB566" i="4" s="1"/>
  <c r="AC327" i="4"/>
  <c r="AC566" i="4" s="1"/>
  <c r="G328" i="4"/>
  <c r="G567" i="4" s="1"/>
  <c r="H328" i="4"/>
  <c r="H567" i="4" s="1"/>
  <c r="I328" i="4"/>
  <c r="I567" i="4" s="1"/>
  <c r="J328" i="4"/>
  <c r="J567" i="4" s="1"/>
  <c r="K328" i="4"/>
  <c r="K567" i="4" s="1"/>
  <c r="L328" i="4"/>
  <c r="L567" i="4" s="1"/>
  <c r="M328" i="4"/>
  <c r="M567" i="4" s="1"/>
  <c r="N328" i="4"/>
  <c r="N567" i="4" s="1"/>
  <c r="O328" i="4"/>
  <c r="O567" i="4" s="1"/>
  <c r="P328" i="4"/>
  <c r="P567" i="4" s="1"/>
  <c r="Q328" i="4"/>
  <c r="Q567" i="4" s="1"/>
  <c r="R328" i="4"/>
  <c r="R567" i="4" s="1"/>
  <c r="S328" i="4"/>
  <c r="S567" i="4" s="1"/>
  <c r="T328" i="4"/>
  <c r="T567" i="4" s="1"/>
  <c r="U328" i="4"/>
  <c r="U567" i="4" s="1"/>
  <c r="V328" i="4"/>
  <c r="V567" i="4" s="1"/>
  <c r="W328" i="4"/>
  <c r="W567" i="4" s="1"/>
  <c r="X328" i="4"/>
  <c r="X567" i="4" s="1"/>
  <c r="Y328" i="4"/>
  <c r="Y567" i="4" s="1"/>
  <c r="Z328" i="4"/>
  <c r="Z567" i="4" s="1"/>
  <c r="AA328" i="4"/>
  <c r="AA567" i="4" s="1"/>
  <c r="AB328" i="4"/>
  <c r="AB567" i="4" s="1"/>
  <c r="AC328" i="4"/>
  <c r="AC567" i="4" s="1"/>
  <c r="G329" i="4"/>
  <c r="G568" i="4" s="1"/>
  <c r="H329" i="4"/>
  <c r="H568" i="4" s="1"/>
  <c r="I329" i="4"/>
  <c r="I568" i="4" s="1"/>
  <c r="J329" i="4"/>
  <c r="J568" i="4" s="1"/>
  <c r="K329" i="4"/>
  <c r="K568" i="4" s="1"/>
  <c r="L329" i="4"/>
  <c r="L568" i="4" s="1"/>
  <c r="M329" i="4"/>
  <c r="M568" i="4" s="1"/>
  <c r="N329" i="4"/>
  <c r="N568" i="4" s="1"/>
  <c r="O329" i="4"/>
  <c r="O568" i="4" s="1"/>
  <c r="P329" i="4"/>
  <c r="P568" i="4" s="1"/>
  <c r="Q329" i="4"/>
  <c r="Q568" i="4" s="1"/>
  <c r="R329" i="4"/>
  <c r="R568" i="4" s="1"/>
  <c r="S329" i="4"/>
  <c r="S568" i="4" s="1"/>
  <c r="T329" i="4"/>
  <c r="T568" i="4" s="1"/>
  <c r="U329" i="4"/>
  <c r="U568" i="4" s="1"/>
  <c r="V329" i="4"/>
  <c r="V568" i="4" s="1"/>
  <c r="W329" i="4"/>
  <c r="W568" i="4" s="1"/>
  <c r="X329" i="4"/>
  <c r="X568" i="4" s="1"/>
  <c r="Y329" i="4"/>
  <c r="Y568" i="4" s="1"/>
  <c r="Z329" i="4"/>
  <c r="Z568" i="4" s="1"/>
  <c r="AA329" i="4"/>
  <c r="AA568" i="4" s="1"/>
  <c r="AB329" i="4"/>
  <c r="AB568" i="4" s="1"/>
  <c r="AC329" i="4"/>
  <c r="AC568" i="4" s="1"/>
  <c r="G330" i="4"/>
  <c r="G569" i="4" s="1"/>
  <c r="H330" i="4"/>
  <c r="H569" i="4" s="1"/>
  <c r="I330" i="4"/>
  <c r="I569" i="4" s="1"/>
  <c r="J330" i="4"/>
  <c r="J569" i="4" s="1"/>
  <c r="K330" i="4"/>
  <c r="K569" i="4" s="1"/>
  <c r="L330" i="4"/>
  <c r="L569" i="4" s="1"/>
  <c r="M330" i="4"/>
  <c r="M569" i="4" s="1"/>
  <c r="N330" i="4"/>
  <c r="N569" i="4" s="1"/>
  <c r="O330" i="4"/>
  <c r="O569" i="4" s="1"/>
  <c r="P330" i="4"/>
  <c r="P569" i="4" s="1"/>
  <c r="Q330" i="4"/>
  <c r="Q569" i="4" s="1"/>
  <c r="R330" i="4"/>
  <c r="R569" i="4" s="1"/>
  <c r="S330" i="4"/>
  <c r="S569" i="4" s="1"/>
  <c r="T330" i="4"/>
  <c r="T569" i="4" s="1"/>
  <c r="U330" i="4"/>
  <c r="U569" i="4" s="1"/>
  <c r="V330" i="4"/>
  <c r="V569" i="4" s="1"/>
  <c r="W330" i="4"/>
  <c r="W569" i="4" s="1"/>
  <c r="X330" i="4"/>
  <c r="X569" i="4" s="1"/>
  <c r="Y330" i="4"/>
  <c r="Y569" i="4" s="1"/>
  <c r="Z330" i="4"/>
  <c r="Z569" i="4" s="1"/>
  <c r="AA330" i="4"/>
  <c r="AA569" i="4" s="1"/>
  <c r="AB330" i="4"/>
  <c r="AB569" i="4" s="1"/>
  <c r="AC330" i="4"/>
  <c r="AC569" i="4" s="1"/>
  <c r="G331" i="4"/>
  <c r="G570" i="4" s="1"/>
  <c r="H331" i="4"/>
  <c r="H570" i="4" s="1"/>
  <c r="I331" i="4"/>
  <c r="I570" i="4" s="1"/>
  <c r="J331" i="4"/>
  <c r="J570" i="4" s="1"/>
  <c r="K331" i="4"/>
  <c r="K570" i="4" s="1"/>
  <c r="L331" i="4"/>
  <c r="L570" i="4" s="1"/>
  <c r="M331" i="4"/>
  <c r="M570" i="4" s="1"/>
  <c r="N331" i="4"/>
  <c r="N570" i="4" s="1"/>
  <c r="O331" i="4"/>
  <c r="O570" i="4" s="1"/>
  <c r="P331" i="4"/>
  <c r="P570" i="4" s="1"/>
  <c r="Q331" i="4"/>
  <c r="Q570" i="4" s="1"/>
  <c r="R331" i="4"/>
  <c r="R570" i="4" s="1"/>
  <c r="S331" i="4"/>
  <c r="S570" i="4" s="1"/>
  <c r="T331" i="4"/>
  <c r="T570" i="4" s="1"/>
  <c r="U331" i="4"/>
  <c r="U570" i="4" s="1"/>
  <c r="V331" i="4"/>
  <c r="V570" i="4" s="1"/>
  <c r="W331" i="4"/>
  <c r="W570" i="4" s="1"/>
  <c r="X331" i="4"/>
  <c r="X570" i="4" s="1"/>
  <c r="Y331" i="4"/>
  <c r="Y570" i="4" s="1"/>
  <c r="Z331" i="4"/>
  <c r="Z570" i="4" s="1"/>
  <c r="AA331" i="4"/>
  <c r="AA570" i="4" s="1"/>
  <c r="AB331" i="4"/>
  <c r="AB570" i="4" s="1"/>
  <c r="AC331" i="4"/>
  <c r="AC570" i="4" s="1"/>
  <c r="G332" i="4"/>
  <c r="G571" i="4" s="1"/>
  <c r="H332" i="4"/>
  <c r="H571" i="4" s="1"/>
  <c r="I332" i="4"/>
  <c r="I571" i="4" s="1"/>
  <c r="J332" i="4"/>
  <c r="J571" i="4" s="1"/>
  <c r="K332" i="4"/>
  <c r="K571" i="4" s="1"/>
  <c r="L332" i="4"/>
  <c r="L571" i="4" s="1"/>
  <c r="M332" i="4"/>
  <c r="M571" i="4" s="1"/>
  <c r="N332" i="4"/>
  <c r="N571" i="4" s="1"/>
  <c r="O332" i="4"/>
  <c r="O571" i="4" s="1"/>
  <c r="P332" i="4"/>
  <c r="P571" i="4" s="1"/>
  <c r="Q332" i="4"/>
  <c r="Q571" i="4" s="1"/>
  <c r="R332" i="4"/>
  <c r="R571" i="4" s="1"/>
  <c r="S332" i="4"/>
  <c r="S571" i="4" s="1"/>
  <c r="T332" i="4"/>
  <c r="T571" i="4" s="1"/>
  <c r="U332" i="4"/>
  <c r="U571" i="4" s="1"/>
  <c r="V332" i="4"/>
  <c r="V571" i="4" s="1"/>
  <c r="W332" i="4"/>
  <c r="W571" i="4" s="1"/>
  <c r="X332" i="4"/>
  <c r="X571" i="4" s="1"/>
  <c r="Y332" i="4"/>
  <c r="Y571" i="4" s="1"/>
  <c r="Z332" i="4"/>
  <c r="Z571" i="4" s="1"/>
  <c r="AA332" i="4"/>
  <c r="AA571" i="4" s="1"/>
  <c r="AB332" i="4"/>
  <c r="AB571" i="4" s="1"/>
  <c r="AC332" i="4"/>
  <c r="AC571" i="4" s="1"/>
  <c r="G333" i="4"/>
  <c r="G572" i="4" s="1"/>
  <c r="H333" i="4"/>
  <c r="H572" i="4" s="1"/>
  <c r="I333" i="4"/>
  <c r="I572" i="4" s="1"/>
  <c r="J333" i="4"/>
  <c r="J572" i="4" s="1"/>
  <c r="K333" i="4"/>
  <c r="K572" i="4" s="1"/>
  <c r="L333" i="4"/>
  <c r="L572" i="4" s="1"/>
  <c r="M333" i="4"/>
  <c r="M572" i="4" s="1"/>
  <c r="N333" i="4"/>
  <c r="N572" i="4" s="1"/>
  <c r="O333" i="4"/>
  <c r="O572" i="4" s="1"/>
  <c r="P333" i="4"/>
  <c r="P572" i="4" s="1"/>
  <c r="Q333" i="4"/>
  <c r="Q572" i="4" s="1"/>
  <c r="R333" i="4"/>
  <c r="R572" i="4" s="1"/>
  <c r="S333" i="4"/>
  <c r="S572" i="4" s="1"/>
  <c r="T333" i="4"/>
  <c r="T572" i="4" s="1"/>
  <c r="U333" i="4"/>
  <c r="U572" i="4" s="1"/>
  <c r="V333" i="4"/>
  <c r="V572" i="4" s="1"/>
  <c r="W333" i="4"/>
  <c r="W572" i="4" s="1"/>
  <c r="X333" i="4"/>
  <c r="X572" i="4" s="1"/>
  <c r="Y333" i="4"/>
  <c r="Y572" i="4" s="1"/>
  <c r="Z333" i="4"/>
  <c r="Z572" i="4" s="1"/>
  <c r="AA333" i="4"/>
  <c r="AA572" i="4" s="1"/>
  <c r="AB333" i="4"/>
  <c r="AB572" i="4" s="1"/>
  <c r="AC333" i="4"/>
  <c r="AC572" i="4" s="1"/>
  <c r="G334" i="4"/>
  <c r="G573" i="4" s="1"/>
  <c r="H334" i="4"/>
  <c r="H573" i="4" s="1"/>
  <c r="I334" i="4"/>
  <c r="I573" i="4" s="1"/>
  <c r="J334" i="4"/>
  <c r="J573" i="4" s="1"/>
  <c r="K334" i="4"/>
  <c r="K573" i="4" s="1"/>
  <c r="L334" i="4"/>
  <c r="L573" i="4" s="1"/>
  <c r="M334" i="4"/>
  <c r="M573" i="4" s="1"/>
  <c r="N334" i="4"/>
  <c r="N573" i="4" s="1"/>
  <c r="O334" i="4"/>
  <c r="O573" i="4" s="1"/>
  <c r="P334" i="4"/>
  <c r="P573" i="4" s="1"/>
  <c r="Q334" i="4"/>
  <c r="Q573" i="4" s="1"/>
  <c r="R334" i="4"/>
  <c r="R573" i="4" s="1"/>
  <c r="S334" i="4"/>
  <c r="S573" i="4" s="1"/>
  <c r="T334" i="4"/>
  <c r="T573" i="4" s="1"/>
  <c r="U334" i="4"/>
  <c r="U573" i="4" s="1"/>
  <c r="V334" i="4"/>
  <c r="V573" i="4" s="1"/>
  <c r="W334" i="4"/>
  <c r="W573" i="4" s="1"/>
  <c r="X334" i="4"/>
  <c r="X573" i="4" s="1"/>
  <c r="Y334" i="4"/>
  <c r="Y573" i="4" s="1"/>
  <c r="Z334" i="4"/>
  <c r="Z573" i="4" s="1"/>
  <c r="AA334" i="4"/>
  <c r="AA573" i="4" s="1"/>
  <c r="AB334" i="4"/>
  <c r="AB573" i="4" s="1"/>
  <c r="AC334" i="4"/>
  <c r="AC573" i="4" s="1"/>
  <c r="G335" i="4"/>
  <c r="G574" i="4" s="1"/>
  <c r="H335" i="4"/>
  <c r="H574" i="4" s="1"/>
  <c r="I335" i="4"/>
  <c r="I574" i="4" s="1"/>
  <c r="J335" i="4"/>
  <c r="J574" i="4" s="1"/>
  <c r="K335" i="4"/>
  <c r="K574" i="4" s="1"/>
  <c r="L335" i="4"/>
  <c r="L574" i="4" s="1"/>
  <c r="M335" i="4"/>
  <c r="M574" i="4" s="1"/>
  <c r="N335" i="4"/>
  <c r="N574" i="4" s="1"/>
  <c r="O335" i="4"/>
  <c r="O574" i="4" s="1"/>
  <c r="P335" i="4"/>
  <c r="P574" i="4" s="1"/>
  <c r="Q335" i="4"/>
  <c r="Q574" i="4" s="1"/>
  <c r="R335" i="4"/>
  <c r="R574" i="4" s="1"/>
  <c r="S335" i="4"/>
  <c r="S574" i="4" s="1"/>
  <c r="T335" i="4"/>
  <c r="T574" i="4" s="1"/>
  <c r="U335" i="4"/>
  <c r="U574" i="4" s="1"/>
  <c r="V335" i="4"/>
  <c r="V574" i="4" s="1"/>
  <c r="W335" i="4"/>
  <c r="W574" i="4" s="1"/>
  <c r="X335" i="4"/>
  <c r="X574" i="4" s="1"/>
  <c r="Y335" i="4"/>
  <c r="Y574" i="4" s="1"/>
  <c r="Z335" i="4"/>
  <c r="Z574" i="4" s="1"/>
  <c r="AA335" i="4"/>
  <c r="AA574" i="4" s="1"/>
  <c r="AB335" i="4"/>
  <c r="AB574" i="4" s="1"/>
  <c r="AC335" i="4"/>
  <c r="AC574" i="4" s="1"/>
  <c r="G336" i="4"/>
  <c r="G575" i="4" s="1"/>
  <c r="H336" i="4"/>
  <c r="H575" i="4" s="1"/>
  <c r="I336" i="4"/>
  <c r="I575" i="4" s="1"/>
  <c r="J336" i="4"/>
  <c r="J575" i="4" s="1"/>
  <c r="K336" i="4"/>
  <c r="K575" i="4" s="1"/>
  <c r="L336" i="4"/>
  <c r="L575" i="4" s="1"/>
  <c r="M336" i="4"/>
  <c r="M575" i="4" s="1"/>
  <c r="N336" i="4"/>
  <c r="N575" i="4" s="1"/>
  <c r="O336" i="4"/>
  <c r="O575" i="4" s="1"/>
  <c r="P336" i="4"/>
  <c r="P575" i="4" s="1"/>
  <c r="Q336" i="4"/>
  <c r="Q575" i="4" s="1"/>
  <c r="R336" i="4"/>
  <c r="R575" i="4" s="1"/>
  <c r="S336" i="4"/>
  <c r="S575" i="4" s="1"/>
  <c r="T336" i="4"/>
  <c r="T575" i="4" s="1"/>
  <c r="U336" i="4"/>
  <c r="U575" i="4" s="1"/>
  <c r="V336" i="4"/>
  <c r="V575" i="4" s="1"/>
  <c r="W336" i="4"/>
  <c r="W575" i="4" s="1"/>
  <c r="X336" i="4"/>
  <c r="X575" i="4" s="1"/>
  <c r="Y336" i="4"/>
  <c r="Y575" i="4" s="1"/>
  <c r="Z336" i="4"/>
  <c r="Z575" i="4" s="1"/>
  <c r="AA336" i="4"/>
  <c r="AA575" i="4" s="1"/>
  <c r="AB336" i="4"/>
  <c r="AB575" i="4" s="1"/>
  <c r="AC336" i="4"/>
  <c r="AC575" i="4" s="1"/>
  <c r="G337" i="4"/>
  <c r="G576" i="4" s="1"/>
  <c r="H337" i="4"/>
  <c r="H576" i="4" s="1"/>
  <c r="I337" i="4"/>
  <c r="I576" i="4" s="1"/>
  <c r="J337" i="4"/>
  <c r="J576" i="4" s="1"/>
  <c r="K337" i="4"/>
  <c r="K576" i="4" s="1"/>
  <c r="L337" i="4"/>
  <c r="L576" i="4" s="1"/>
  <c r="M337" i="4"/>
  <c r="M576" i="4" s="1"/>
  <c r="N337" i="4"/>
  <c r="N576" i="4" s="1"/>
  <c r="O337" i="4"/>
  <c r="O576" i="4" s="1"/>
  <c r="P337" i="4"/>
  <c r="P576" i="4" s="1"/>
  <c r="Q337" i="4"/>
  <c r="Q576" i="4" s="1"/>
  <c r="R337" i="4"/>
  <c r="R576" i="4" s="1"/>
  <c r="S337" i="4"/>
  <c r="S576" i="4" s="1"/>
  <c r="T337" i="4"/>
  <c r="T576" i="4" s="1"/>
  <c r="U337" i="4"/>
  <c r="U576" i="4" s="1"/>
  <c r="V337" i="4"/>
  <c r="V576" i="4" s="1"/>
  <c r="W337" i="4"/>
  <c r="W576" i="4" s="1"/>
  <c r="X337" i="4"/>
  <c r="X576" i="4" s="1"/>
  <c r="Y337" i="4"/>
  <c r="Y576" i="4" s="1"/>
  <c r="Z337" i="4"/>
  <c r="Z576" i="4" s="1"/>
  <c r="AA337" i="4"/>
  <c r="AA576" i="4" s="1"/>
  <c r="AB337" i="4"/>
  <c r="AB576" i="4" s="1"/>
  <c r="AC337" i="4"/>
  <c r="AC576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78" i="4" s="1"/>
  <c r="H339" i="4"/>
  <c r="H578" i="4" s="1"/>
  <c r="I339" i="4"/>
  <c r="I578" i="4" s="1"/>
  <c r="J339" i="4"/>
  <c r="J578" i="4" s="1"/>
  <c r="K339" i="4"/>
  <c r="K578" i="4" s="1"/>
  <c r="L339" i="4"/>
  <c r="L578" i="4" s="1"/>
  <c r="M339" i="4"/>
  <c r="M578" i="4" s="1"/>
  <c r="N339" i="4"/>
  <c r="N578" i="4" s="1"/>
  <c r="O339" i="4"/>
  <c r="O578" i="4" s="1"/>
  <c r="P339" i="4"/>
  <c r="P578" i="4" s="1"/>
  <c r="Q339" i="4"/>
  <c r="Q578" i="4" s="1"/>
  <c r="R339" i="4"/>
  <c r="R578" i="4" s="1"/>
  <c r="S339" i="4"/>
  <c r="S578" i="4" s="1"/>
  <c r="T339" i="4"/>
  <c r="T578" i="4" s="1"/>
  <c r="U339" i="4"/>
  <c r="U578" i="4" s="1"/>
  <c r="V339" i="4"/>
  <c r="V578" i="4" s="1"/>
  <c r="W339" i="4"/>
  <c r="W578" i="4" s="1"/>
  <c r="X339" i="4"/>
  <c r="X578" i="4" s="1"/>
  <c r="Y339" i="4"/>
  <c r="Y578" i="4" s="1"/>
  <c r="Z339" i="4"/>
  <c r="Z578" i="4" s="1"/>
  <c r="AA339" i="4"/>
  <c r="AA578" i="4" s="1"/>
  <c r="AB339" i="4"/>
  <c r="AB578" i="4" s="1"/>
  <c r="AC339" i="4"/>
  <c r="AC578" i="4" s="1"/>
  <c r="G340" i="4"/>
  <c r="G579" i="4" s="1"/>
  <c r="H340" i="4"/>
  <c r="H579" i="4" s="1"/>
  <c r="I340" i="4"/>
  <c r="I579" i="4" s="1"/>
  <c r="J340" i="4"/>
  <c r="J579" i="4" s="1"/>
  <c r="K340" i="4"/>
  <c r="K579" i="4" s="1"/>
  <c r="L340" i="4"/>
  <c r="L579" i="4" s="1"/>
  <c r="M340" i="4"/>
  <c r="M579" i="4" s="1"/>
  <c r="N340" i="4"/>
  <c r="N579" i="4" s="1"/>
  <c r="O340" i="4"/>
  <c r="O579" i="4" s="1"/>
  <c r="P340" i="4"/>
  <c r="P579" i="4" s="1"/>
  <c r="Q340" i="4"/>
  <c r="Q579" i="4" s="1"/>
  <c r="R340" i="4"/>
  <c r="R579" i="4" s="1"/>
  <c r="S340" i="4"/>
  <c r="S579" i="4" s="1"/>
  <c r="T340" i="4"/>
  <c r="T579" i="4" s="1"/>
  <c r="U340" i="4"/>
  <c r="U579" i="4" s="1"/>
  <c r="V340" i="4"/>
  <c r="V579" i="4" s="1"/>
  <c r="W340" i="4"/>
  <c r="W579" i="4" s="1"/>
  <c r="X340" i="4"/>
  <c r="X579" i="4" s="1"/>
  <c r="Y340" i="4"/>
  <c r="Y579" i="4" s="1"/>
  <c r="Z340" i="4"/>
  <c r="Z579" i="4" s="1"/>
  <c r="AA340" i="4"/>
  <c r="AA579" i="4" s="1"/>
  <c r="AB340" i="4"/>
  <c r="AB579" i="4" s="1"/>
  <c r="AC340" i="4"/>
  <c r="AC579" i="4" s="1"/>
  <c r="G341" i="4"/>
  <c r="G580" i="4" s="1"/>
  <c r="H341" i="4"/>
  <c r="H580" i="4" s="1"/>
  <c r="I341" i="4"/>
  <c r="I580" i="4" s="1"/>
  <c r="J341" i="4"/>
  <c r="J580" i="4" s="1"/>
  <c r="K341" i="4"/>
  <c r="K580" i="4" s="1"/>
  <c r="L341" i="4"/>
  <c r="L580" i="4" s="1"/>
  <c r="M341" i="4"/>
  <c r="M580" i="4" s="1"/>
  <c r="N341" i="4"/>
  <c r="N580" i="4" s="1"/>
  <c r="O341" i="4"/>
  <c r="O580" i="4" s="1"/>
  <c r="P341" i="4"/>
  <c r="P580" i="4" s="1"/>
  <c r="Q341" i="4"/>
  <c r="Q580" i="4" s="1"/>
  <c r="R341" i="4"/>
  <c r="R580" i="4" s="1"/>
  <c r="S341" i="4"/>
  <c r="S580" i="4" s="1"/>
  <c r="T341" i="4"/>
  <c r="T580" i="4" s="1"/>
  <c r="U341" i="4"/>
  <c r="U580" i="4" s="1"/>
  <c r="V341" i="4"/>
  <c r="V580" i="4" s="1"/>
  <c r="W341" i="4"/>
  <c r="W580" i="4" s="1"/>
  <c r="X341" i="4"/>
  <c r="X580" i="4" s="1"/>
  <c r="Y341" i="4"/>
  <c r="Y580" i="4" s="1"/>
  <c r="Z341" i="4"/>
  <c r="Z580" i="4" s="1"/>
  <c r="AA341" i="4"/>
  <c r="AA580" i="4" s="1"/>
  <c r="AB341" i="4"/>
  <c r="AB580" i="4" s="1"/>
  <c r="AC341" i="4"/>
  <c r="AC580" i="4" s="1"/>
  <c r="G342" i="4"/>
  <c r="G581" i="4" s="1"/>
  <c r="H342" i="4"/>
  <c r="H581" i="4" s="1"/>
  <c r="I342" i="4"/>
  <c r="I581" i="4" s="1"/>
  <c r="J342" i="4"/>
  <c r="J581" i="4" s="1"/>
  <c r="K342" i="4"/>
  <c r="K581" i="4" s="1"/>
  <c r="L342" i="4"/>
  <c r="L581" i="4" s="1"/>
  <c r="M342" i="4"/>
  <c r="M581" i="4" s="1"/>
  <c r="N342" i="4"/>
  <c r="N581" i="4" s="1"/>
  <c r="O342" i="4"/>
  <c r="O581" i="4" s="1"/>
  <c r="P342" i="4"/>
  <c r="P581" i="4" s="1"/>
  <c r="Q342" i="4"/>
  <c r="Q581" i="4" s="1"/>
  <c r="R342" i="4"/>
  <c r="R581" i="4" s="1"/>
  <c r="S342" i="4"/>
  <c r="S581" i="4" s="1"/>
  <c r="T342" i="4"/>
  <c r="T581" i="4" s="1"/>
  <c r="U342" i="4"/>
  <c r="U581" i="4" s="1"/>
  <c r="V342" i="4"/>
  <c r="V581" i="4" s="1"/>
  <c r="W342" i="4"/>
  <c r="W581" i="4" s="1"/>
  <c r="X342" i="4"/>
  <c r="X581" i="4" s="1"/>
  <c r="Y342" i="4"/>
  <c r="Y581" i="4" s="1"/>
  <c r="Z342" i="4"/>
  <c r="Z581" i="4" s="1"/>
  <c r="AA342" i="4"/>
  <c r="AA581" i="4" s="1"/>
  <c r="AB342" i="4"/>
  <c r="AB581" i="4" s="1"/>
  <c r="AC342" i="4"/>
  <c r="AC581" i="4" s="1"/>
  <c r="G343" i="4"/>
  <c r="G582" i="4" s="1"/>
  <c r="H343" i="4"/>
  <c r="H582" i="4" s="1"/>
  <c r="I343" i="4"/>
  <c r="I582" i="4" s="1"/>
  <c r="J343" i="4"/>
  <c r="J582" i="4" s="1"/>
  <c r="K343" i="4"/>
  <c r="K582" i="4" s="1"/>
  <c r="L343" i="4"/>
  <c r="L582" i="4" s="1"/>
  <c r="M343" i="4"/>
  <c r="M582" i="4" s="1"/>
  <c r="N343" i="4"/>
  <c r="N582" i="4" s="1"/>
  <c r="O343" i="4"/>
  <c r="O582" i="4" s="1"/>
  <c r="P343" i="4"/>
  <c r="P582" i="4" s="1"/>
  <c r="Q343" i="4"/>
  <c r="Q582" i="4" s="1"/>
  <c r="R343" i="4"/>
  <c r="R582" i="4" s="1"/>
  <c r="S343" i="4"/>
  <c r="S582" i="4" s="1"/>
  <c r="T343" i="4"/>
  <c r="T582" i="4" s="1"/>
  <c r="U343" i="4"/>
  <c r="U582" i="4" s="1"/>
  <c r="V343" i="4"/>
  <c r="V582" i="4" s="1"/>
  <c r="W343" i="4"/>
  <c r="W582" i="4" s="1"/>
  <c r="X343" i="4"/>
  <c r="X582" i="4" s="1"/>
  <c r="Y343" i="4"/>
  <c r="Y582" i="4" s="1"/>
  <c r="Z343" i="4"/>
  <c r="Z582" i="4" s="1"/>
  <c r="AA343" i="4"/>
  <c r="AA582" i="4" s="1"/>
  <c r="AB343" i="4"/>
  <c r="AB582" i="4" s="1"/>
  <c r="AC343" i="4"/>
  <c r="AC582" i="4" s="1"/>
  <c r="G344" i="4"/>
  <c r="G583" i="4" s="1"/>
  <c r="H344" i="4"/>
  <c r="H583" i="4" s="1"/>
  <c r="I344" i="4"/>
  <c r="I583" i="4" s="1"/>
  <c r="J344" i="4"/>
  <c r="J583" i="4" s="1"/>
  <c r="K344" i="4"/>
  <c r="K583" i="4" s="1"/>
  <c r="L344" i="4"/>
  <c r="L583" i="4" s="1"/>
  <c r="M344" i="4"/>
  <c r="M583" i="4" s="1"/>
  <c r="N344" i="4"/>
  <c r="N583" i="4" s="1"/>
  <c r="O344" i="4"/>
  <c r="O583" i="4" s="1"/>
  <c r="P344" i="4"/>
  <c r="P583" i="4" s="1"/>
  <c r="Q344" i="4"/>
  <c r="Q583" i="4" s="1"/>
  <c r="R344" i="4"/>
  <c r="R583" i="4" s="1"/>
  <c r="S344" i="4"/>
  <c r="S583" i="4" s="1"/>
  <c r="T344" i="4"/>
  <c r="T583" i="4" s="1"/>
  <c r="U344" i="4"/>
  <c r="U583" i="4" s="1"/>
  <c r="V344" i="4"/>
  <c r="V583" i="4" s="1"/>
  <c r="W344" i="4"/>
  <c r="W583" i="4" s="1"/>
  <c r="X344" i="4"/>
  <c r="X583" i="4" s="1"/>
  <c r="Y344" i="4"/>
  <c r="Y583" i="4" s="1"/>
  <c r="Z344" i="4"/>
  <c r="Z583" i="4" s="1"/>
  <c r="AA344" i="4"/>
  <c r="AA583" i="4" s="1"/>
  <c r="AB344" i="4"/>
  <c r="AB583" i="4" s="1"/>
  <c r="AC344" i="4"/>
  <c r="AC583" i="4" s="1"/>
  <c r="G345" i="4"/>
  <c r="G584" i="4" s="1"/>
  <c r="H345" i="4"/>
  <c r="H584" i="4" s="1"/>
  <c r="I345" i="4"/>
  <c r="I584" i="4" s="1"/>
  <c r="J345" i="4"/>
  <c r="J584" i="4" s="1"/>
  <c r="K345" i="4"/>
  <c r="K584" i="4" s="1"/>
  <c r="L345" i="4"/>
  <c r="L584" i="4" s="1"/>
  <c r="M345" i="4"/>
  <c r="M584" i="4" s="1"/>
  <c r="N345" i="4"/>
  <c r="N584" i="4" s="1"/>
  <c r="O345" i="4"/>
  <c r="O584" i="4" s="1"/>
  <c r="P345" i="4"/>
  <c r="P584" i="4" s="1"/>
  <c r="Q345" i="4"/>
  <c r="Q584" i="4" s="1"/>
  <c r="R345" i="4"/>
  <c r="R584" i="4" s="1"/>
  <c r="S345" i="4"/>
  <c r="S584" i="4" s="1"/>
  <c r="T345" i="4"/>
  <c r="T584" i="4" s="1"/>
  <c r="U345" i="4"/>
  <c r="U584" i="4" s="1"/>
  <c r="V345" i="4"/>
  <c r="V584" i="4" s="1"/>
  <c r="W345" i="4"/>
  <c r="W584" i="4" s="1"/>
  <c r="X345" i="4"/>
  <c r="X584" i="4" s="1"/>
  <c r="Y345" i="4"/>
  <c r="Y584" i="4" s="1"/>
  <c r="Z345" i="4"/>
  <c r="Z584" i="4" s="1"/>
  <c r="AA345" i="4"/>
  <c r="AA584" i="4" s="1"/>
  <c r="AB345" i="4"/>
  <c r="AB584" i="4" s="1"/>
  <c r="AC345" i="4"/>
  <c r="AC584" i="4" s="1"/>
  <c r="G346" i="4"/>
  <c r="G585" i="4" s="1"/>
  <c r="H346" i="4"/>
  <c r="H585" i="4" s="1"/>
  <c r="I346" i="4"/>
  <c r="I585" i="4" s="1"/>
  <c r="J346" i="4"/>
  <c r="J585" i="4" s="1"/>
  <c r="K346" i="4"/>
  <c r="K585" i="4" s="1"/>
  <c r="L346" i="4"/>
  <c r="L585" i="4" s="1"/>
  <c r="M346" i="4"/>
  <c r="M585" i="4" s="1"/>
  <c r="N346" i="4"/>
  <c r="N585" i="4" s="1"/>
  <c r="O346" i="4"/>
  <c r="O585" i="4" s="1"/>
  <c r="P346" i="4"/>
  <c r="P585" i="4" s="1"/>
  <c r="Q346" i="4"/>
  <c r="Q585" i="4" s="1"/>
  <c r="R346" i="4"/>
  <c r="R585" i="4" s="1"/>
  <c r="S346" i="4"/>
  <c r="S585" i="4" s="1"/>
  <c r="T346" i="4"/>
  <c r="T585" i="4" s="1"/>
  <c r="U346" i="4"/>
  <c r="U585" i="4" s="1"/>
  <c r="V346" i="4"/>
  <c r="V585" i="4" s="1"/>
  <c r="W346" i="4"/>
  <c r="W585" i="4" s="1"/>
  <c r="X346" i="4"/>
  <c r="X585" i="4" s="1"/>
  <c r="Y346" i="4"/>
  <c r="Y585" i="4" s="1"/>
  <c r="Z346" i="4"/>
  <c r="Z585" i="4" s="1"/>
  <c r="AA346" i="4"/>
  <c r="AA585" i="4" s="1"/>
  <c r="AB346" i="4"/>
  <c r="AB585" i="4" s="1"/>
  <c r="AC346" i="4"/>
  <c r="AC585" i="4" s="1"/>
  <c r="G347" i="4"/>
  <c r="G586" i="4" s="1"/>
  <c r="H347" i="4"/>
  <c r="H586" i="4" s="1"/>
  <c r="I347" i="4"/>
  <c r="I586" i="4" s="1"/>
  <c r="J347" i="4"/>
  <c r="J586" i="4" s="1"/>
  <c r="K347" i="4"/>
  <c r="K586" i="4" s="1"/>
  <c r="L347" i="4"/>
  <c r="L586" i="4" s="1"/>
  <c r="M347" i="4"/>
  <c r="M586" i="4" s="1"/>
  <c r="N347" i="4"/>
  <c r="N586" i="4" s="1"/>
  <c r="O347" i="4"/>
  <c r="O586" i="4" s="1"/>
  <c r="P347" i="4"/>
  <c r="P586" i="4" s="1"/>
  <c r="Q347" i="4"/>
  <c r="Q586" i="4" s="1"/>
  <c r="R347" i="4"/>
  <c r="R586" i="4" s="1"/>
  <c r="S347" i="4"/>
  <c r="S586" i="4" s="1"/>
  <c r="T347" i="4"/>
  <c r="T586" i="4" s="1"/>
  <c r="U347" i="4"/>
  <c r="U586" i="4" s="1"/>
  <c r="V347" i="4"/>
  <c r="V586" i="4" s="1"/>
  <c r="W347" i="4"/>
  <c r="W586" i="4" s="1"/>
  <c r="X347" i="4"/>
  <c r="X586" i="4" s="1"/>
  <c r="Y347" i="4"/>
  <c r="Y586" i="4" s="1"/>
  <c r="Z347" i="4"/>
  <c r="Z586" i="4" s="1"/>
  <c r="AA347" i="4"/>
  <c r="AA586" i="4" s="1"/>
  <c r="AB347" i="4"/>
  <c r="AB586" i="4" s="1"/>
  <c r="AC347" i="4"/>
  <c r="AC586" i="4" s="1"/>
  <c r="G348" i="4"/>
  <c r="G587" i="4" s="1"/>
  <c r="H348" i="4"/>
  <c r="H587" i="4" s="1"/>
  <c r="I348" i="4"/>
  <c r="I587" i="4" s="1"/>
  <c r="J348" i="4"/>
  <c r="J587" i="4" s="1"/>
  <c r="K348" i="4"/>
  <c r="K587" i="4" s="1"/>
  <c r="L348" i="4"/>
  <c r="L587" i="4" s="1"/>
  <c r="M348" i="4"/>
  <c r="M587" i="4" s="1"/>
  <c r="N348" i="4"/>
  <c r="N587" i="4" s="1"/>
  <c r="O348" i="4"/>
  <c r="O587" i="4" s="1"/>
  <c r="P348" i="4"/>
  <c r="P587" i="4" s="1"/>
  <c r="Q348" i="4"/>
  <c r="Q587" i="4" s="1"/>
  <c r="R348" i="4"/>
  <c r="R587" i="4" s="1"/>
  <c r="S348" i="4"/>
  <c r="S587" i="4" s="1"/>
  <c r="T348" i="4"/>
  <c r="T587" i="4" s="1"/>
  <c r="U348" i="4"/>
  <c r="U587" i="4" s="1"/>
  <c r="V348" i="4"/>
  <c r="V587" i="4" s="1"/>
  <c r="W348" i="4"/>
  <c r="W587" i="4" s="1"/>
  <c r="X348" i="4"/>
  <c r="X587" i="4" s="1"/>
  <c r="Y348" i="4"/>
  <c r="Y587" i="4" s="1"/>
  <c r="Z348" i="4"/>
  <c r="Z587" i="4" s="1"/>
  <c r="AA348" i="4"/>
  <c r="AA587" i="4" s="1"/>
  <c r="AB348" i="4"/>
  <c r="AB587" i="4" s="1"/>
  <c r="AC348" i="4"/>
  <c r="AC587" i="4" s="1"/>
  <c r="G349" i="4"/>
  <c r="G588" i="4" s="1"/>
  <c r="H349" i="4"/>
  <c r="H588" i="4" s="1"/>
  <c r="I349" i="4"/>
  <c r="I588" i="4" s="1"/>
  <c r="J349" i="4"/>
  <c r="J588" i="4" s="1"/>
  <c r="K349" i="4"/>
  <c r="K588" i="4" s="1"/>
  <c r="L349" i="4"/>
  <c r="L588" i="4" s="1"/>
  <c r="M349" i="4"/>
  <c r="M588" i="4" s="1"/>
  <c r="N349" i="4"/>
  <c r="N588" i="4" s="1"/>
  <c r="O349" i="4"/>
  <c r="O588" i="4" s="1"/>
  <c r="P349" i="4"/>
  <c r="P588" i="4" s="1"/>
  <c r="Q349" i="4"/>
  <c r="Q588" i="4" s="1"/>
  <c r="R349" i="4"/>
  <c r="R588" i="4" s="1"/>
  <c r="S349" i="4"/>
  <c r="S588" i="4" s="1"/>
  <c r="T349" i="4"/>
  <c r="T588" i="4" s="1"/>
  <c r="U349" i="4"/>
  <c r="U588" i="4" s="1"/>
  <c r="V349" i="4"/>
  <c r="V588" i="4" s="1"/>
  <c r="W349" i="4"/>
  <c r="W588" i="4" s="1"/>
  <c r="X349" i="4"/>
  <c r="X588" i="4" s="1"/>
  <c r="Y349" i="4"/>
  <c r="Y588" i="4" s="1"/>
  <c r="Z349" i="4"/>
  <c r="Z588" i="4" s="1"/>
  <c r="AA349" i="4"/>
  <c r="AA588" i="4" s="1"/>
  <c r="AB349" i="4"/>
  <c r="AB588" i="4" s="1"/>
  <c r="AC349" i="4"/>
  <c r="AC588" i="4" s="1"/>
  <c r="G350" i="4"/>
  <c r="G589" i="4" s="1"/>
  <c r="H350" i="4"/>
  <c r="H589" i="4" s="1"/>
  <c r="I350" i="4"/>
  <c r="I589" i="4" s="1"/>
  <c r="J350" i="4"/>
  <c r="J589" i="4" s="1"/>
  <c r="K350" i="4"/>
  <c r="K589" i="4" s="1"/>
  <c r="L350" i="4"/>
  <c r="L589" i="4" s="1"/>
  <c r="M350" i="4"/>
  <c r="M589" i="4" s="1"/>
  <c r="N350" i="4"/>
  <c r="N589" i="4" s="1"/>
  <c r="O350" i="4"/>
  <c r="O589" i="4" s="1"/>
  <c r="P350" i="4"/>
  <c r="P589" i="4" s="1"/>
  <c r="Q350" i="4"/>
  <c r="Q589" i="4" s="1"/>
  <c r="R350" i="4"/>
  <c r="R589" i="4" s="1"/>
  <c r="S350" i="4"/>
  <c r="S589" i="4" s="1"/>
  <c r="T350" i="4"/>
  <c r="T589" i="4" s="1"/>
  <c r="U350" i="4"/>
  <c r="U589" i="4" s="1"/>
  <c r="V350" i="4"/>
  <c r="V589" i="4" s="1"/>
  <c r="W350" i="4"/>
  <c r="W589" i="4" s="1"/>
  <c r="X350" i="4"/>
  <c r="X589" i="4" s="1"/>
  <c r="Y350" i="4"/>
  <c r="Y589" i="4" s="1"/>
  <c r="Z350" i="4"/>
  <c r="Z589" i="4" s="1"/>
  <c r="AA350" i="4"/>
  <c r="AA589" i="4" s="1"/>
  <c r="AB350" i="4"/>
  <c r="AB589" i="4" s="1"/>
  <c r="AC350" i="4"/>
  <c r="AC589" i="4" s="1"/>
  <c r="G351" i="4"/>
  <c r="G590" i="4" s="1"/>
  <c r="H351" i="4"/>
  <c r="H590" i="4" s="1"/>
  <c r="I351" i="4"/>
  <c r="I590" i="4" s="1"/>
  <c r="J351" i="4"/>
  <c r="J590" i="4" s="1"/>
  <c r="K351" i="4"/>
  <c r="K590" i="4" s="1"/>
  <c r="L351" i="4"/>
  <c r="L590" i="4" s="1"/>
  <c r="M351" i="4"/>
  <c r="M590" i="4" s="1"/>
  <c r="N351" i="4"/>
  <c r="N590" i="4" s="1"/>
  <c r="O351" i="4"/>
  <c r="O590" i="4" s="1"/>
  <c r="P351" i="4"/>
  <c r="P590" i="4" s="1"/>
  <c r="Q351" i="4"/>
  <c r="Q590" i="4" s="1"/>
  <c r="R351" i="4"/>
  <c r="R590" i="4" s="1"/>
  <c r="S351" i="4"/>
  <c r="S590" i="4" s="1"/>
  <c r="T351" i="4"/>
  <c r="T590" i="4" s="1"/>
  <c r="U351" i="4"/>
  <c r="U590" i="4" s="1"/>
  <c r="V351" i="4"/>
  <c r="V590" i="4" s="1"/>
  <c r="W351" i="4"/>
  <c r="W590" i="4" s="1"/>
  <c r="X351" i="4"/>
  <c r="X590" i="4" s="1"/>
  <c r="Y351" i="4"/>
  <c r="Y590" i="4" s="1"/>
  <c r="Z351" i="4"/>
  <c r="Z590" i="4" s="1"/>
  <c r="AA351" i="4"/>
  <c r="AA590" i="4" s="1"/>
  <c r="AB351" i="4"/>
  <c r="AB590" i="4" s="1"/>
  <c r="AC351" i="4"/>
  <c r="AC590" i="4" s="1"/>
  <c r="G352" i="4"/>
  <c r="G591" i="4" s="1"/>
  <c r="H352" i="4"/>
  <c r="H591" i="4" s="1"/>
  <c r="I352" i="4"/>
  <c r="I591" i="4" s="1"/>
  <c r="J352" i="4"/>
  <c r="J591" i="4" s="1"/>
  <c r="K352" i="4"/>
  <c r="K591" i="4" s="1"/>
  <c r="L352" i="4"/>
  <c r="L591" i="4" s="1"/>
  <c r="M352" i="4"/>
  <c r="M591" i="4" s="1"/>
  <c r="N352" i="4"/>
  <c r="N591" i="4" s="1"/>
  <c r="O352" i="4"/>
  <c r="O591" i="4" s="1"/>
  <c r="P352" i="4"/>
  <c r="P591" i="4" s="1"/>
  <c r="Q352" i="4"/>
  <c r="Q591" i="4" s="1"/>
  <c r="R352" i="4"/>
  <c r="R591" i="4" s="1"/>
  <c r="S352" i="4"/>
  <c r="S591" i="4" s="1"/>
  <c r="T352" i="4"/>
  <c r="T591" i="4" s="1"/>
  <c r="U352" i="4"/>
  <c r="U591" i="4" s="1"/>
  <c r="V352" i="4"/>
  <c r="V591" i="4" s="1"/>
  <c r="W352" i="4"/>
  <c r="W591" i="4" s="1"/>
  <c r="X352" i="4"/>
  <c r="X591" i="4" s="1"/>
  <c r="Y352" i="4"/>
  <c r="Y591" i="4" s="1"/>
  <c r="Z352" i="4"/>
  <c r="Z591" i="4" s="1"/>
  <c r="AA352" i="4"/>
  <c r="AA591" i="4" s="1"/>
  <c r="AB352" i="4"/>
  <c r="AB591" i="4" s="1"/>
  <c r="AC352" i="4"/>
  <c r="AC591" i="4" s="1"/>
  <c r="G353" i="4"/>
  <c r="G592" i="4" s="1"/>
  <c r="H353" i="4"/>
  <c r="H592" i="4" s="1"/>
  <c r="I353" i="4"/>
  <c r="I592" i="4" s="1"/>
  <c r="J353" i="4"/>
  <c r="J592" i="4" s="1"/>
  <c r="K353" i="4"/>
  <c r="K592" i="4" s="1"/>
  <c r="L353" i="4"/>
  <c r="L592" i="4" s="1"/>
  <c r="M353" i="4"/>
  <c r="M592" i="4" s="1"/>
  <c r="N353" i="4"/>
  <c r="N592" i="4" s="1"/>
  <c r="O353" i="4"/>
  <c r="O592" i="4" s="1"/>
  <c r="P353" i="4"/>
  <c r="P592" i="4" s="1"/>
  <c r="Q353" i="4"/>
  <c r="Q592" i="4" s="1"/>
  <c r="R353" i="4"/>
  <c r="R592" i="4" s="1"/>
  <c r="S353" i="4"/>
  <c r="S592" i="4" s="1"/>
  <c r="T353" i="4"/>
  <c r="T592" i="4" s="1"/>
  <c r="U353" i="4"/>
  <c r="U592" i="4" s="1"/>
  <c r="V353" i="4"/>
  <c r="V592" i="4" s="1"/>
  <c r="W353" i="4"/>
  <c r="W592" i="4" s="1"/>
  <c r="X353" i="4"/>
  <c r="X592" i="4" s="1"/>
  <c r="Y353" i="4"/>
  <c r="Y592" i="4" s="1"/>
  <c r="Z353" i="4"/>
  <c r="Z592" i="4" s="1"/>
  <c r="AA353" i="4"/>
  <c r="AA592" i="4" s="1"/>
  <c r="AB353" i="4"/>
  <c r="AB592" i="4" s="1"/>
  <c r="AC353" i="4"/>
  <c r="AC592" i="4" s="1"/>
  <c r="G354" i="4"/>
  <c r="G593" i="4" s="1"/>
  <c r="H354" i="4"/>
  <c r="H593" i="4" s="1"/>
  <c r="I354" i="4"/>
  <c r="I593" i="4" s="1"/>
  <c r="J354" i="4"/>
  <c r="J593" i="4" s="1"/>
  <c r="K354" i="4"/>
  <c r="K593" i="4" s="1"/>
  <c r="L354" i="4"/>
  <c r="L593" i="4" s="1"/>
  <c r="M354" i="4"/>
  <c r="M593" i="4" s="1"/>
  <c r="N354" i="4"/>
  <c r="N593" i="4" s="1"/>
  <c r="O354" i="4"/>
  <c r="O593" i="4" s="1"/>
  <c r="P354" i="4"/>
  <c r="P593" i="4" s="1"/>
  <c r="Q354" i="4"/>
  <c r="Q593" i="4" s="1"/>
  <c r="R354" i="4"/>
  <c r="R593" i="4" s="1"/>
  <c r="S354" i="4"/>
  <c r="S593" i="4" s="1"/>
  <c r="T354" i="4"/>
  <c r="T593" i="4" s="1"/>
  <c r="U354" i="4"/>
  <c r="U593" i="4" s="1"/>
  <c r="V354" i="4"/>
  <c r="V593" i="4" s="1"/>
  <c r="W354" i="4"/>
  <c r="W593" i="4" s="1"/>
  <c r="X354" i="4"/>
  <c r="X593" i="4" s="1"/>
  <c r="Y354" i="4"/>
  <c r="Y593" i="4" s="1"/>
  <c r="Z354" i="4"/>
  <c r="Z593" i="4" s="1"/>
  <c r="AA354" i="4"/>
  <c r="AA593" i="4" s="1"/>
  <c r="AB354" i="4"/>
  <c r="AB593" i="4" s="1"/>
  <c r="AC354" i="4"/>
  <c r="AC593" i="4" s="1"/>
  <c r="G355" i="4"/>
  <c r="G594" i="4" s="1"/>
  <c r="H355" i="4"/>
  <c r="H594" i="4" s="1"/>
  <c r="I355" i="4"/>
  <c r="I594" i="4" s="1"/>
  <c r="J355" i="4"/>
  <c r="J594" i="4" s="1"/>
  <c r="K355" i="4"/>
  <c r="K594" i="4" s="1"/>
  <c r="L355" i="4"/>
  <c r="L594" i="4" s="1"/>
  <c r="M355" i="4"/>
  <c r="M594" i="4" s="1"/>
  <c r="N355" i="4"/>
  <c r="N594" i="4" s="1"/>
  <c r="O355" i="4"/>
  <c r="O594" i="4" s="1"/>
  <c r="P355" i="4"/>
  <c r="P594" i="4" s="1"/>
  <c r="Q355" i="4"/>
  <c r="Q594" i="4" s="1"/>
  <c r="R355" i="4"/>
  <c r="R594" i="4" s="1"/>
  <c r="S355" i="4"/>
  <c r="S594" i="4" s="1"/>
  <c r="T355" i="4"/>
  <c r="T594" i="4" s="1"/>
  <c r="U355" i="4"/>
  <c r="U594" i="4" s="1"/>
  <c r="V355" i="4"/>
  <c r="V594" i="4" s="1"/>
  <c r="W355" i="4"/>
  <c r="W594" i="4" s="1"/>
  <c r="X355" i="4"/>
  <c r="X594" i="4" s="1"/>
  <c r="Y355" i="4"/>
  <c r="Y594" i="4" s="1"/>
  <c r="Z355" i="4"/>
  <c r="Z594" i="4" s="1"/>
  <c r="AA355" i="4"/>
  <c r="AA594" i="4" s="1"/>
  <c r="AB355" i="4"/>
  <c r="AB594" i="4" s="1"/>
  <c r="AC355" i="4"/>
  <c r="AC594" i="4" s="1"/>
  <c r="G356" i="4"/>
  <c r="G595" i="4" s="1"/>
  <c r="H356" i="4"/>
  <c r="H595" i="4" s="1"/>
  <c r="I356" i="4"/>
  <c r="I595" i="4" s="1"/>
  <c r="J356" i="4"/>
  <c r="J595" i="4" s="1"/>
  <c r="K356" i="4"/>
  <c r="K595" i="4" s="1"/>
  <c r="L356" i="4"/>
  <c r="L595" i="4" s="1"/>
  <c r="M356" i="4"/>
  <c r="M595" i="4" s="1"/>
  <c r="N356" i="4"/>
  <c r="N595" i="4" s="1"/>
  <c r="O356" i="4"/>
  <c r="O595" i="4" s="1"/>
  <c r="P356" i="4"/>
  <c r="P595" i="4" s="1"/>
  <c r="Q356" i="4"/>
  <c r="Q595" i="4" s="1"/>
  <c r="R356" i="4"/>
  <c r="R595" i="4" s="1"/>
  <c r="S356" i="4"/>
  <c r="S595" i="4" s="1"/>
  <c r="T356" i="4"/>
  <c r="T595" i="4" s="1"/>
  <c r="U356" i="4"/>
  <c r="U595" i="4" s="1"/>
  <c r="V356" i="4"/>
  <c r="V595" i="4" s="1"/>
  <c r="W356" i="4"/>
  <c r="W595" i="4" s="1"/>
  <c r="X356" i="4"/>
  <c r="X595" i="4" s="1"/>
  <c r="Y356" i="4"/>
  <c r="Y595" i="4" s="1"/>
  <c r="Z356" i="4"/>
  <c r="Z595" i="4" s="1"/>
  <c r="AA356" i="4"/>
  <c r="AA595" i="4" s="1"/>
  <c r="AB356" i="4"/>
  <c r="AB595" i="4" s="1"/>
  <c r="AC356" i="4"/>
  <c r="AC595" i="4" s="1"/>
  <c r="G357" i="4"/>
  <c r="G596" i="4" s="1"/>
  <c r="H357" i="4"/>
  <c r="H596" i="4" s="1"/>
  <c r="I357" i="4"/>
  <c r="I596" i="4" s="1"/>
  <c r="J357" i="4"/>
  <c r="J596" i="4" s="1"/>
  <c r="K357" i="4"/>
  <c r="K596" i="4" s="1"/>
  <c r="L357" i="4"/>
  <c r="L596" i="4" s="1"/>
  <c r="M357" i="4"/>
  <c r="M596" i="4" s="1"/>
  <c r="N357" i="4"/>
  <c r="N596" i="4" s="1"/>
  <c r="O357" i="4"/>
  <c r="O596" i="4" s="1"/>
  <c r="P357" i="4"/>
  <c r="P596" i="4" s="1"/>
  <c r="Q357" i="4"/>
  <c r="Q596" i="4" s="1"/>
  <c r="R357" i="4"/>
  <c r="R596" i="4" s="1"/>
  <c r="S357" i="4"/>
  <c r="S596" i="4" s="1"/>
  <c r="T357" i="4"/>
  <c r="T596" i="4" s="1"/>
  <c r="U357" i="4"/>
  <c r="U596" i="4" s="1"/>
  <c r="V357" i="4"/>
  <c r="V596" i="4" s="1"/>
  <c r="W357" i="4"/>
  <c r="W596" i="4" s="1"/>
  <c r="X357" i="4"/>
  <c r="X596" i="4" s="1"/>
  <c r="Y357" i="4"/>
  <c r="Y596" i="4" s="1"/>
  <c r="Z357" i="4"/>
  <c r="Z596" i="4" s="1"/>
  <c r="AA357" i="4"/>
  <c r="AA596" i="4" s="1"/>
  <c r="AB357" i="4"/>
  <c r="AB596" i="4" s="1"/>
  <c r="AC357" i="4"/>
  <c r="AC596" i="4" s="1"/>
  <c r="G358" i="4"/>
  <c r="G597" i="4" s="1"/>
  <c r="H358" i="4"/>
  <c r="H597" i="4" s="1"/>
  <c r="I358" i="4"/>
  <c r="I597" i="4" s="1"/>
  <c r="J358" i="4"/>
  <c r="J597" i="4" s="1"/>
  <c r="K358" i="4"/>
  <c r="K597" i="4" s="1"/>
  <c r="L358" i="4"/>
  <c r="L597" i="4" s="1"/>
  <c r="M358" i="4"/>
  <c r="M597" i="4" s="1"/>
  <c r="N358" i="4"/>
  <c r="N597" i="4" s="1"/>
  <c r="O358" i="4"/>
  <c r="O597" i="4" s="1"/>
  <c r="P358" i="4"/>
  <c r="P597" i="4" s="1"/>
  <c r="Q358" i="4"/>
  <c r="Q597" i="4" s="1"/>
  <c r="R358" i="4"/>
  <c r="R597" i="4" s="1"/>
  <c r="S358" i="4"/>
  <c r="S597" i="4" s="1"/>
  <c r="T358" i="4"/>
  <c r="T597" i="4" s="1"/>
  <c r="U358" i="4"/>
  <c r="U597" i="4" s="1"/>
  <c r="V358" i="4"/>
  <c r="V597" i="4" s="1"/>
  <c r="W358" i="4"/>
  <c r="W597" i="4" s="1"/>
  <c r="X358" i="4"/>
  <c r="X597" i="4" s="1"/>
  <c r="Y358" i="4"/>
  <c r="Y597" i="4" s="1"/>
  <c r="Z358" i="4"/>
  <c r="Z597" i="4" s="1"/>
  <c r="AA358" i="4"/>
  <c r="AA597" i="4" s="1"/>
  <c r="AB358" i="4"/>
  <c r="AB597" i="4" s="1"/>
  <c r="AC358" i="4"/>
  <c r="AC597" i="4" s="1"/>
  <c r="G359" i="4"/>
  <c r="G598" i="4" s="1"/>
  <c r="H359" i="4"/>
  <c r="H598" i="4" s="1"/>
  <c r="I359" i="4"/>
  <c r="I598" i="4" s="1"/>
  <c r="J359" i="4"/>
  <c r="J598" i="4" s="1"/>
  <c r="K359" i="4"/>
  <c r="K598" i="4" s="1"/>
  <c r="L359" i="4"/>
  <c r="L598" i="4" s="1"/>
  <c r="M359" i="4"/>
  <c r="M598" i="4" s="1"/>
  <c r="N359" i="4"/>
  <c r="N598" i="4" s="1"/>
  <c r="O359" i="4"/>
  <c r="O598" i="4" s="1"/>
  <c r="P359" i="4"/>
  <c r="P598" i="4" s="1"/>
  <c r="Q359" i="4"/>
  <c r="Q598" i="4" s="1"/>
  <c r="R359" i="4"/>
  <c r="R598" i="4" s="1"/>
  <c r="S359" i="4"/>
  <c r="S598" i="4" s="1"/>
  <c r="T359" i="4"/>
  <c r="T598" i="4" s="1"/>
  <c r="U359" i="4"/>
  <c r="U598" i="4" s="1"/>
  <c r="V359" i="4"/>
  <c r="V598" i="4" s="1"/>
  <c r="W359" i="4"/>
  <c r="W598" i="4" s="1"/>
  <c r="X359" i="4"/>
  <c r="X598" i="4" s="1"/>
  <c r="Y359" i="4"/>
  <c r="Y598" i="4" s="1"/>
  <c r="Z359" i="4"/>
  <c r="Z598" i="4" s="1"/>
  <c r="AA359" i="4"/>
  <c r="AA598" i="4" s="1"/>
  <c r="AB359" i="4"/>
  <c r="AB598" i="4" s="1"/>
  <c r="AC359" i="4"/>
  <c r="AC598" i="4" s="1"/>
  <c r="G360" i="4"/>
  <c r="G599" i="4" s="1"/>
  <c r="H360" i="4"/>
  <c r="H599" i="4" s="1"/>
  <c r="I360" i="4"/>
  <c r="I599" i="4" s="1"/>
  <c r="J360" i="4"/>
  <c r="J599" i="4" s="1"/>
  <c r="K360" i="4"/>
  <c r="K599" i="4" s="1"/>
  <c r="L360" i="4"/>
  <c r="L599" i="4" s="1"/>
  <c r="M360" i="4"/>
  <c r="M599" i="4" s="1"/>
  <c r="N360" i="4"/>
  <c r="N599" i="4" s="1"/>
  <c r="O360" i="4"/>
  <c r="O599" i="4" s="1"/>
  <c r="P360" i="4"/>
  <c r="P599" i="4" s="1"/>
  <c r="Q360" i="4"/>
  <c r="Q599" i="4" s="1"/>
  <c r="R360" i="4"/>
  <c r="R599" i="4" s="1"/>
  <c r="S360" i="4"/>
  <c r="S599" i="4" s="1"/>
  <c r="T360" i="4"/>
  <c r="T599" i="4" s="1"/>
  <c r="U360" i="4"/>
  <c r="U599" i="4" s="1"/>
  <c r="V360" i="4"/>
  <c r="V599" i="4" s="1"/>
  <c r="W360" i="4"/>
  <c r="W599" i="4" s="1"/>
  <c r="X360" i="4"/>
  <c r="X599" i="4" s="1"/>
  <c r="Y360" i="4"/>
  <c r="Y599" i="4" s="1"/>
  <c r="Z360" i="4"/>
  <c r="Z599" i="4" s="1"/>
  <c r="AA360" i="4"/>
  <c r="AA599" i="4" s="1"/>
  <c r="AB360" i="4"/>
  <c r="AB599" i="4" s="1"/>
  <c r="AC360" i="4"/>
  <c r="AC599" i="4" s="1"/>
  <c r="G361" i="4"/>
  <c r="G600" i="4" s="1"/>
  <c r="H361" i="4"/>
  <c r="H600" i="4" s="1"/>
  <c r="I361" i="4"/>
  <c r="I600" i="4" s="1"/>
  <c r="J361" i="4"/>
  <c r="J600" i="4" s="1"/>
  <c r="K361" i="4"/>
  <c r="K600" i="4" s="1"/>
  <c r="L361" i="4"/>
  <c r="L600" i="4" s="1"/>
  <c r="M361" i="4"/>
  <c r="M600" i="4" s="1"/>
  <c r="N361" i="4"/>
  <c r="N600" i="4" s="1"/>
  <c r="O361" i="4"/>
  <c r="O600" i="4" s="1"/>
  <c r="P361" i="4"/>
  <c r="P600" i="4" s="1"/>
  <c r="Q361" i="4"/>
  <c r="Q600" i="4" s="1"/>
  <c r="R361" i="4"/>
  <c r="R600" i="4" s="1"/>
  <c r="S361" i="4"/>
  <c r="S600" i="4" s="1"/>
  <c r="T361" i="4"/>
  <c r="T600" i="4" s="1"/>
  <c r="U361" i="4"/>
  <c r="U600" i="4" s="1"/>
  <c r="V361" i="4"/>
  <c r="V600" i="4" s="1"/>
  <c r="W361" i="4"/>
  <c r="W600" i="4" s="1"/>
  <c r="X361" i="4"/>
  <c r="X600" i="4" s="1"/>
  <c r="Y361" i="4"/>
  <c r="Y600" i="4" s="1"/>
  <c r="Z361" i="4"/>
  <c r="Z600" i="4" s="1"/>
  <c r="AA361" i="4"/>
  <c r="AA600" i="4" s="1"/>
  <c r="AB361" i="4"/>
  <c r="AB600" i="4" s="1"/>
  <c r="AC361" i="4"/>
  <c r="AC600" i="4" s="1"/>
  <c r="G362" i="4"/>
  <c r="G601" i="4" s="1"/>
  <c r="H362" i="4"/>
  <c r="H601" i="4" s="1"/>
  <c r="I362" i="4"/>
  <c r="I601" i="4" s="1"/>
  <c r="J362" i="4"/>
  <c r="J601" i="4" s="1"/>
  <c r="K362" i="4"/>
  <c r="K601" i="4" s="1"/>
  <c r="L362" i="4"/>
  <c r="L601" i="4" s="1"/>
  <c r="M362" i="4"/>
  <c r="M601" i="4" s="1"/>
  <c r="N362" i="4"/>
  <c r="N601" i="4" s="1"/>
  <c r="O362" i="4"/>
  <c r="O601" i="4" s="1"/>
  <c r="P362" i="4"/>
  <c r="P601" i="4" s="1"/>
  <c r="Q362" i="4"/>
  <c r="Q601" i="4" s="1"/>
  <c r="R362" i="4"/>
  <c r="R601" i="4" s="1"/>
  <c r="S362" i="4"/>
  <c r="S601" i="4" s="1"/>
  <c r="T362" i="4"/>
  <c r="T601" i="4" s="1"/>
  <c r="U362" i="4"/>
  <c r="U601" i="4" s="1"/>
  <c r="V362" i="4"/>
  <c r="V601" i="4" s="1"/>
  <c r="W362" i="4"/>
  <c r="W601" i="4" s="1"/>
  <c r="X362" i="4"/>
  <c r="X601" i="4" s="1"/>
  <c r="Y362" i="4"/>
  <c r="Y601" i="4" s="1"/>
  <c r="Z362" i="4"/>
  <c r="Z601" i="4" s="1"/>
  <c r="AA362" i="4"/>
  <c r="AA601" i="4" s="1"/>
  <c r="AB362" i="4"/>
  <c r="AB601" i="4" s="1"/>
  <c r="AC362" i="4"/>
  <c r="AC601" i="4" s="1"/>
  <c r="F188" i="4"/>
  <c r="F189" i="4"/>
  <c r="F428" i="4" s="1"/>
  <c r="F190" i="4"/>
  <c r="F429" i="4" s="1"/>
  <c r="F191" i="4"/>
  <c r="F430" i="4" s="1"/>
  <c r="F192" i="4"/>
  <c r="F431" i="4" s="1"/>
  <c r="F193" i="4"/>
  <c r="F432" i="4" s="1"/>
  <c r="F194" i="4"/>
  <c r="F433" i="4" s="1"/>
  <c r="F195" i="4"/>
  <c r="F434" i="4" s="1"/>
  <c r="F196" i="4"/>
  <c r="F435" i="4" s="1"/>
  <c r="F197" i="4"/>
  <c r="F436" i="4" s="1"/>
  <c r="F198" i="4"/>
  <c r="F437" i="4" s="1"/>
  <c r="F199" i="4"/>
  <c r="F438" i="4" s="1"/>
  <c r="F200" i="4"/>
  <c r="F439" i="4" s="1"/>
  <c r="F201" i="4"/>
  <c r="F440" i="4" s="1"/>
  <c r="F202" i="4"/>
  <c r="F441" i="4" s="1"/>
  <c r="F203" i="4"/>
  <c r="F442" i="4" s="1"/>
  <c r="F204" i="4"/>
  <c r="F443" i="4" s="1"/>
  <c r="F205" i="4"/>
  <c r="F444" i="4" s="1"/>
  <c r="F206" i="4"/>
  <c r="F445" i="4" s="1"/>
  <c r="F207" i="4"/>
  <c r="F446" i="4" s="1"/>
  <c r="F208" i="4"/>
  <c r="F447" i="4" s="1"/>
  <c r="F209" i="4"/>
  <c r="F448" i="4" s="1"/>
  <c r="F210" i="4"/>
  <c r="F449" i="4" s="1"/>
  <c r="F211" i="4"/>
  <c r="F450" i="4" s="1"/>
  <c r="F212" i="4"/>
  <c r="F451" i="4" s="1"/>
  <c r="F213" i="4"/>
  <c r="F214" i="4"/>
  <c r="F453" i="4" s="1"/>
  <c r="F215" i="4"/>
  <c r="F454" i="4" s="1"/>
  <c r="F216" i="4"/>
  <c r="F455" i="4" s="1"/>
  <c r="F217" i="4"/>
  <c r="F456" i="4" s="1"/>
  <c r="F218" i="4"/>
  <c r="F457" i="4" s="1"/>
  <c r="F219" i="4"/>
  <c r="F458" i="4" s="1"/>
  <c r="F220" i="4"/>
  <c r="F459" i="4" s="1"/>
  <c r="F221" i="4"/>
  <c r="F460" i="4" s="1"/>
  <c r="F222" i="4"/>
  <c r="F461" i="4" s="1"/>
  <c r="F223" i="4"/>
  <c r="F462" i="4" s="1"/>
  <c r="F224" i="4"/>
  <c r="F463" i="4" s="1"/>
  <c r="F225" i="4"/>
  <c r="F464" i="4" s="1"/>
  <c r="F226" i="4"/>
  <c r="F465" i="4" s="1"/>
  <c r="F227" i="4"/>
  <c r="F466" i="4" s="1"/>
  <c r="F228" i="4"/>
  <c r="F467" i="4" s="1"/>
  <c r="F229" i="4"/>
  <c r="F468" i="4" s="1"/>
  <c r="F230" i="4"/>
  <c r="F469" i="4" s="1"/>
  <c r="F231" i="4"/>
  <c r="F470" i="4" s="1"/>
  <c r="F232" i="4"/>
  <c r="F471" i="4" s="1"/>
  <c r="F233" i="4"/>
  <c r="F472" i="4" s="1"/>
  <c r="F234" i="4"/>
  <c r="F473" i="4" s="1"/>
  <c r="F235" i="4"/>
  <c r="F474" i="4" s="1"/>
  <c r="F236" i="4"/>
  <c r="F475" i="4" s="1"/>
  <c r="F237" i="4"/>
  <c r="F476" i="4" s="1"/>
  <c r="F238" i="4"/>
  <c r="F239" i="4"/>
  <c r="F478" i="4" s="1"/>
  <c r="F240" i="4"/>
  <c r="F479" i="4" s="1"/>
  <c r="F241" i="4"/>
  <c r="F480" i="4" s="1"/>
  <c r="F242" i="4"/>
  <c r="F481" i="4" s="1"/>
  <c r="F243" i="4"/>
  <c r="F482" i="4" s="1"/>
  <c r="F244" i="4"/>
  <c r="F483" i="4" s="1"/>
  <c r="F245" i="4"/>
  <c r="F484" i="4" s="1"/>
  <c r="F246" i="4"/>
  <c r="F485" i="4" s="1"/>
  <c r="F247" i="4"/>
  <c r="F486" i="4" s="1"/>
  <c r="F248" i="4"/>
  <c r="F487" i="4" s="1"/>
  <c r="F249" i="4"/>
  <c r="F488" i="4" s="1"/>
  <c r="F250" i="4"/>
  <c r="F489" i="4" s="1"/>
  <c r="F251" i="4"/>
  <c r="F490" i="4" s="1"/>
  <c r="F252" i="4"/>
  <c r="F491" i="4" s="1"/>
  <c r="F253" i="4"/>
  <c r="F492" i="4" s="1"/>
  <c r="F254" i="4"/>
  <c r="F493" i="4" s="1"/>
  <c r="F255" i="4"/>
  <c r="F494" i="4" s="1"/>
  <c r="F256" i="4"/>
  <c r="F495" i="4" s="1"/>
  <c r="F257" i="4"/>
  <c r="F496" i="4" s="1"/>
  <c r="F258" i="4"/>
  <c r="F497" i="4" s="1"/>
  <c r="F259" i="4"/>
  <c r="F498" i="4" s="1"/>
  <c r="F260" i="4"/>
  <c r="F499" i="4" s="1"/>
  <c r="F261" i="4"/>
  <c r="F500" i="4" s="1"/>
  <c r="F262" i="4"/>
  <c r="F501" i="4" s="1"/>
  <c r="F263" i="4"/>
  <c r="F264" i="4"/>
  <c r="F503" i="4" s="1"/>
  <c r="F265" i="4"/>
  <c r="F504" i="4" s="1"/>
  <c r="F266" i="4"/>
  <c r="F505" i="4" s="1"/>
  <c r="F267" i="4"/>
  <c r="F506" i="4" s="1"/>
  <c r="F268" i="4"/>
  <c r="F507" i="4" s="1"/>
  <c r="F269" i="4"/>
  <c r="F508" i="4" s="1"/>
  <c r="F270" i="4"/>
  <c r="F509" i="4" s="1"/>
  <c r="F271" i="4"/>
  <c r="F510" i="4" s="1"/>
  <c r="F272" i="4"/>
  <c r="F511" i="4" s="1"/>
  <c r="F273" i="4"/>
  <c r="F512" i="4" s="1"/>
  <c r="F274" i="4"/>
  <c r="F513" i="4" s="1"/>
  <c r="F275" i="4"/>
  <c r="F514" i="4" s="1"/>
  <c r="F276" i="4"/>
  <c r="F515" i="4" s="1"/>
  <c r="F277" i="4"/>
  <c r="F516" i="4" s="1"/>
  <c r="F278" i="4"/>
  <c r="F517" i="4" s="1"/>
  <c r="F279" i="4"/>
  <c r="F518" i="4" s="1"/>
  <c r="F280" i="4"/>
  <c r="F519" i="4" s="1"/>
  <c r="F281" i="4"/>
  <c r="F520" i="4" s="1"/>
  <c r="F282" i="4"/>
  <c r="F521" i="4" s="1"/>
  <c r="F283" i="4"/>
  <c r="F522" i="4" s="1"/>
  <c r="F284" i="4"/>
  <c r="F523" i="4" s="1"/>
  <c r="F285" i="4"/>
  <c r="F524" i="4" s="1"/>
  <c r="F286" i="4"/>
  <c r="F525" i="4" s="1"/>
  <c r="F287" i="4"/>
  <c r="F526" i="4" s="1"/>
  <c r="F288" i="4"/>
  <c r="F289" i="4"/>
  <c r="F528" i="4" s="1"/>
  <c r="F290" i="4"/>
  <c r="F529" i="4" s="1"/>
  <c r="F291" i="4"/>
  <c r="F530" i="4" s="1"/>
  <c r="F292" i="4"/>
  <c r="F531" i="4" s="1"/>
  <c r="F293" i="4"/>
  <c r="F532" i="4" s="1"/>
  <c r="F294" i="4"/>
  <c r="F533" i="4" s="1"/>
  <c r="F295" i="4"/>
  <c r="F534" i="4" s="1"/>
  <c r="F296" i="4"/>
  <c r="F535" i="4" s="1"/>
  <c r="F297" i="4"/>
  <c r="F536" i="4" s="1"/>
  <c r="F298" i="4"/>
  <c r="F537" i="4" s="1"/>
  <c r="F299" i="4"/>
  <c r="F538" i="4" s="1"/>
  <c r="F300" i="4"/>
  <c r="F539" i="4" s="1"/>
  <c r="F301" i="4"/>
  <c r="F540" i="4" s="1"/>
  <c r="F302" i="4"/>
  <c r="F541" i="4" s="1"/>
  <c r="F303" i="4"/>
  <c r="F542" i="4" s="1"/>
  <c r="F304" i="4"/>
  <c r="F543" i="4" s="1"/>
  <c r="F305" i="4"/>
  <c r="F544" i="4" s="1"/>
  <c r="F306" i="4"/>
  <c r="F545" i="4" s="1"/>
  <c r="F307" i="4"/>
  <c r="F546" i="4" s="1"/>
  <c r="F308" i="4"/>
  <c r="F547" i="4" s="1"/>
  <c r="F309" i="4"/>
  <c r="F548" i="4" s="1"/>
  <c r="F310" i="4"/>
  <c r="F549" i="4" s="1"/>
  <c r="F311" i="4"/>
  <c r="F550" i="4" s="1"/>
  <c r="F312" i="4"/>
  <c r="F551" i="4" s="1"/>
  <c r="F313" i="4"/>
  <c r="F314" i="4"/>
  <c r="F553" i="4" s="1"/>
  <c r="F315" i="4"/>
  <c r="F554" i="4" s="1"/>
  <c r="F316" i="4"/>
  <c r="F555" i="4" s="1"/>
  <c r="F317" i="4"/>
  <c r="F556" i="4" s="1"/>
  <c r="F318" i="4"/>
  <c r="F557" i="4" s="1"/>
  <c r="F319" i="4"/>
  <c r="F558" i="4" s="1"/>
  <c r="F320" i="4"/>
  <c r="F559" i="4" s="1"/>
  <c r="F321" i="4"/>
  <c r="F560" i="4" s="1"/>
  <c r="F322" i="4"/>
  <c r="F561" i="4" s="1"/>
  <c r="F323" i="4"/>
  <c r="F562" i="4" s="1"/>
  <c r="F324" i="4"/>
  <c r="F563" i="4" s="1"/>
  <c r="F325" i="4"/>
  <c r="F564" i="4" s="1"/>
  <c r="F326" i="4"/>
  <c r="F565" i="4" s="1"/>
  <c r="F327" i="4"/>
  <c r="F566" i="4" s="1"/>
  <c r="F328" i="4"/>
  <c r="F567" i="4" s="1"/>
  <c r="F329" i="4"/>
  <c r="F568" i="4" s="1"/>
  <c r="F330" i="4"/>
  <c r="F569" i="4" s="1"/>
  <c r="F331" i="4"/>
  <c r="F570" i="4" s="1"/>
  <c r="F332" i="4"/>
  <c r="F571" i="4" s="1"/>
  <c r="F333" i="4"/>
  <c r="F572" i="4" s="1"/>
  <c r="F334" i="4"/>
  <c r="F573" i="4" s="1"/>
  <c r="F335" i="4"/>
  <c r="F574" i="4" s="1"/>
  <c r="F336" i="4"/>
  <c r="F575" i="4" s="1"/>
  <c r="F337" i="4"/>
  <c r="F576" i="4" s="1"/>
  <c r="F338" i="4"/>
  <c r="F339" i="4"/>
  <c r="F578" i="4" s="1"/>
  <c r="F340" i="4"/>
  <c r="F579" i="4" s="1"/>
  <c r="F341" i="4"/>
  <c r="F580" i="4" s="1"/>
  <c r="F342" i="4"/>
  <c r="F581" i="4" s="1"/>
  <c r="F343" i="4"/>
  <c r="F582" i="4" s="1"/>
  <c r="F344" i="4"/>
  <c r="F583" i="4" s="1"/>
  <c r="F345" i="4"/>
  <c r="F584" i="4" s="1"/>
  <c r="F346" i="4"/>
  <c r="F585" i="4" s="1"/>
  <c r="F347" i="4"/>
  <c r="F586" i="4" s="1"/>
  <c r="F348" i="4"/>
  <c r="F587" i="4" s="1"/>
  <c r="F349" i="4"/>
  <c r="F588" i="4" s="1"/>
  <c r="F350" i="4"/>
  <c r="F589" i="4" s="1"/>
  <c r="F351" i="4"/>
  <c r="F590" i="4" s="1"/>
  <c r="F352" i="4"/>
  <c r="F591" i="4" s="1"/>
  <c r="F353" i="4"/>
  <c r="F592" i="4" s="1"/>
  <c r="F354" i="4"/>
  <c r="F593" i="4" s="1"/>
  <c r="F355" i="4"/>
  <c r="F594" i="4" s="1"/>
  <c r="F356" i="4"/>
  <c r="F595" i="4" s="1"/>
  <c r="F357" i="4"/>
  <c r="F596" i="4" s="1"/>
  <c r="F358" i="4"/>
  <c r="F597" i="4" s="1"/>
  <c r="F359" i="4"/>
  <c r="F598" i="4" s="1"/>
  <c r="F360" i="4"/>
  <c r="F599" i="4" s="1"/>
  <c r="F361" i="4"/>
  <c r="F600" i="4" s="1"/>
  <c r="F362" i="4"/>
  <c r="F601" i="4" s="1"/>
  <c r="E18" i="3"/>
  <c r="E44" i="3" s="1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60" i="2"/>
  <c r="F107" i="2"/>
  <c r="F100" i="2"/>
  <c r="F84" i="2"/>
  <c r="F68" i="2"/>
  <c r="F52" i="2"/>
  <c r="F36" i="2"/>
  <c r="F20" i="2"/>
  <c r="F106" i="2"/>
  <c r="F187" i="2" s="1"/>
  <c r="H187" i="2" s="1"/>
  <c r="F108" i="2"/>
  <c r="F109" i="2"/>
  <c r="F110" i="2"/>
  <c r="F111" i="2"/>
  <c r="F112" i="2"/>
  <c r="F113" i="2"/>
  <c r="F114" i="2"/>
  <c r="F191" i="2" s="1"/>
  <c r="F115" i="2"/>
  <c r="F181" i="2" s="1"/>
  <c r="H181" i="2" s="1"/>
  <c r="F116" i="2"/>
  <c r="F175" i="2" s="1"/>
  <c r="H175" i="2" s="1"/>
  <c r="F117" i="2"/>
  <c r="F185" i="2" s="1"/>
  <c r="H185" i="2" s="1"/>
  <c r="F118" i="2"/>
  <c r="F160" i="2" s="1"/>
  <c r="H160" i="2" s="1"/>
  <c r="F119" i="2"/>
  <c r="F120" i="2"/>
  <c r="F121" i="2"/>
  <c r="F122" i="2"/>
  <c r="F189" i="2" s="1"/>
  <c r="F123" i="2"/>
  <c r="F124" i="2"/>
  <c r="F188" i="2" s="1"/>
  <c r="H188" i="2" s="1"/>
  <c r="F125" i="2"/>
  <c r="F164" i="2" s="1"/>
  <c r="H164" i="2" s="1"/>
  <c r="F126" i="2"/>
  <c r="F127" i="2"/>
  <c r="F128" i="2"/>
  <c r="F129" i="2"/>
  <c r="F130" i="2"/>
  <c r="F131" i="2"/>
  <c r="F132" i="2"/>
  <c r="F192" i="2" s="1"/>
  <c r="F133" i="2"/>
  <c r="F182" i="2" s="1"/>
  <c r="H182" i="2" s="1"/>
  <c r="F134" i="2"/>
  <c r="F135" i="2"/>
  <c r="F186" i="2" s="1"/>
  <c r="H186" i="2" s="1"/>
  <c r="F136" i="2"/>
  <c r="F137" i="2"/>
  <c r="F138" i="2"/>
  <c r="F139" i="2"/>
  <c r="F140" i="2"/>
  <c r="F141" i="2"/>
  <c r="F142" i="2"/>
  <c r="F143" i="2"/>
  <c r="F190" i="2" s="1"/>
  <c r="F144" i="2"/>
  <c r="F184" i="2" s="1"/>
  <c r="H184" i="2" s="1"/>
  <c r="F145" i="2"/>
  <c r="F183" i="2" s="1"/>
  <c r="H183" i="2" s="1"/>
  <c r="F146" i="2"/>
  <c r="F180" i="2" s="1"/>
  <c r="H180" i="2" s="1"/>
  <c r="F147" i="2"/>
  <c r="F173" i="2" s="1"/>
  <c r="H173" i="2" s="1"/>
  <c r="F148" i="2"/>
  <c r="F177" i="2" s="1"/>
  <c r="H177" i="2" s="1"/>
  <c r="F149" i="2"/>
  <c r="F169" i="2" s="1"/>
  <c r="H169" i="2" s="1"/>
  <c r="F150" i="2"/>
  <c r="F165" i="2" s="1"/>
  <c r="H165" i="2" s="1"/>
  <c r="F151" i="2"/>
  <c r="F174" i="2" s="1"/>
  <c r="H174" i="2" s="1"/>
  <c r="F152" i="2"/>
  <c r="F162" i="2" s="1"/>
  <c r="H162" i="2" s="1"/>
  <c r="F153" i="2"/>
  <c r="F170" i="2" s="1"/>
  <c r="H170" i="2" s="1"/>
  <c r="F154" i="2"/>
  <c r="F155" i="2"/>
  <c r="F166" i="2" s="1"/>
  <c r="F156" i="2"/>
  <c r="F105" i="2"/>
  <c r="F178" i="2" s="1"/>
  <c r="H178" i="2" s="1"/>
  <c r="D24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626" i="4" l="1"/>
  <c r="AH625" i="4"/>
  <c r="AG624" i="4"/>
  <c r="AF623" i="4"/>
  <c r="AE622" i="4"/>
  <c r="AD621" i="4"/>
  <c r="AJ619" i="4"/>
  <c r="AI618" i="4"/>
  <c r="AH617" i="4"/>
  <c r="AG616" i="4"/>
  <c r="AD622" i="4"/>
  <c r="AJ620" i="4"/>
  <c r="AI619" i="4"/>
  <c r="AG617" i="4"/>
  <c r="AF616" i="4"/>
  <c r="AE615" i="4"/>
  <c r="AD614" i="4"/>
  <c r="AJ612" i="4"/>
  <c r="AI611" i="4"/>
  <c r="AH610" i="4"/>
  <c r="AG609" i="4"/>
  <c r="AF608" i="4"/>
  <c r="AE607" i="4"/>
  <c r="AF615" i="4"/>
  <c r="AA626" i="4"/>
  <c r="S626" i="4"/>
  <c r="K626" i="4"/>
  <c r="Z625" i="4"/>
  <c r="R625" i="4"/>
  <c r="J625" i="4"/>
  <c r="Y624" i="4"/>
  <c r="Q624" i="4"/>
  <c r="I624" i="4"/>
  <c r="X623" i="4"/>
  <c r="P623" i="4"/>
  <c r="H623" i="4"/>
  <c r="W622" i="4"/>
  <c r="O622" i="4"/>
  <c r="G622" i="4"/>
  <c r="V621" i="4"/>
  <c r="N621" i="4"/>
  <c r="AC620" i="4"/>
  <c r="U620" i="4"/>
  <c r="M620" i="4"/>
  <c r="AB619" i="4"/>
  <c r="T619" i="4"/>
  <c r="L619" i="4"/>
  <c r="AA618" i="4"/>
  <c r="S618" i="4"/>
  <c r="K618" i="4"/>
  <c r="Z617" i="4"/>
  <c r="R617" i="4"/>
  <c r="J617" i="4"/>
  <c r="Y616" i="4"/>
  <c r="Q616" i="4"/>
  <c r="I616" i="4"/>
  <c r="X615" i="4"/>
  <c r="P615" i="4"/>
  <c r="H615" i="4"/>
  <c r="W614" i="4"/>
  <c r="O614" i="4"/>
  <c r="G614" i="4"/>
  <c r="V613" i="4"/>
  <c r="N613" i="4"/>
  <c r="AC612" i="4"/>
  <c r="U612" i="4"/>
  <c r="M612" i="4"/>
  <c r="AB611" i="4"/>
  <c r="T611" i="4"/>
  <c r="L611" i="4"/>
  <c r="AA610" i="4"/>
  <c r="S610" i="4"/>
  <c r="K610" i="4"/>
  <c r="Z609" i="4"/>
  <c r="R609" i="4"/>
  <c r="J609" i="4"/>
  <c r="Y608" i="4"/>
  <c r="Q608" i="4"/>
  <c r="I608" i="4"/>
  <c r="X607" i="4"/>
  <c r="P607" i="4"/>
  <c r="H607" i="4"/>
  <c r="W606" i="4"/>
  <c r="O606" i="4"/>
  <c r="G606" i="4"/>
  <c r="AH618" i="4"/>
  <c r="AD606" i="4"/>
  <c r="AC626" i="4"/>
  <c r="U626" i="4"/>
  <c r="M626" i="4"/>
  <c r="AB625" i="4"/>
  <c r="T625" i="4"/>
  <c r="L625" i="4"/>
  <c r="AA624" i="4"/>
  <c r="S624" i="4"/>
  <c r="K624" i="4"/>
  <c r="Z623" i="4"/>
  <c r="R623" i="4"/>
  <c r="J623" i="4"/>
  <c r="Y622" i="4"/>
  <c r="Q622" i="4"/>
  <c r="I622" i="4"/>
  <c r="X621" i="4"/>
  <c r="P621" i="4"/>
  <c r="H621" i="4"/>
  <c r="W620" i="4"/>
  <c r="O620" i="4"/>
  <c r="G620" i="4"/>
  <c r="V619" i="4"/>
  <c r="N619" i="4"/>
  <c r="AC618" i="4"/>
  <c r="U618" i="4"/>
  <c r="M618" i="4"/>
  <c r="AB617" i="4"/>
  <c r="T617" i="4"/>
  <c r="L617" i="4"/>
  <c r="AA616" i="4"/>
  <c r="S616" i="4"/>
  <c r="K616" i="4"/>
  <c r="Z615" i="4"/>
  <c r="R615" i="4"/>
  <c r="J615" i="4"/>
  <c r="Y614" i="4"/>
  <c r="Q614" i="4"/>
  <c r="I614" i="4"/>
  <c r="X613" i="4"/>
  <c r="P613" i="4"/>
  <c r="H613" i="4"/>
  <c r="W612" i="4"/>
  <c r="O612" i="4"/>
  <c r="G612" i="4"/>
  <c r="V611" i="4"/>
  <c r="N611" i="4"/>
  <c r="AC610" i="4"/>
  <c r="U610" i="4"/>
  <c r="M610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AJ625" i="4"/>
  <c r="AI616" i="4"/>
  <c r="AG614" i="4"/>
  <c r="AF613" i="4"/>
  <c r="AE612" i="4"/>
  <c r="I32" i="9"/>
  <c r="H53" i="9"/>
  <c r="H50" i="9"/>
  <c r="AH626" i="4"/>
  <c r="AG625" i="4"/>
  <c r="AF624" i="4"/>
  <c r="AE623" i="4"/>
  <c r="AF614" i="4"/>
  <c r="AE613" i="4"/>
  <c r="AD612" i="4"/>
  <c r="AJ610" i="4"/>
  <c r="AI609" i="4"/>
  <c r="AH608" i="4"/>
  <c r="AG607" i="4"/>
  <c r="AF606" i="4"/>
  <c r="Z626" i="4"/>
  <c r="R626" i="4"/>
  <c r="J626" i="4"/>
  <c r="Y625" i="4"/>
  <c r="Q625" i="4"/>
  <c r="I625" i="4"/>
  <c r="X624" i="4"/>
  <c r="P624" i="4"/>
  <c r="H624" i="4"/>
  <c r="W623" i="4"/>
  <c r="O623" i="4"/>
  <c r="AA619" i="4"/>
  <c r="F621" i="4"/>
  <c r="F613" i="4"/>
  <c r="AD611" i="4"/>
  <c r="F619" i="4"/>
  <c r="F611" i="4"/>
  <c r="AE614" i="4"/>
  <c r="AD613" i="4"/>
  <c r="AJ611" i="4"/>
  <c r="AI610" i="4"/>
  <c r="AH609" i="4"/>
  <c r="AG608" i="4"/>
  <c r="AF607" i="4"/>
  <c r="F552" i="4"/>
  <c r="F381" i="4"/>
  <c r="AA577" i="4"/>
  <c r="AA384" i="4"/>
  <c r="V452" i="4"/>
  <c r="V369" i="4"/>
  <c r="AC427" i="4"/>
  <c r="AC605" i="4" s="1"/>
  <c r="AC366" i="4"/>
  <c r="M427" i="4"/>
  <c r="M605" i="4" s="1"/>
  <c r="M366" i="4"/>
  <c r="Z552" i="4"/>
  <c r="Z381" i="4"/>
  <c r="Q527" i="4"/>
  <c r="Q378" i="4"/>
  <c r="U427" i="4"/>
  <c r="U605" i="4" s="1"/>
  <c r="U366" i="4"/>
  <c r="AH552" i="4"/>
  <c r="AH381" i="4"/>
  <c r="Z577" i="4"/>
  <c r="Z384" i="4"/>
  <c r="R577" i="4"/>
  <c r="R384" i="4"/>
  <c r="J577" i="4"/>
  <c r="J384" i="4"/>
  <c r="Y552" i="4"/>
  <c r="Y381" i="4"/>
  <c r="Q552" i="4"/>
  <c r="Q381" i="4"/>
  <c r="I552" i="4"/>
  <c r="I381" i="4"/>
  <c r="X527" i="4"/>
  <c r="X378" i="4"/>
  <c r="P527" i="4"/>
  <c r="P378" i="4"/>
  <c r="H527" i="4"/>
  <c r="H378" i="4"/>
  <c r="W502" i="4"/>
  <c r="W375" i="4"/>
  <c r="O502" i="4"/>
  <c r="O375" i="4"/>
  <c r="G502" i="4"/>
  <c r="G375" i="4"/>
  <c r="V477" i="4"/>
  <c r="V372" i="4"/>
  <c r="N477" i="4"/>
  <c r="N372" i="4"/>
  <c r="AC452" i="4"/>
  <c r="AC369" i="4"/>
  <c r="U452" i="4"/>
  <c r="U369" i="4"/>
  <c r="M452" i="4"/>
  <c r="M369" i="4"/>
  <c r="AB427" i="4"/>
  <c r="AB605" i="4" s="1"/>
  <c r="AB366" i="4"/>
  <c r="T427" i="4"/>
  <c r="T605" i="4" s="1"/>
  <c r="T366" i="4"/>
  <c r="L427" i="4"/>
  <c r="L605" i="4" s="1"/>
  <c r="L366" i="4"/>
  <c r="AH577" i="4"/>
  <c r="AH384" i="4"/>
  <c r="AG552" i="4"/>
  <c r="AG381" i="4"/>
  <c r="AF527" i="4"/>
  <c r="AF378" i="4"/>
  <c r="AE502" i="4"/>
  <c r="AE375" i="4"/>
  <c r="AD477" i="4"/>
  <c r="AD372" i="4"/>
  <c r="AJ427" i="4"/>
  <c r="AJ605" i="4" s="1"/>
  <c r="AJ366" i="4"/>
  <c r="F577" i="4"/>
  <c r="F384" i="4"/>
  <c r="R552" i="4"/>
  <c r="R381" i="4"/>
  <c r="J552" i="4"/>
  <c r="J381" i="4"/>
  <c r="Y527" i="4"/>
  <c r="Y378" i="4"/>
  <c r="H502" i="4"/>
  <c r="H375" i="4"/>
  <c r="W477" i="4"/>
  <c r="W372" i="4"/>
  <c r="N452" i="4"/>
  <c r="N369" i="4"/>
  <c r="AG527" i="4"/>
  <c r="AG378" i="4"/>
  <c r="AF502" i="4"/>
  <c r="AF375" i="4"/>
  <c r="AE477" i="4"/>
  <c r="AE372" i="4"/>
  <c r="AD452" i="4"/>
  <c r="AD369" i="4"/>
  <c r="F527" i="4"/>
  <c r="F378" i="4"/>
  <c r="F502" i="4"/>
  <c r="F375" i="4"/>
  <c r="Y577" i="4"/>
  <c r="Y384" i="4"/>
  <c r="Q577" i="4"/>
  <c r="Q384" i="4"/>
  <c r="I577" i="4"/>
  <c r="I384" i="4"/>
  <c r="X552" i="4"/>
  <c r="X381" i="4"/>
  <c r="P552" i="4"/>
  <c r="P381" i="4"/>
  <c r="H552" i="4"/>
  <c r="H381" i="4"/>
  <c r="W527" i="4"/>
  <c r="W378" i="4"/>
  <c r="O527" i="4"/>
  <c r="O378" i="4"/>
  <c r="G527" i="4"/>
  <c r="G378" i="4"/>
  <c r="V502" i="4"/>
  <c r="V375" i="4"/>
  <c r="N502" i="4"/>
  <c r="N375" i="4"/>
  <c r="AC477" i="4"/>
  <c r="AC372" i="4"/>
  <c r="U477" i="4"/>
  <c r="U372" i="4"/>
  <c r="M477" i="4"/>
  <c r="M372" i="4"/>
  <c r="AB452" i="4"/>
  <c r="AB369" i="4"/>
  <c r="T452" i="4"/>
  <c r="T369" i="4"/>
  <c r="L452" i="4"/>
  <c r="L369" i="4"/>
  <c r="AA427" i="4"/>
  <c r="AA605" i="4" s="1"/>
  <c r="AA366" i="4"/>
  <c r="S427" i="4"/>
  <c r="S605" i="4" s="1"/>
  <c r="S366" i="4"/>
  <c r="K427" i="4"/>
  <c r="K605" i="4" s="1"/>
  <c r="K366" i="4"/>
  <c r="AG577" i="4"/>
  <c r="AG384" i="4"/>
  <c r="AF552" i="4"/>
  <c r="AF381" i="4"/>
  <c r="AE527" i="4"/>
  <c r="AE378" i="4"/>
  <c r="AD502" i="4"/>
  <c r="AD375" i="4"/>
  <c r="AJ452" i="4"/>
  <c r="AJ369" i="4"/>
  <c r="AI427" i="4"/>
  <c r="AI605" i="4" s="1"/>
  <c r="AI366" i="4"/>
  <c r="S577" i="4"/>
  <c r="S384" i="4"/>
  <c r="K577" i="4"/>
  <c r="K384" i="4"/>
  <c r="X502" i="4"/>
  <c r="X375" i="4"/>
  <c r="G477" i="4"/>
  <c r="G372" i="4"/>
  <c r="AI577" i="4"/>
  <c r="AI384" i="4"/>
  <c r="F477" i="4"/>
  <c r="F372" i="4"/>
  <c r="X577" i="4"/>
  <c r="X384" i="4"/>
  <c r="P577" i="4"/>
  <c r="P384" i="4"/>
  <c r="H577" i="4"/>
  <c r="H384" i="4"/>
  <c r="W552" i="4"/>
  <c r="W381" i="4"/>
  <c r="O552" i="4"/>
  <c r="O381" i="4"/>
  <c r="G552" i="4"/>
  <c r="G381" i="4"/>
  <c r="V527" i="4"/>
  <c r="V378" i="4"/>
  <c r="N527" i="4"/>
  <c r="N378" i="4"/>
  <c r="AC502" i="4"/>
  <c r="AC375" i="4"/>
  <c r="U502" i="4"/>
  <c r="U375" i="4"/>
  <c r="M502" i="4"/>
  <c r="M375" i="4"/>
  <c r="AB477" i="4"/>
  <c r="AB372" i="4"/>
  <c r="T477" i="4"/>
  <c r="T372" i="4"/>
  <c r="L477" i="4"/>
  <c r="L372" i="4"/>
  <c r="AA452" i="4"/>
  <c r="AA369" i="4"/>
  <c r="S452" i="4"/>
  <c r="S369" i="4"/>
  <c r="K452" i="4"/>
  <c r="K369" i="4"/>
  <c r="Z427" i="4"/>
  <c r="Z605" i="4" s="1"/>
  <c r="Z366" i="4"/>
  <c r="R427" i="4"/>
  <c r="R605" i="4" s="1"/>
  <c r="R366" i="4"/>
  <c r="J427" i="4"/>
  <c r="J605" i="4" s="1"/>
  <c r="J366" i="4"/>
  <c r="AF577" i="4"/>
  <c r="AF384" i="4"/>
  <c r="AE552" i="4"/>
  <c r="AE381" i="4"/>
  <c r="AD527" i="4"/>
  <c r="AD378" i="4"/>
  <c r="AJ477" i="4"/>
  <c r="AJ372" i="4"/>
  <c r="AI452" i="4"/>
  <c r="AI369" i="4"/>
  <c r="AH427" i="4"/>
  <c r="AH605" i="4" s="1"/>
  <c r="AH366" i="4"/>
  <c r="W577" i="4"/>
  <c r="W384" i="4"/>
  <c r="O577" i="4"/>
  <c r="O384" i="4"/>
  <c r="G577" i="4"/>
  <c r="G384" i="4"/>
  <c r="V552" i="4"/>
  <c r="V381" i="4"/>
  <c r="N552" i="4"/>
  <c r="N381" i="4"/>
  <c r="AC527" i="4"/>
  <c r="AC378" i="4"/>
  <c r="U527" i="4"/>
  <c r="U378" i="4"/>
  <c r="M527" i="4"/>
  <c r="M378" i="4"/>
  <c r="AB502" i="4"/>
  <c r="AB375" i="4"/>
  <c r="T502" i="4"/>
  <c r="T375" i="4"/>
  <c r="L502" i="4"/>
  <c r="L375" i="4"/>
  <c r="AA477" i="4"/>
  <c r="AA372" i="4"/>
  <c r="S477" i="4"/>
  <c r="S372" i="4"/>
  <c r="K477" i="4"/>
  <c r="K372" i="4"/>
  <c r="Z452" i="4"/>
  <c r="Z369" i="4"/>
  <c r="R452" i="4"/>
  <c r="R369" i="4"/>
  <c r="J452" i="4"/>
  <c r="J369" i="4"/>
  <c r="Y427" i="4"/>
  <c r="Y605" i="4" s="1"/>
  <c r="Y366" i="4"/>
  <c r="Q427" i="4"/>
  <c r="Q605" i="4" s="1"/>
  <c r="Q366" i="4"/>
  <c r="I427" i="4"/>
  <c r="I605" i="4" s="1"/>
  <c r="I366" i="4"/>
  <c r="AE577" i="4"/>
  <c r="AE384" i="4"/>
  <c r="AD552" i="4"/>
  <c r="AD381" i="4"/>
  <c r="AJ502" i="4"/>
  <c r="AJ375" i="4"/>
  <c r="AI477" i="4"/>
  <c r="AI372" i="4"/>
  <c r="AH452" i="4"/>
  <c r="AH369" i="4"/>
  <c r="AG427" i="4"/>
  <c r="AG605" i="4" s="1"/>
  <c r="AG366" i="4"/>
  <c r="P502" i="4"/>
  <c r="P375" i="4"/>
  <c r="F452" i="4"/>
  <c r="F369" i="4"/>
  <c r="V577" i="4"/>
  <c r="V384" i="4"/>
  <c r="N577" i="4"/>
  <c r="N384" i="4"/>
  <c r="AC552" i="4"/>
  <c r="AC381" i="4"/>
  <c r="U552" i="4"/>
  <c r="U381" i="4"/>
  <c r="M552" i="4"/>
  <c r="M381" i="4"/>
  <c r="AB527" i="4"/>
  <c r="AB378" i="4"/>
  <c r="T527" i="4"/>
  <c r="T378" i="4"/>
  <c r="L527" i="4"/>
  <c r="L378" i="4"/>
  <c r="AA502" i="4"/>
  <c r="AA375" i="4"/>
  <c r="S502" i="4"/>
  <c r="S375" i="4"/>
  <c r="K502" i="4"/>
  <c r="K375" i="4"/>
  <c r="Z477" i="4"/>
  <c r="Z372" i="4"/>
  <c r="R477" i="4"/>
  <c r="R372" i="4"/>
  <c r="J477" i="4"/>
  <c r="J372" i="4"/>
  <c r="Y452" i="4"/>
  <c r="Y369" i="4"/>
  <c r="Q452" i="4"/>
  <c r="Q369" i="4"/>
  <c r="I452" i="4"/>
  <c r="I369" i="4"/>
  <c r="X427" i="4"/>
  <c r="X605" i="4" s="1"/>
  <c r="X366" i="4"/>
  <c r="P427" i="4"/>
  <c r="P605" i="4" s="1"/>
  <c r="P366" i="4"/>
  <c r="H427" i="4"/>
  <c r="H605" i="4" s="1"/>
  <c r="H366" i="4"/>
  <c r="AD577" i="4"/>
  <c r="AD384" i="4"/>
  <c r="AJ527" i="4"/>
  <c r="AJ378" i="4"/>
  <c r="AI502" i="4"/>
  <c r="AI375" i="4"/>
  <c r="AH477" i="4"/>
  <c r="AH372" i="4"/>
  <c r="AG452" i="4"/>
  <c r="AG369" i="4"/>
  <c r="AF427" i="4"/>
  <c r="AF605" i="4" s="1"/>
  <c r="AF366" i="4"/>
  <c r="I527" i="4"/>
  <c r="I378" i="4"/>
  <c r="O477" i="4"/>
  <c r="O372" i="4"/>
  <c r="F427" i="4"/>
  <c r="F605" i="4" s="1"/>
  <c r="F366" i="4"/>
  <c r="F388" i="4" s="1"/>
  <c r="AC577" i="4"/>
  <c r="AC384" i="4"/>
  <c r="U577" i="4"/>
  <c r="U384" i="4"/>
  <c r="M577" i="4"/>
  <c r="M384" i="4"/>
  <c r="AB552" i="4"/>
  <c r="AB381" i="4"/>
  <c r="T552" i="4"/>
  <c r="T381" i="4"/>
  <c r="L552" i="4"/>
  <c r="L381" i="4"/>
  <c r="AA527" i="4"/>
  <c r="AA378" i="4"/>
  <c r="S527" i="4"/>
  <c r="S378" i="4"/>
  <c r="K527" i="4"/>
  <c r="K378" i="4"/>
  <c r="Z502" i="4"/>
  <c r="Z375" i="4"/>
  <c r="R502" i="4"/>
  <c r="R375" i="4"/>
  <c r="J502" i="4"/>
  <c r="J375" i="4"/>
  <c r="Y477" i="4"/>
  <c r="Y372" i="4"/>
  <c r="Q477" i="4"/>
  <c r="Q372" i="4"/>
  <c r="I477" i="4"/>
  <c r="I372" i="4"/>
  <c r="X452" i="4"/>
  <c r="X369" i="4"/>
  <c r="P452" i="4"/>
  <c r="P369" i="4"/>
  <c r="H452" i="4"/>
  <c r="H369" i="4"/>
  <c r="W427" i="4"/>
  <c r="W605" i="4" s="1"/>
  <c r="W366" i="4"/>
  <c r="W388" i="4" s="1"/>
  <c r="O427" i="4"/>
  <c r="O605" i="4" s="1"/>
  <c r="O366" i="4"/>
  <c r="O388" i="4" s="1"/>
  <c r="G427" i="4"/>
  <c r="G605" i="4" s="1"/>
  <c r="G366" i="4"/>
  <c r="G388" i="4" s="1"/>
  <c r="AJ552" i="4"/>
  <c r="AJ381" i="4"/>
  <c r="AI527" i="4"/>
  <c r="AI378" i="4"/>
  <c r="AH502" i="4"/>
  <c r="AH375" i="4"/>
  <c r="AG477" i="4"/>
  <c r="AG372" i="4"/>
  <c r="AF452" i="4"/>
  <c r="AF369" i="4"/>
  <c r="AJ626" i="4"/>
  <c r="AI625" i="4"/>
  <c r="AH624" i="4"/>
  <c r="AG623" i="4"/>
  <c r="AF622" i="4"/>
  <c r="AE621" i="4"/>
  <c r="AD620" i="4"/>
  <c r="AJ618" i="4"/>
  <c r="AI617" i="4"/>
  <c r="AH616" i="4"/>
  <c r="AG615" i="4"/>
  <c r="AE427" i="4"/>
  <c r="AE605" i="4" s="1"/>
  <c r="AE366" i="4"/>
  <c r="AB577" i="4"/>
  <c r="AB384" i="4"/>
  <c r="T577" i="4"/>
  <c r="T384" i="4"/>
  <c r="L577" i="4"/>
  <c r="L384" i="4"/>
  <c r="AA552" i="4"/>
  <c r="AA381" i="4"/>
  <c r="S552" i="4"/>
  <c r="S381" i="4"/>
  <c r="K552" i="4"/>
  <c r="K381" i="4"/>
  <c r="Z527" i="4"/>
  <c r="Z378" i="4"/>
  <c r="R527" i="4"/>
  <c r="R378" i="4"/>
  <c r="J527" i="4"/>
  <c r="J378" i="4"/>
  <c r="Y502" i="4"/>
  <c r="Y375" i="4"/>
  <c r="Q502" i="4"/>
  <c r="Q375" i="4"/>
  <c r="I502" i="4"/>
  <c r="I375" i="4"/>
  <c r="X477" i="4"/>
  <c r="X372" i="4"/>
  <c r="P477" i="4"/>
  <c r="P372" i="4"/>
  <c r="H477" i="4"/>
  <c r="H372" i="4"/>
  <c r="W452" i="4"/>
  <c r="W369" i="4"/>
  <c r="O452" i="4"/>
  <c r="O369" i="4"/>
  <c r="G452" i="4"/>
  <c r="G369" i="4"/>
  <c r="V427" i="4"/>
  <c r="V605" i="4" s="1"/>
  <c r="V366" i="4"/>
  <c r="N427" i="4"/>
  <c r="N605" i="4" s="1"/>
  <c r="N366" i="4"/>
  <c r="AJ577" i="4"/>
  <c r="AJ384" i="4"/>
  <c r="AI552" i="4"/>
  <c r="AI381" i="4"/>
  <c r="AH527" i="4"/>
  <c r="AH378" i="4"/>
  <c r="AG502" i="4"/>
  <c r="AG375" i="4"/>
  <c r="AF477" i="4"/>
  <c r="AF372" i="4"/>
  <c r="AE452" i="4"/>
  <c r="AE369" i="4"/>
  <c r="AD427" i="4"/>
  <c r="AD605" i="4" s="1"/>
  <c r="AD366" i="4"/>
  <c r="F624" i="4"/>
  <c r="F616" i="4"/>
  <c r="F608" i="4"/>
  <c r="F626" i="4"/>
  <c r="F618" i="4"/>
  <c r="F610" i="4"/>
  <c r="G623" i="4"/>
  <c r="V622" i="4"/>
  <c r="N622" i="4"/>
  <c r="AC621" i="4"/>
  <c r="U621" i="4"/>
  <c r="M621" i="4"/>
  <c r="AB620" i="4"/>
  <c r="T620" i="4"/>
  <c r="L620" i="4"/>
  <c r="S619" i="4"/>
  <c r="K619" i="4"/>
  <c r="Z618" i="4"/>
  <c r="R618" i="4"/>
  <c r="J618" i="4"/>
  <c r="Y617" i="4"/>
  <c r="Q617" i="4"/>
  <c r="I617" i="4"/>
  <c r="X616" i="4"/>
  <c r="P616" i="4"/>
  <c r="H616" i="4"/>
  <c r="W615" i="4"/>
  <c r="O615" i="4"/>
  <c r="G615" i="4"/>
  <c r="V614" i="4"/>
  <c r="N614" i="4"/>
  <c r="AC613" i="4"/>
  <c r="U613" i="4"/>
  <c r="M613" i="4"/>
  <c r="AB612" i="4"/>
  <c r="T612" i="4"/>
  <c r="L612" i="4"/>
  <c r="AA611" i="4"/>
  <c r="S611" i="4"/>
  <c r="K611" i="4"/>
  <c r="Z610" i="4"/>
  <c r="R610" i="4"/>
  <c r="J610" i="4"/>
  <c r="Y609" i="4"/>
  <c r="Q609" i="4"/>
  <c r="I609" i="4"/>
  <c r="X608" i="4"/>
  <c r="P608" i="4"/>
  <c r="H608" i="4"/>
  <c r="W607" i="4"/>
  <c r="O607" i="4"/>
  <c r="G607" i="4"/>
  <c r="V606" i="4"/>
  <c r="N606" i="4"/>
  <c r="F625" i="4"/>
  <c r="F617" i="4"/>
  <c r="F609" i="4"/>
  <c r="AC624" i="4"/>
  <c r="U624" i="4"/>
  <c r="M624" i="4"/>
  <c r="AB623" i="4"/>
  <c r="T623" i="4"/>
  <c r="L623" i="4"/>
  <c r="AA622" i="4"/>
  <c r="S622" i="4"/>
  <c r="K622" i="4"/>
  <c r="Z621" i="4"/>
  <c r="R621" i="4"/>
  <c r="J621" i="4"/>
  <c r="Y620" i="4"/>
  <c r="Q620" i="4"/>
  <c r="I620" i="4"/>
  <c r="X619" i="4"/>
  <c r="P619" i="4"/>
  <c r="H619" i="4"/>
  <c r="W618" i="4"/>
  <c r="O618" i="4"/>
  <c r="G618" i="4"/>
  <c r="V617" i="4"/>
  <c r="N617" i="4"/>
  <c r="AC616" i="4"/>
  <c r="U616" i="4"/>
  <c r="M616" i="4"/>
  <c r="AB615" i="4"/>
  <c r="T615" i="4"/>
  <c r="L615" i="4"/>
  <c r="AA614" i="4"/>
  <c r="S614" i="4"/>
  <c r="K614" i="4"/>
  <c r="Z613" i="4"/>
  <c r="R613" i="4"/>
  <c r="J613" i="4"/>
  <c r="Y612" i="4"/>
  <c r="Q612" i="4"/>
  <c r="I612" i="4"/>
  <c r="X611" i="4"/>
  <c r="P611" i="4"/>
  <c r="H611" i="4"/>
  <c r="W610" i="4"/>
  <c r="O610" i="4"/>
  <c r="G610" i="4"/>
  <c r="V609" i="4"/>
  <c r="N609" i="4"/>
  <c r="AC608" i="4"/>
  <c r="U608" i="4"/>
  <c r="M608" i="4"/>
  <c r="AB607" i="4"/>
  <c r="T607" i="4"/>
  <c r="L607" i="4"/>
  <c r="AA606" i="4"/>
  <c r="S606" i="4"/>
  <c r="K606" i="4"/>
  <c r="AE626" i="4"/>
  <c r="AD625" i="4"/>
  <c r="AJ623" i="4"/>
  <c r="AI622" i="4"/>
  <c r="AH621" i="4"/>
  <c r="AG620" i="4"/>
  <c r="AF619" i="4"/>
  <c r="AE618" i="4"/>
  <c r="AD617" i="4"/>
  <c r="AJ615" i="4"/>
  <c r="AI614" i="4"/>
  <c r="AH613" i="4"/>
  <c r="AG612" i="4"/>
  <c r="AF611" i="4"/>
  <c r="AE610" i="4"/>
  <c r="AD609" i="4"/>
  <c r="AJ607" i="4"/>
  <c r="AI606" i="4"/>
  <c r="V626" i="4"/>
  <c r="N626" i="4"/>
  <c r="AC625" i="4"/>
  <c r="U625" i="4"/>
  <c r="M625" i="4"/>
  <c r="AB624" i="4"/>
  <c r="T624" i="4"/>
  <c r="L624" i="4"/>
  <c r="AA623" i="4"/>
  <c r="S623" i="4"/>
  <c r="K623" i="4"/>
  <c r="Z622" i="4"/>
  <c r="R622" i="4"/>
  <c r="J622" i="4"/>
  <c r="Y621" i="4"/>
  <c r="Q621" i="4"/>
  <c r="I621" i="4"/>
  <c r="X620" i="4"/>
  <c r="P620" i="4"/>
  <c r="H620" i="4"/>
  <c r="W619" i="4"/>
  <c r="O619" i="4"/>
  <c r="G619" i="4"/>
  <c r="V618" i="4"/>
  <c r="N618" i="4"/>
  <c r="AC617" i="4"/>
  <c r="U617" i="4"/>
  <c r="M617" i="4"/>
  <c r="AB616" i="4"/>
  <c r="T616" i="4"/>
  <c r="L616" i="4"/>
  <c r="AA615" i="4"/>
  <c r="S615" i="4"/>
  <c r="K615" i="4"/>
  <c r="Z614" i="4"/>
  <c r="R614" i="4"/>
  <c r="J614" i="4"/>
  <c r="Y613" i="4"/>
  <c r="Q613" i="4"/>
  <c r="I613" i="4"/>
  <c r="X612" i="4"/>
  <c r="P612" i="4"/>
  <c r="H612" i="4"/>
  <c r="W611" i="4"/>
  <c r="O611" i="4"/>
  <c r="G611" i="4"/>
  <c r="V610" i="4"/>
  <c r="N610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AD626" i="4"/>
  <c r="AJ624" i="4"/>
  <c r="AI623" i="4"/>
  <c r="AH622" i="4"/>
  <c r="AG621" i="4"/>
  <c r="AF620" i="4"/>
  <c r="AE619" i="4"/>
  <c r="AD618" i="4"/>
  <c r="AJ616" i="4"/>
  <c r="AI615" i="4"/>
  <c r="AH614" i="4"/>
  <c r="AG613" i="4"/>
  <c r="AF612" i="4"/>
  <c r="AE611" i="4"/>
  <c r="AD610" i="4"/>
  <c r="AJ608" i="4"/>
  <c r="AI607" i="4"/>
  <c r="AH606" i="4"/>
  <c r="AI624" i="4"/>
  <c r="AH623" i="4"/>
  <c r="AG622" i="4"/>
  <c r="AF621" i="4"/>
  <c r="AD619" i="4"/>
  <c r="AJ617" i="4"/>
  <c r="AH615" i="4"/>
  <c r="Y626" i="4"/>
  <c r="Q626" i="4"/>
  <c r="I626" i="4"/>
  <c r="X625" i="4"/>
  <c r="P625" i="4"/>
  <c r="H625" i="4"/>
  <c r="W624" i="4"/>
  <c r="O624" i="4"/>
  <c r="G624" i="4"/>
  <c r="V623" i="4"/>
  <c r="N623" i="4"/>
  <c r="AC622" i="4"/>
  <c r="U622" i="4"/>
  <c r="M622" i="4"/>
  <c r="AB621" i="4"/>
  <c r="T621" i="4"/>
  <c r="L621" i="4"/>
  <c r="AA620" i="4"/>
  <c r="S620" i="4"/>
  <c r="K620" i="4"/>
  <c r="Z619" i="4"/>
  <c r="R619" i="4"/>
  <c r="J619" i="4"/>
  <c r="Y618" i="4"/>
  <c r="Q618" i="4"/>
  <c r="I618" i="4"/>
  <c r="X617" i="4"/>
  <c r="P617" i="4"/>
  <c r="H617" i="4"/>
  <c r="W616" i="4"/>
  <c r="O616" i="4"/>
  <c r="G616" i="4"/>
  <c r="V615" i="4"/>
  <c r="N615" i="4"/>
  <c r="AC614" i="4"/>
  <c r="U614" i="4"/>
  <c r="M614" i="4"/>
  <c r="AB613" i="4"/>
  <c r="T613" i="4"/>
  <c r="L613" i="4"/>
  <c r="AA612" i="4"/>
  <c r="S612" i="4"/>
  <c r="K612" i="4"/>
  <c r="Z611" i="4"/>
  <c r="R611" i="4"/>
  <c r="J611" i="4"/>
  <c r="Y610" i="4"/>
  <c r="Q610" i="4"/>
  <c r="I610" i="4"/>
  <c r="X609" i="4"/>
  <c r="P609" i="4"/>
  <c r="H609" i="4"/>
  <c r="W608" i="4"/>
  <c r="O608" i="4"/>
  <c r="G608" i="4"/>
  <c r="V607" i="4"/>
  <c r="N607" i="4"/>
  <c r="AC606" i="4"/>
  <c r="U606" i="4"/>
  <c r="M606" i="4"/>
  <c r="AG626" i="4"/>
  <c r="AF625" i="4"/>
  <c r="AE624" i="4"/>
  <c r="AD623" i="4"/>
  <c r="AJ621" i="4"/>
  <c r="AI620" i="4"/>
  <c r="AH619" i="4"/>
  <c r="AG618" i="4"/>
  <c r="AF617" i="4"/>
  <c r="AE616" i="4"/>
  <c r="AD615" i="4"/>
  <c r="AJ613" i="4"/>
  <c r="AI612" i="4"/>
  <c r="AH611" i="4"/>
  <c r="AG610" i="4"/>
  <c r="AF609" i="4"/>
  <c r="AE608" i="4"/>
  <c r="AD607" i="4"/>
  <c r="X626" i="4"/>
  <c r="P626" i="4"/>
  <c r="H626" i="4"/>
  <c r="W625" i="4"/>
  <c r="O625" i="4"/>
  <c r="G625" i="4"/>
  <c r="V624" i="4"/>
  <c r="N624" i="4"/>
  <c r="AC623" i="4"/>
  <c r="U623" i="4"/>
  <c r="M623" i="4"/>
  <c r="AB622" i="4"/>
  <c r="T622" i="4"/>
  <c r="L622" i="4"/>
  <c r="AA621" i="4"/>
  <c r="S621" i="4"/>
  <c r="K621" i="4"/>
  <c r="Z620" i="4"/>
  <c r="R620" i="4"/>
  <c r="J620" i="4"/>
  <c r="Y619" i="4"/>
  <c r="Q619" i="4"/>
  <c r="I619" i="4"/>
  <c r="X618" i="4"/>
  <c r="P618" i="4"/>
  <c r="H618" i="4"/>
  <c r="W617" i="4"/>
  <c r="O617" i="4"/>
  <c r="G617" i="4"/>
  <c r="V616" i="4"/>
  <c r="N616" i="4"/>
  <c r="AC615" i="4"/>
  <c r="U615" i="4"/>
  <c r="M615" i="4"/>
  <c r="AB614" i="4"/>
  <c r="T614" i="4"/>
  <c r="L614" i="4"/>
  <c r="AA613" i="4"/>
  <c r="S613" i="4"/>
  <c r="K613" i="4"/>
  <c r="Z612" i="4"/>
  <c r="R612" i="4"/>
  <c r="J612" i="4"/>
  <c r="Y611" i="4"/>
  <c r="Q611" i="4"/>
  <c r="I611" i="4"/>
  <c r="X610" i="4"/>
  <c r="P610" i="4"/>
  <c r="H610" i="4"/>
  <c r="W609" i="4"/>
  <c r="O609" i="4"/>
  <c r="G609" i="4"/>
  <c r="V608" i="4"/>
  <c r="N608" i="4"/>
  <c r="AC607" i="4"/>
  <c r="U607" i="4"/>
  <c r="M607" i="4"/>
  <c r="AB606" i="4"/>
  <c r="T606" i="4"/>
  <c r="L606" i="4"/>
  <c r="AF626" i="4"/>
  <c r="AE625" i="4"/>
  <c r="AD624" i="4"/>
  <c r="AJ622" i="4"/>
  <c r="AI621" i="4"/>
  <c r="AH620" i="4"/>
  <c r="AG619" i="4"/>
  <c r="AF618" i="4"/>
  <c r="AE617" i="4"/>
  <c r="AD616" i="4"/>
  <c r="AJ614" i="4"/>
  <c r="AI613" i="4"/>
  <c r="AH612" i="4"/>
  <c r="AG611" i="4"/>
  <c r="AF610" i="4"/>
  <c r="AE609" i="4"/>
  <c r="AD608" i="4"/>
  <c r="AJ606" i="4"/>
  <c r="F623" i="4"/>
  <c r="F615" i="4"/>
  <c r="F607" i="4"/>
  <c r="W626" i="4"/>
  <c r="O626" i="4"/>
  <c r="G626" i="4"/>
  <c r="V625" i="4"/>
  <c r="N625" i="4"/>
  <c r="F622" i="4"/>
  <c r="F614" i="4"/>
  <c r="F606" i="4"/>
  <c r="AE620" i="4"/>
  <c r="AJ609" i="4"/>
  <c r="AI608" i="4"/>
  <c r="AH607" i="4"/>
  <c r="AG606" i="4"/>
  <c r="F620" i="4"/>
  <c r="F612" i="4"/>
  <c r="AB626" i="4"/>
  <c r="T626" i="4"/>
  <c r="L626" i="4"/>
  <c r="AA625" i="4"/>
  <c r="S625" i="4"/>
  <c r="K625" i="4"/>
  <c r="Z624" i="4"/>
  <c r="R624" i="4"/>
  <c r="J624" i="4"/>
  <c r="Y623" i="4"/>
  <c r="Q623" i="4"/>
  <c r="I623" i="4"/>
  <c r="X622" i="4"/>
  <c r="P622" i="4"/>
  <c r="H622" i="4"/>
  <c r="W621" i="4"/>
  <c r="O621" i="4"/>
  <c r="G621" i="4"/>
  <c r="V620" i="4"/>
  <c r="N620" i="4"/>
  <c r="AC619" i="4"/>
  <c r="U619" i="4"/>
  <c r="M619" i="4"/>
  <c r="AB618" i="4"/>
  <c r="T618" i="4"/>
  <c r="L618" i="4"/>
  <c r="AA617" i="4"/>
  <c r="S617" i="4"/>
  <c r="K617" i="4"/>
  <c r="Z616" i="4"/>
  <c r="R616" i="4"/>
  <c r="J616" i="4"/>
  <c r="Y615" i="4"/>
  <c r="Q615" i="4"/>
  <c r="I615" i="4"/>
  <c r="X614" i="4"/>
  <c r="P614" i="4"/>
  <c r="H614" i="4"/>
  <c r="W613" i="4"/>
  <c r="O613" i="4"/>
  <c r="G613" i="4"/>
  <c r="V612" i="4"/>
  <c r="N612" i="4"/>
  <c r="AC611" i="4"/>
  <c r="U611" i="4"/>
  <c r="M611" i="4"/>
  <c r="AB610" i="4"/>
  <c r="T610" i="4"/>
  <c r="L610" i="4"/>
  <c r="AA609" i="4"/>
  <c r="S609" i="4"/>
  <c r="K609" i="4"/>
  <c r="Z608" i="4"/>
  <c r="R608" i="4"/>
  <c r="J608" i="4"/>
  <c r="Y607" i="4"/>
  <c r="Q607" i="4"/>
  <c r="I607" i="4"/>
  <c r="X606" i="4"/>
  <c r="P606" i="4"/>
  <c r="H606" i="4"/>
  <c r="AE606" i="4"/>
  <c r="F163" i="2"/>
  <c r="H163" i="2" s="1"/>
  <c r="F179" i="2"/>
  <c r="H179" i="2" s="1"/>
  <c r="F172" i="2"/>
  <c r="H172" i="2" s="1"/>
  <c r="F176" i="2"/>
  <c r="H176" i="2" s="1"/>
  <c r="F168" i="2"/>
  <c r="H168" i="2" s="1"/>
  <c r="F167" i="2"/>
  <c r="H167" i="2" s="1"/>
  <c r="F161" i="2"/>
  <c r="H161" i="2" s="1"/>
  <c r="F171" i="2"/>
  <c r="H171" i="2" s="1"/>
  <c r="D25" i="1"/>
  <c r="D42" i="1" s="1"/>
  <c r="D26" i="1"/>
  <c r="D44" i="1" s="1"/>
  <c r="D30" i="1"/>
  <c r="D52" i="1" s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7" i="1" s="1"/>
  <c r="D46" i="1" s="1"/>
  <c r="AF388" i="4" l="1"/>
  <c r="X388" i="4"/>
  <c r="Y388" i="4"/>
  <c r="J388" i="4"/>
  <c r="K388" i="4"/>
  <c r="T388" i="4"/>
  <c r="U388" i="4"/>
  <c r="AC388" i="4"/>
  <c r="AG388" i="4"/>
  <c r="N388" i="4"/>
  <c r="AE388" i="4"/>
  <c r="R388" i="4"/>
  <c r="S388" i="4"/>
  <c r="AJ388" i="4"/>
  <c r="AB388" i="4"/>
  <c r="AD388" i="4"/>
  <c r="V388" i="4"/>
  <c r="I388" i="4"/>
  <c r="H388" i="4"/>
  <c r="AH388" i="4"/>
  <c r="Z388" i="4"/>
  <c r="AI388" i="4"/>
  <c r="AA388" i="4"/>
  <c r="P388" i="4"/>
  <c r="Q388" i="4"/>
  <c r="L388" i="4"/>
  <c r="M388" i="4"/>
  <c r="J32" i="9"/>
  <c r="I53" i="9"/>
  <c r="I50" i="9"/>
  <c r="D34" i="1"/>
  <c r="D60" i="1" s="1"/>
  <c r="D33" i="1"/>
  <c r="D58" i="1" s="1"/>
  <c r="D29" i="1"/>
  <c r="D50" i="1" s="1"/>
  <c r="Z26" i="1"/>
  <c r="Z44" i="1" s="1"/>
  <c r="Z30" i="1"/>
  <c r="Z52" i="1" s="1"/>
  <c r="Z34" i="1"/>
  <c r="Z60" i="1" s="1"/>
  <c r="Z29" i="1"/>
  <c r="Z50" i="1" s="1"/>
  <c r="Z33" i="1"/>
  <c r="Z58" i="1" s="1"/>
  <c r="Z25" i="1"/>
  <c r="Z42" i="1" s="1"/>
  <c r="Z24" i="1"/>
  <c r="Z40" i="1" s="1"/>
  <c r="Z28" i="1"/>
  <c r="Z48" i="1" s="1"/>
  <c r="Z32" i="1"/>
  <c r="Z56" i="1" s="1"/>
  <c r="Z31" i="1"/>
  <c r="Z54" i="1" s="1"/>
  <c r="Z35" i="1"/>
  <c r="Z62" i="1" s="1"/>
  <c r="Z27" i="1"/>
  <c r="Z46" i="1" s="1"/>
  <c r="AF25" i="1"/>
  <c r="AF42" i="1" s="1"/>
  <c r="AF29" i="1"/>
  <c r="AF50" i="1" s="1"/>
  <c r="AF33" i="1"/>
  <c r="AF58" i="1" s="1"/>
  <c r="AF28" i="1"/>
  <c r="AF48" i="1" s="1"/>
  <c r="AF32" i="1"/>
  <c r="AF56" i="1" s="1"/>
  <c r="AF24" i="1"/>
  <c r="AF40" i="1" s="1"/>
  <c r="AF27" i="1"/>
  <c r="AF46" i="1" s="1"/>
  <c r="AF31" i="1"/>
  <c r="AF54" i="1" s="1"/>
  <c r="AF35" i="1"/>
  <c r="AF62" i="1" s="1"/>
  <c r="AF30" i="1"/>
  <c r="AF52" i="1" s="1"/>
  <c r="AF34" i="1"/>
  <c r="AF60" i="1" s="1"/>
  <c r="AF26" i="1"/>
  <c r="AF44" i="1" s="1"/>
  <c r="X25" i="1"/>
  <c r="X42" i="1" s="1"/>
  <c r="X29" i="1"/>
  <c r="X50" i="1" s="1"/>
  <c r="X33" i="1"/>
  <c r="X58" i="1" s="1"/>
  <c r="X28" i="1"/>
  <c r="X48" i="1" s="1"/>
  <c r="X32" i="1"/>
  <c r="X56" i="1" s="1"/>
  <c r="X24" i="1"/>
  <c r="X40" i="1" s="1"/>
  <c r="X27" i="1"/>
  <c r="X46" i="1" s="1"/>
  <c r="X31" i="1"/>
  <c r="X54" i="1" s="1"/>
  <c r="X35" i="1"/>
  <c r="X62" i="1" s="1"/>
  <c r="X34" i="1"/>
  <c r="X60" i="1" s="1"/>
  <c r="X30" i="1"/>
  <c r="X52" i="1" s="1"/>
  <c r="X26" i="1"/>
  <c r="X44" i="1" s="1"/>
  <c r="P25" i="1"/>
  <c r="P42" i="1" s="1"/>
  <c r="P29" i="1"/>
  <c r="P50" i="1" s="1"/>
  <c r="P33" i="1"/>
  <c r="P58" i="1" s="1"/>
  <c r="P28" i="1"/>
  <c r="P48" i="1" s="1"/>
  <c r="P32" i="1"/>
  <c r="P56" i="1" s="1"/>
  <c r="P24" i="1"/>
  <c r="P40" i="1" s="1"/>
  <c r="P30" i="1"/>
  <c r="P52" i="1" s="1"/>
  <c r="P34" i="1"/>
  <c r="P60" i="1" s="1"/>
  <c r="P27" i="1"/>
  <c r="P46" i="1" s="1"/>
  <c r="P31" i="1"/>
  <c r="P54" i="1" s="1"/>
  <c r="P35" i="1"/>
  <c r="P62" i="1" s="1"/>
  <c r="P26" i="1"/>
  <c r="P44" i="1" s="1"/>
  <c r="H25" i="1"/>
  <c r="H42" i="1" s="1"/>
  <c r="H29" i="1"/>
  <c r="H50" i="1" s="1"/>
  <c r="H33" i="1"/>
  <c r="H58" i="1" s="1"/>
  <c r="H32" i="1"/>
  <c r="H56" i="1" s="1"/>
  <c r="H24" i="1"/>
  <c r="H40" i="1" s="1"/>
  <c r="H28" i="1"/>
  <c r="H48" i="1" s="1"/>
  <c r="H27" i="1"/>
  <c r="H46" i="1" s="1"/>
  <c r="H31" i="1"/>
  <c r="H54" i="1" s="1"/>
  <c r="H35" i="1"/>
  <c r="H62" i="1" s="1"/>
  <c r="H30" i="1"/>
  <c r="H52" i="1" s="1"/>
  <c r="H34" i="1"/>
  <c r="H60" i="1" s="1"/>
  <c r="H26" i="1"/>
  <c r="H44" i="1" s="1"/>
  <c r="D32" i="1"/>
  <c r="D56" i="1" s="1"/>
  <c r="AH26" i="1"/>
  <c r="AH44" i="1" s="1"/>
  <c r="AH30" i="1"/>
  <c r="AH52" i="1" s="1"/>
  <c r="AH34" i="1"/>
  <c r="AH60" i="1" s="1"/>
  <c r="AH33" i="1"/>
  <c r="AH58" i="1" s="1"/>
  <c r="AH29" i="1"/>
  <c r="AH50" i="1" s="1"/>
  <c r="AH25" i="1"/>
  <c r="AH42" i="1" s="1"/>
  <c r="AH31" i="1"/>
  <c r="AH54" i="1" s="1"/>
  <c r="AH35" i="1"/>
  <c r="AH62" i="1" s="1"/>
  <c r="AH24" i="1"/>
  <c r="AH40" i="1" s="1"/>
  <c r="AH28" i="1"/>
  <c r="AH48" i="1" s="1"/>
  <c r="AH32" i="1"/>
  <c r="AH56" i="1" s="1"/>
  <c r="AH27" i="1"/>
  <c r="AH46" i="1" s="1"/>
  <c r="R26" i="1"/>
  <c r="R44" i="1" s="1"/>
  <c r="R30" i="1"/>
  <c r="R52" i="1" s="1"/>
  <c r="R34" i="1"/>
  <c r="R60" i="1" s="1"/>
  <c r="R33" i="1"/>
  <c r="R58" i="1" s="1"/>
  <c r="R29" i="1"/>
  <c r="R50" i="1" s="1"/>
  <c r="R25" i="1"/>
  <c r="R42" i="1" s="1"/>
  <c r="R24" i="1"/>
  <c r="R40" i="1" s="1"/>
  <c r="R28" i="1"/>
  <c r="R48" i="1" s="1"/>
  <c r="R32" i="1"/>
  <c r="R56" i="1" s="1"/>
  <c r="R35" i="1"/>
  <c r="R62" i="1" s="1"/>
  <c r="R31" i="1"/>
  <c r="R54" i="1" s="1"/>
  <c r="R27" i="1"/>
  <c r="R46" i="1" s="1"/>
  <c r="J26" i="1"/>
  <c r="J44" i="1" s="1"/>
  <c r="J30" i="1"/>
  <c r="J52" i="1" s="1"/>
  <c r="J34" i="1"/>
  <c r="J60" i="1" s="1"/>
  <c r="J29" i="1"/>
  <c r="J50" i="1" s="1"/>
  <c r="J33" i="1"/>
  <c r="J58" i="1" s="1"/>
  <c r="J25" i="1"/>
  <c r="J42" i="1" s="1"/>
  <c r="J31" i="1"/>
  <c r="J54" i="1" s="1"/>
  <c r="J35" i="1"/>
  <c r="J62" i="1" s="1"/>
  <c r="J24" i="1"/>
  <c r="J40" i="1" s="1"/>
  <c r="J28" i="1"/>
  <c r="J48" i="1" s="1"/>
  <c r="J32" i="1"/>
  <c r="J56" i="1" s="1"/>
  <c r="J27" i="1"/>
  <c r="J46" i="1" s="1"/>
  <c r="AG26" i="1"/>
  <c r="AG44" i="1" s="1"/>
  <c r="AG34" i="1"/>
  <c r="AG60" i="1" s="1"/>
  <c r="AG25" i="1"/>
  <c r="AG42" i="1" s="1"/>
  <c r="AG29" i="1"/>
  <c r="AG50" i="1" s="1"/>
  <c r="AG33" i="1"/>
  <c r="AG58" i="1" s="1"/>
  <c r="AG24" i="1"/>
  <c r="AG40" i="1" s="1"/>
  <c r="AG28" i="1"/>
  <c r="AG48" i="1" s="1"/>
  <c r="AG32" i="1"/>
  <c r="AG56" i="1" s="1"/>
  <c r="AG27" i="1"/>
  <c r="AG46" i="1" s="1"/>
  <c r="AG31" i="1"/>
  <c r="AG54" i="1" s="1"/>
  <c r="AG35" i="1"/>
  <c r="AG62" i="1" s="1"/>
  <c r="AG30" i="1"/>
  <c r="AG52" i="1" s="1"/>
  <c r="Y26" i="1"/>
  <c r="Y44" i="1" s="1"/>
  <c r="Y25" i="1"/>
  <c r="Y42" i="1" s="1"/>
  <c r="Y29" i="1"/>
  <c r="Y50" i="1" s="1"/>
  <c r="Y33" i="1"/>
  <c r="Y58" i="1" s="1"/>
  <c r="Y24" i="1"/>
  <c r="Y40" i="1" s="1"/>
  <c r="Y28" i="1"/>
  <c r="Y48" i="1" s="1"/>
  <c r="Y32" i="1"/>
  <c r="Y56" i="1" s="1"/>
  <c r="Y34" i="1"/>
  <c r="Y60" i="1" s="1"/>
  <c r="Y30" i="1"/>
  <c r="Y52" i="1" s="1"/>
  <c r="Y27" i="1"/>
  <c r="Y46" i="1" s="1"/>
  <c r="Y31" i="1"/>
  <c r="Y54" i="1" s="1"/>
  <c r="Y35" i="1"/>
  <c r="Y62" i="1" s="1"/>
  <c r="Q26" i="1"/>
  <c r="Q44" i="1" s="1"/>
  <c r="Q25" i="1"/>
  <c r="Q42" i="1" s="1"/>
  <c r="Q29" i="1"/>
  <c r="Q50" i="1" s="1"/>
  <c r="Q33" i="1"/>
  <c r="Q58" i="1" s="1"/>
  <c r="Q34" i="1"/>
  <c r="Q60" i="1" s="1"/>
  <c r="Q24" i="1"/>
  <c r="Q40" i="1" s="1"/>
  <c r="Q28" i="1"/>
  <c r="Q48" i="1" s="1"/>
  <c r="Q32" i="1"/>
  <c r="Q56" i="1" s="1"/>
  <c r="Q30" i="1"/>
  <c r="Q52" i="1" s="1"/>
  <c r="Q27" i="1"/>
  <c r="Q46" i="1" s="1"/>
  <c r="Q31" i="1"/>
  <c r="Q54" i="1" s="1"/>
  <c r="Q35" i="1"/>
  <c r="Q62" i="1" s="1"/>
  <c r="I26" i="1"/>
  <c r="I44" i="1" s="1"/>
  <c r="I25" i="1"/>
  <c r="I42" i="1" s="1"/>
  <c r="I29" i="1"/>
  <c r="I50" i="1" s="1"/>
  <c r="I33" i="1"/>
  <c r="I58" i="1" s="1"/>
  <c r="I24" i="1"/>
  <c r="I40" i="1" s="1"/>
  <c r="I28" i="1"/>
  <c r="I48" i="1" s="1"/>
  <c r="I32" i="1"/>
  <c r="I56" i="1" s="1"/>
  <c r="I34" i="1"/>
  <c r="I60" i="1" s="1"/>
  <c r="I27" i="1"/>
  <c r="I46" i="1" s="1"/>
  <c r="I31" i="1"/>
  <c r="I54" i="1" s="1"/>
  <c r="I35" i="1"/>
  <c r="I62" i="1" s="1"/>
  <c r="I30" i="1"/>
  <c r="I52" i="1" s="1"/>
  <c r="AE25" i="1"/>
  <c r="AE42" i="1" s="1"/>
  <c r="AE24" i="1"/>
  <c r="AE40" i="1" s="1"/>
  <c r="AE28" i="1"/>
  <c r="AE48" i="1" s="1"/>
  <c r="AE32" i="1"/>
  <c r="AE56" i="1" s="1"/>
  <c r="AE27" i="1"/>
  <c r="AE46" i="1" s="1"/>
  <c r="AE31" i="1"/>
  <c r="AE54" i="1" s="1"/>
  <c r="AE35" i="1"/>
  <c r="AE62" i="1" s="1"/>
  <c r="AE29" i="1"/>
  <c r="AE50" i="1" s="1"/>
  <c r="AE26" i="1"/>
  <c r="AE44" i="1" s="1"/>
  <c r="AE30" i="1"/>
  <c r="AE52" i="1" s="1"/>
  <c r="AE34" i="1"/>
  <c r="AE60" i="1" s="1"/>
  <c r="AE33" i="1"/>
  <c r="AE58" i="1" s="1"/>
  <c r="W25" i="1"/>
  <c r="W42" i="1" s="1"/>
  <c r="W33" i="1"/>
  <c r="W58" i="1" s="1"/>
  <c r="W24" i="1"/>
  <c r="W40" i="1" s="1"/>
  <c r="W28" i="1"/>
  <c r="W48" i="1" s="1"/>
  <c r="W32" i="1"/>
  <c r="W56" i="1" s="1"/>
  <c r="W27" i="1"/>
  <c r="W46" i="1" s="1"/>
  <c r="W31" i="1"/>
  <c r="W54" i="1" s="1"/>
  <c r="W35" i="1"/>
  <c r="W62" i="1" s="1"/>
  <c r="W29" i="1"/>
  <c r="W50" i="1" s="1"/>
  <c r="W26" i="1"/>
  <c r="W44" i="1" s="1"/>
  <c r="W30" i="1"/>
  <c r="W52" i="1" s="1"/>
  <c r="W34" i="1"/>
  <c r="W60" i="1" s="1"/>
  <c r="O25" i="1"/>
  <c r="O42" i="1" s="1"/>
  <c r="O24" i="1"/>
  <c r="O40" i="1" s="1"/>
  <c r="O28" i="1"/>
  <c r="O48" i="1" s="1"/>
  <c r="O32" i="1"/>
  <c r="O56" i="1" s="1"/>
  <c r="O27" i="1"/>
  <c r="O46" i="1" s="1"/>
  <c r="O31" i="1"/>
  <c r="O54" i="1" s="1"/>
  <c r="O35" i="1"/>
  <c r="O62" i="1" s="1"/>
  <c r="O33" i="1"/>
  <c r="O58" i="1" s="1"/>
  <c r="O26" i="1"/>
  <c r="O44" i="1" s="1"/>
  <c r="O30" i="1"/>
  <c r="O52" i="1" s="1"/>
  <c r="O34" i="1"/>
  <c r="O60" i="1" s="1"/>
  <c r="O29" i="1"/>
  <c r="O50" i="1" s="1"/>
  <c r="G25" i="1"/>
  <c r="G42" i="1" s="1"/>
  <c r="G24" i="1"/>
  <c r="G40" i="1" s="1"/>
  <c r="G28" i="1"/>
  <c r="G48" i="1" s="1"/>
  <c r="G32" i="1"/>
  <c r="G56" i="1" s="1"/>
  <c r="G27" i="1"/>
  <c r="G46" i="1" s="1"/>
  <c r="G31" i="1"/>
  <c r="G54" i="1" s="1"/>
  <c r="G35" i="1"/>
  <c r="G62" i="1" s="1"/>
  <c r="G29" i="1"/>
  <c r="G50" i="1" s="1"/>
  <c r="G33" i="1"/>
  <c r="G58" i="1" s="1"/>
  <c r="G26" i="1"/>
  <c r="G44" i="1" s="1"/>
  <c r="G30" i="1"/>
  <c r="G52" i="1" s="1"/>
  <c r="G34" i="1"/>
  <c r="G60" i="1" s="1"/>
  <c r="D31" i="1"/>
  <c r="D54" i="1" s="1"/>
  <c r="V24" i="1"/>
  <c r="V40" i="1" s="1"/>
  <c r="V28" i="1"/>
  <c r="V48" i="1" s="1"/>
  <c r="V32" i="1"/>
  <c r="V56" i="1" s="1"/>
  <c r="V35" i="1"/>
  <c r="V62" i="1" s="1"/>
  <c r="V31" i="1"/>
  <c r="V54" i="1" s="1"/>
  <c r="V27" i="1"/>
  <c r="V46" i="1" s="1"/>
  <c r="V29" i="1"/>
  <c r="V50" i="1" s="1"/>
  <c r="V33" i="1"/>
  <c r="V58" i="1" s="1"/>
  <c r="V26" i="1"/>
  <c r="V44" i="1" s="1"/>
  <c r="V30" i="1"/>
  <c r="V52" i="1" s="1"/>
  <c r="V34" i="1"/>
  <c r="V60" i="1" s="1"/>
  <c r="V25" i="1"/>
  <c r="V42" i="1" s="1"/>
  <c r="AB27" i="1"/>
  <c r="AB46" i="1" s="1"/>
  <c r="AB31" i="1"/>
  <c r="AB54" i="1" s="1"/>
  <c r="AB35" i="1"/>
  <c r="AB62" i="1" s="1"/>
  <c r="AB30" i="1"/>
  <c r="AB52" i="1" s="1"/>
  <c r="AB34" i="1"/>
  <c r="AB60" i="1" s="1"/>
  <c r="AB26" i="1"/>
  <c r="AB44" i="1" s="1"/>
  <c r="AB28" i="1"/>
  <c r="AB48" i="1" s="1"/>
  <c r="AB32" i="1"/>
  <c r="AB56" i="1" s="1"/>
  <c r="AB25" i="1"/>
  <c r="AB42" i="1" s="1"/>
  <c r="AB29" i="1"/>
  <c r="AB50" i="1" s="1"/>
  <c r="AB33" i="1"/>
  <c r="AB58" i="1" s="1"/>
  <c r="AB24" i="1"/>
  <c r="AB40" i="1" s="1"/>
  <c r="T27" i="1"/>
  <c r="T46" i="1" s="1"/>
  <c r="T31" i="1"/>
  <c r="T54" i="1" s="1"/>
  <c r="T35" i="1"/>
  <c r="T62" i="1" s="1"/>
  <c r="T34" i="1"/>
  <c r="T60" i="1" s="1"/>
  <c r="T30" i="1"/>
  <c r="T52" i="1" s="1"/>
  <c r="T26" i="1"/>
  <c r="T44" i="1" s="1"/>
  <c r="T25" i="1"/>
  <c r="T42" i="1" s="1"/>
  <c r="T29" i="1"/>
  <c r="T50" i="1" s="1"/>
  <c r="T33" i="1"/>
  <c r="T58" i="1" s="1"/>
  <c r="T28" i="1"/>
  <c r="T48" i="1" s="1"/>
  <c r="T32" i="1"/>
  <c r="T56" i="1" s="1"/>
  <c r="T24" i="1"/>
  <c r="T40" i="1" s="1"/>
  <c r="L27" i="1"/>
  <c r="L46" i="1" s="1"/>
  <c r="L31" i="1"/>
  <c r="L54" i="1" s="1"/>
  <c r="L35" i="1"/>
  <c r="L62" i="1" s="1"/>
  <c r="L30" i="1"/>
  <c r="L52" i="1" s="1"/>
  <c r="L34" i="1"/>
  <c r="L60" i="1" s="1"/>
  <c r="L26" i="1"/>
  <c r="L44" i="1" s="1"/>
  <c r="L25" i="1"/>
  <c r="L42" i="1" s="1"/>
  <c r="L29" i="1"/>
  <c r="L50" i="1" s="1"/>
  <c r="L33" i="1"/>
  <c r="L58" i="1" s="1"/>
  <c r="L32" i="1"/>
  <c r="L56" i="1" s="1"/>
  <c r="L24" i="1"/>
  <c r="L40" i="1" s="1"/>
  <c r="L28" i="1"/>
  <c r="L48" i="1" s="1"/>
  <c r="D40" i="1"/>
  <c r="D28" i="1"/>
  <c r="D48" i="1" s="1"/>
  <c r="AD24" i="1"/>
  <c r="AD40" i="1" s="1"/>
  <c r="AD28" i="1"/>
  <c r="AD48" i="1" s="1"/>
  <c r="AD32" i="1"/>
  <c r="AD56" i="1" s="1"/>
  <c r="AD31" i="1"/>
  <c r="AD54" i="1" s="1"/>
  <c r="AD35" i="1"/>
  <c r="AD62" i="1" s="1"/>
  <c r="AD27" i="1"/>
  <c r="AD46" i="1" s="1"/>
  <c r="AD26" i="1"/>
  <c r="AD44" i="1" s="1"/>
  <c r="AD30" i="1"/>
  <c r="AD52" i="1" s="1"/>
  <c r="AD34" i="1"/>
  <c r="AD60" i="1" s="1"/>
  <c r="AD33" i="1"/>
  <c r="AD58" i="1" s="1"/>
  <c r="AD29" i="1"/>
  <c r="AD50" i="1" s="1"/>
  <c r="AD25" i="1"/>
  <c r="AD42" i="1" s="1"/>
  <c r="N24" i="1"/>
  <c r="N40" i="1" s="1"/>
  <c r="N28" i="1"/>
  <c r="N48" i="1" s="1"/>
  <c r="N32" i="1"/>
  <c r="N56" i="1" s="1"/>
  <c r="N31" i="1"/>
  <c r="N54" i="1" s="1"/>
  <c r="N35" i="1"/>
  <c r="N62" i="1" s="1"/>
  <c r="N27" i="1"/>
  <c r="N46" i="1" s="1"/>
  <c r="N26" i="1"/>
  <c r="N44" i="1" s="1"/>
  <c r="N30" i="1"/>
  <c r="N52" i="1" s="1"/>
  <c r="N34" i="1"/>
  <c r="N60" i="1" s="1"/>
  <c r="N29" i="1"/>
  <c r="N50" i="1" s="1"/>
  <c r="N33" i="1"/>
  <c r="N58" i="1" s="1"/>
  <c r="N25" i="1"/>
  <c r="N42" i="1" s="1"/>
  <c r="F24" i="1"/>
  <c r="F40" i="1" s="1"/>
  <c r="F28" i="1"/>
  <c r="F48" i="1" s="1"/>
  <c r="F32" i="1"/>
  <c r="F56" i="1" s="1"/>
  <c r="F35" i="1"/>
  <c r="F62" i="1" s="1"/>
  <c r="F31" i="1"/>
  <c r="F54" i="1" s="1"/>
  <c r="F27" i="1"/>
  <c r="F46" i="1" s="1"/>
  <c r="F26" i="1"/>
  <c r="F44" i="1" s="1"/>
  <c r="F30" i="1"/>
  <c r="F52" i="1" s="1"/>
  <c r="F34" i="1"/>
  <c r="F60" i="1" s="1"/>
  <c r="F33" i="1"/>
  <c r="F58" i="1" s="1"/>
  <c r="F29" i="1"/>
  <c r="F50" i="1" s="1"/>
  <c r="F25" i="1"/>
  <c r="F42" i="1" s="1"/>
  <c r="AC24" i="1"/>
  <c r="AC40" i="1" s="1"/>
  <c r="AC27" i="1"/>
  <c r="AC46" i="1" s="1"/>
  <c r="AC31" i="1"/>
  <c r="AC54" i="1" s="1"/>
  <c r="AC35" i="1"/>
  <c r="AC62" i="1" s="1"/>
  <c r="AC26" i="1"/>
  <c r="AC44" i="1" s="1"/>
  <c r="AC30" i="1"/>
  <c r="AC52" i="1" s="1"/>
  <c r="AC34" i="1"/>
  <c r="AC60" i="1" s="1"/>
  <c r="AC28" i="1"/>
  <c r="AC48" i="1" s="1"/>
  <c r="AC25" i="1"/>
  <c r="AC42" i="1" s="1"/>
  <c r="AC29" i="1"/>
  <c r="AC50" i="1" s="1"/>
  <c r="AC33" i="1"/>
  <c r="AC58" i="1" s="1"/>
  <c r="AC32" i="1"/>
  <c r="AC56" i="1" s="1"/>
  <c r="U24" i="1"/>
  <c r="U40" i="1" s="1"/>
  <c r="U27" i="1"/>
  <c r="U46" i="1" s="1"/>
  <c r="U31" i="1"/>
  <c r="U54" i="1" s="1"/>
  <c r="U35" i="1"/>
  <c r="U62" i="1" s="1"/>
  <c r="U32" i="1"/>
  <c r="U56" i="1" s="1"/>
  <c r="U26" i="1"/>
  <c r="U44" i="1" s="1"/>
  <c r="U30" i="1"/>
  <c r="U52" i="1" s="1"/>
  <c r="U34" i="1"/>
  <c r="U60" i="1" s="1"/>
  <c r="U25" i="1"/>
  <c r="U42" i="1" s="1"/>
  <c r="U29" i="1"/>
  <c r="U50" i="1" s="1"/>
  <c r="U33" i="1"/>
  <c r="U58" i="1" s="1"/>
  <c r="U28" i="1"/>
  <c r="U48" i="1" s="1"/>
  <c r="M24" i="1"/>
  <c r="M40" i="1" s="1"/>
  <c r="M27" i="1"/>
  <c r="M46" i="1" s="1"/>
  <c r="M31" i="1"/>
  <c r="M54" i="1" s="1"/>
  <c r="M35" i="1"/>
  <c r="M62" i="1" s="1"/>
  <c r="M26" i="1"/>
  <c r="M44" i="1" s="1"/>
  <c r="M30" i="1"/>
  <c r="M52" i="1" s="1"/>
  <c r="M34" i="1"/>
  <c r="M60" i="1" s="1"/>
  <c r="M32" i="1"/>
  <c r="M56" i="1" s="1"/>
  <c r="M28" i="1"/>
  <c r="M48" i="1" s="1"/>
  <c r="M25" i="1"/>
  <c r="M42" i="1" s="1"/>
  <c r="M29" i="1"/>
  <c r="M50" i="1" s="1"/>
  <c r="M33" i="1"/>
  <c r="M58" i="1" s="1"/>
  <c r="E24" i="1"/>
  <c r="E40" i="1" s="1"/>
  <c r="E28" i="1"/>
  <c r="E48" i="1" s="1"/>
  <c r="E32" i="1"/>
  <c r="E56" i="1" s="1"/>
  <c r="E27" i="1"/>
  <c r="E46" i="1" s="1"/>
  <c r="E31" i="1"/>
  <c r="E54" i="1" s="1"/>
  <c r="E35" i="1"/>
  <c r="E62" i="1" s="1"/>
  <c r="E26" i="1"/>
  <c r="E44" i="1" s="1"/>
  <c r="E30" i="1"/>
  <c r="E52" i="1" s="1"/>
  <c r="E34" i="1"/>
  <c r="E60" i="1" s="1"/>
  <c r="E25" i="1"/>
  <c r="E42" i="1" s="1"/>
  <c r="E29" i="1"/>
  <c r="E50" i="1" s="1"/>
  <c r="E33" i="1"/>
  <c r="E58" i="1" s="1"/>
  <c r="AA27" i="1"/>
  <c r="AA46" i="1" s="1"/>
  <c r="AA26" i="1"/>
  <c r="AA44" i="1" s="1"/>
  <c r="AA30" i="1"/>
  <c r="AA52" i="1" s="1"/>
  <c r="AA34" i="1"/>
  <c r="AA60" i="1" s="1"/>
  <c r="AA35" i="1"/>
  <c r="AA62" i="1" s="1"/>
  <c r="AA25" i="1"/>
  <c r="AA42" i="1" s="1"/>
  <c r="AA29" i="1"/>
  <c r="AA50" i="1" s="1"/>
  <c r="AA33" i="1"/>
  <c r="AA58" i="1" s="1"/>
  <c r="AA24" i="1"/>
  <c r="AA40" i="1" s="1"/>
  <c r="AA28" i="1"/>
  <c r="AA48" i="1" s="1"/>
  <c r="AA32" i="1"/>
  <c r="AA56" i="1" s="1"/>
  <c r="AA31" i="1"/>
  <c r="AA54" i="1" s="1"/>
  <c r="S27" i="1"/>
  <c r="S46" i="1" s="1"/>
  <c r="S26" i="1"/>
  <c r="S44" i="1" s="1"/>
  <c r="S30" i="1"/>
  <c r="S52" i="1" s="1"/>
  <c r="S34" i="1"/>
  <c r="S60" i="1" s="1"/>
  <c r="S25" i="1"/>
  <c r="S42" i="1" s="1"/>
  <c r="S29" i="1"/>
  <c r="S50" i="1" s="1"/>
  <c r="S33" i="1"/>
  <c r="S58" i="1" s="1"/>
  <c r="S31" i="1"/>
  <c r="S54" i="1" s="1"/>
  <c r="S35" i="1"/>
  <c r="S62" i="1" s="1"/>
  <c r="S24" i="1"/>
  <c r="S40" i="1" s="1"/>
  <c r="S28" i="1"/>
  <c r="S48" i="1" s="1"/>
  <c r="S32" i="1"/>
  <c r="S56" i="1" s="1"/>
  <c r="K27" i="1"/>
  <c r="K46" i="1" s="1"/>
  <c r="K26" i="1"/>
  <c r="K44" i="1" s="1"/>
  <c r="K30" i="1"/>
  <c r="K52" i="1" s="1"/>
  <c r="K34" i="1"/>
  <c r="K60" i="1" s="1"/>
  <c r="K25" i="1"/>
  <c r="K42" i="1" s="1"/>
  <c r="K29" i="1"/>
  <c r="K50" i="1" s="1"/>
  <c r="K33" i="1"/>
  <c r="K58" i="1" s="1"/>
  <c r="K31" i="1"/>
  <c r="K54" i="1" s="1"/>
  <c r="K24" i="1"/>
  <c r="K40" i="1" s="1"/>
  <c r="K28" i="1"/>
  <c r="K48" i="1" s="1"/>
  <c r="K32" i="1"/>
  <c r="K56" i="1" s="1"/>
  <c r="K35" i="1"/>
  <c r="K62" i="1" s="1"/>
  <c r="D35" i="1"/>
  <c r="D62" i="1" s="1"/>
  <c r="K32" i="9" l="1"/>
  <c r="J50" i="9"/>
  <c r="J53" i="9"/>
  <c r="L32" i="9" l="1"/>
  <c r="K50" i="9"/>
  <c r="K53" i="9"/>
  <c r="M32" i="9" l="1"/>
  <c r="L53" i="9"/>
  <c r="L50" i="9"/>
  <c r="N32" i="9" l="1"/>
  <c r="M53" i="9"/>
  <c r="M50" i="9"/>
  <c r="O32" i="9" l="1"/>
  <c r="N53" i="9"/>
  <c r="N50" i="9"/>
  <c r="P32" i="9" l="1"/>
  <c r="O50" i="9"/>
  <c r="O53" i="9"/>
  <c r="Q32" i="9" l="1"/>
  <c r="P53" i="9"/>
  <c r="P50" i="9"/>
  <c r="R32" i="9" l="1"/>
  <c r="Q50" i="9"/>
  <c r="Q53" i="9"/>
  <c r="S32" i="9" l="1"/>
  <c r="R50" i="9"/>
  <c r="R53" i="9"/>
  <c r="T32" i="9" l="1"/>
  <c r="S50" i="9"/>
  <c r="S53" i="9"/>
  <c r="U32" i="9" l="1"/>
  <c r="T53" i="9"/>
  <c r="T50" i="9"/>
  <c r="V32" i="9" l="1"/>
  <c r="U53" i="9"/>
  <c r="U50" i="9"/>
  <c r="W32" i="9" l="1"/>
  <c r="V53" i="9"/>
  <c r="V50" i="9"/>
  <c r="X32" i="9" l="1"/>
  <c r="W53" i="9"/>
  <c r="W50" i="9"/>
  <c r="Y32" i="9" l="1"/>
  <c r="X53" i="9"/>
  <c r="X50" i="9"/>
  <c r="Z32" i="9" l="1"/>
  <c r="Y53" i="9"/>
  <c r="Y50" i="9"/>
  <c r="AA32" i="9" l="1"/>
  <c r="Z50" i="9"/>
  <c r="Z53" i="9"/>
  <c r="AB32" i="9" l="1"/>
  <c r="AA50" i="9"/>
  <c r="AA53" i="9"/>
  <c r="AC32" i="9" l="1"/>
  <c r="AB53" i="9"/>
  <c r="AB50" i="9"/>
  <c r="AD32" i="9" l="1"/>
  <c r="AC53" i="9"/>
  <c r="AC50" i="9"/>
  <c r="AE32" i="9" l="1"/>
  <c r="AD53" i="9"/>
  <c r="AD50" i="9"/>
  <c r="AF32" i="9" l="1"/>
  <c r="AE50" i="9"/>
  <c r="AE53" i="9"/>
  <c r="AG32" i="9" l="1"/>
  <c r="AF53" i="9"/>
  <c r="AF50" i="9"/>
  <c r="AG53" i="9" l="1"/>
  <c r="AG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<sst xmlns="http://schemas.openxmlformats.org/spreadsheetml/2006/main" count="17169" uniqueCount="7177">
  <si>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</si>
  <si>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</si>
  <si>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</si>
  <si>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</si>
  <si>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</si>
  <si>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</si>
  <si>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</si>
  <si>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</si>
  <si>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</si>
  <si>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</si>
  <si>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</si>
  <si>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</si>
  <si>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</si>
  <si>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</si>
  <si>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</si>
  <si>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</si>
  <si>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</si>
  <si>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</si>
  <si>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</si>
  <si>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</si>
  <si>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</si>
  <si>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</si>
  <si>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</si>
  <si>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</si>
  <si>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</si>
  <si>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</si>
  <si>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</si>
  <si>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</si>
  <si>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</si>
  <si>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</si>
  <si>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</si>
  <si>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</si>
  <si>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</si>
  <si>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</si>
  <si>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</si>
  <si>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</si>
  <si>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</si>
  <si>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</si>
  <si>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</si>
  <si>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</si>
  <si>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</si>
  <si>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</si>
  <si>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</si>
  <si>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</si>
  <si>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</si>
  <si>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</si>
  <si>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</si>
  <si>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</si>
  <si>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</si>
  <si>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</si>
  <si>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</si>
  <si>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</si>
  <si>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</si>
  <si>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</si>
  <si>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</si>
  <si>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</si>
  <si>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</si>
  <si>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</si>
  <si>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</si>
  <si>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</si>
  <si>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</si>
  <si>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</si>
  <si>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</si>
  <si>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</si>
  <si>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</si>
  <si>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</si>
  <si>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</si>
  <si>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</si>
  <si>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</si>
  <si>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</si>
  <si>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</si>
  <si>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</si>
  <si>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</si>
  <si>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</si>
  <si>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</si>
  <si>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</si>
  <si>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</si>
  <si>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</si>
  <si>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</si>
  <si>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</si>
  <si>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</si>
  <si>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</si>
  <si>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</si>
  <si>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</si>
  <si>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</si>
  <si>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</si>
  <si>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</si>
  <si>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</si>
  <si>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</si>
  <si>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</si>
  <si>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</si>
  <si>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</si>
  <si>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</si>
  <si>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</si>
  <si>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</si>
  <si>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</si>
  <si>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</si>
  <si>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</si>
  <si>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</si>
  <si>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</si>
  <si>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</si>
  <si>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</si>
  <si>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</si>
  <si>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</si>
  <si>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</si>
  <si>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</si>
  <si>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</si>
  <si>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</si>
  <si>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</si>
  <si>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</si>
  <si>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</si>
  <si>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</si>
  <si>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</si>
  <si>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</si>
  <si>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</si>
  <si>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</si>
  <si>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</si>
  <si>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</si>
  <si>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</si>
  <si>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</si>
  <si>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</si>
  <si>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</si>
  <si>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</si>
  <si>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</si>
  <si>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</si>
  <si>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</si>
  <si>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</si>
  <si>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</si>
  <si>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</si>
  <si>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</si>
  <si>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</si>
  <si>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</si>
  <si>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</si>
  <si>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</si>
  <si>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</si>
  <si>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</si>
  <si>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</si>
  <si>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</si>
  <si>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</si>
  <si>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</si>
  <si>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</si>
  <si>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</si>
  <si>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</si>
  <si>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</si>
  <si>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</si>
  <si>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</si>
  <si>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</si>
  <si>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</si>
  <si>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</si>
  <si>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</si>
  <si>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</si>
  <si>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</si>
  <si>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</si>
  <si>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</si>
  <si>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</si>
  <si>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</si>
  <si>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</si>
  <si>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</si>
  <si>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</si>
  <si>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</si>
  <si>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</si>
  <si>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</si>
  <si>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</si>
  <si>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</si>
  <si>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</si>
  <si>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</si>
  <si>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</si>
  <si>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</si>
  <si>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</si>
  <si>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</si>
  <si>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</si>
  <si>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</si>
  <si>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</si>
  <si>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</si>
  <si>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</si>
  <si>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</si>
  <si>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</si>
  <si>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</si>
  <si>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</si>
  <si>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</si>
  <si>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</si>
  <si>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</si>
  <si>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</si>
  <si>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</si>
  <si>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</si>
  <si>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</si>
  <si>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</si>
  <si>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</si>
  <si>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</si>
  <si>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</si>
  <si>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</si>
  <si>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</si>
  <si>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</si>
  <si>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</si>
  <si>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</si>
  <si>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</si>
  <si>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</si>
  <si>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</si>
  <si>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</si>
  <si>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</si>
  <si>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</si>
  <si>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</si>
  <si>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</si>
  <si>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</si>
  <si>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</si>
  <si>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</si>
  <si>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</si>
  <si>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</si>
  <si>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</si>
  <si>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</si>
  <si>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</si>
  <si>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</si>
  <si>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</si>
  <si>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</si>
  <si>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</si>
  <si>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</si>
  <si>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</si>
  <si>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</si>
  <si>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</si>
  <si>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</si>
  <si>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</si>
  <si>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</si>
  <si>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</si>
  <si>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</si>
  <si>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</si>
  <si>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</si>
  <si>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</si>
  <si>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</si>
  <si>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</si>
  <si>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</si>
  <si>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</si>
  <si>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</si>
  <si>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</si>
  <si>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</si>
  <si>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</si>
  <si>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</si>
  <si>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</si>
  <si>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</si>
  <si>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</si>
  <si>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</si>
  <si>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</si>
  <si>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</si>
  <si>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</si>
  <si>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</si>
  <si>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</si>
  <si>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</si>
  <si>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</si>
  <si>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</si>
  <si>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</si>
  <si>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</si>
  <si>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</si>
  <si>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</si>
  <si>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</si>
  <si>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</si>
  <si>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</si>
  <si>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</si>
  <si>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</si>
  <si>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</si>
  <si>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</si>
  <si>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</si>
  <si>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</si>
  <si>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</si>
  <si>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</si>
  <si>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</si>
  <si>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</si>
  <si>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</si>
  <si>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</si>
  <si>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</si>
  <si>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</si>
  <si>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</si>
  <si>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</si>
  <si>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</si>
  <si>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</si>
  <si>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</si>
  <si>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</si>
  <si>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</si>
  <si>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</si>
  <si>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</si>
  <si>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</si>
  <si>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</si>
  <si>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</si>
  <si>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</si>
  <si>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</si>
  <si>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</si>
  <si>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</si>
  <si>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</si>
  <si>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</si>
  <si>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</si>
  <si>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</si>
  <si>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</si>
  <si>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</si>
  <si>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</si>
  <si>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</si>
  <si>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</si>
  <si>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</si>
  <si>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</si>
  <si>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</si>
  <si>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</si>
  <si>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</si>
  <si>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</si>
  <si>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</si>
  <si>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</si>
  <si>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</si>
  <si>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</si>
  <si>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</si>
  <si>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</si>
  <si>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</si>
  <si>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</si>
  <si>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</si>
  <si>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</si>
  <si>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</si>
  <si>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</si>
  <si>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</si>
  <si>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</si>
  <si>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</si>
  <si>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</si>
  <si>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</si>
  <si>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</si>
  <si>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</si>
  <si>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</si>
  <si>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</si>
  <si>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</si>
  <si>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</si>
  <si>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</si>
  <si>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</si>
  <si>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</si>
  <si>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</si>
  <si>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</si>
  <si>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</si>
  <si>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</si>
  <si>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</si>
  <si>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</si>
  <si>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</si>
  <si>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</si>
  <si>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</si>
  <si>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</si>
  <si>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</si>
  <si>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</si>
  <si>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</si>
  <si>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</si>
  <si>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</si>
  <si>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</si>
  <si>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</si>
  <si>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</si>
  <si>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</si>
  <si>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</si>
  <si>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</si>
  <si>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</si>
  <si>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</si>
  <si>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</si>
  <si>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</si>
  <si>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</si>
  <si>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</si>
  <si>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</si>
  <si>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</si>
  <si>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</si>
  <si>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</si>
  <si>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</si>
  <si>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</si>
  <si>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</si>
  <si>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</si>
  <si>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</si>
  <si>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</si>
  <si>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</si>
  <si>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</si>
  <si>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</si>
  <si>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</si>
  <si>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</si>
  <si>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</si>
  <si>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</si>
  <si>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</si>
  <si>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</si>
  <si>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</si>
  <si>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</si>
  <si>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</si>
  <si>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</si>
  <si>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</si>
  <si>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</si>
  <si>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</si>
  <si>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</si>
  <si>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</si>
  <si>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</si>
  <si>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</si>
  <si>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</si>
  <si>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</si>
  <si>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</si>
  <si>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</si>
  <si>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</si>
  <si>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</si>
  <si>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</si>
  <si>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</si>
  <si>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</si>
  <si>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</si>
  <si>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</si>
  <si>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</si>
  <si>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</si>
  <si>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</si>
  <si>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</si>
  <si>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</si>
  <si>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</si>
  <si>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</si>
  <si>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</si>
  <si>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</si>
  <si>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</si>
  <si>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</si>
  <si>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</si>
  <si>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</si>
  <si>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</si>
  <si>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</si>
  <si>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</si>
  <si>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</si>
  <si>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</si>
  <si>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</si>
  <si>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</si>
  <si>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</si>
  <si>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</si>
  <si>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</si>
  <si>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</si>
  <si>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</si>
  <si>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</si>
  <si>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</si>
  <si>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</si>
  <si>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</si>
  <si>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</si>
  <si>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</si>
  <si>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</si>
  <si>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</si>
  <si>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</si>
  <si>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</si>
  <si>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</si>
  <si>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</si>
  <si>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</si>
  <si>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</si>
  <si>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</si>
  <si>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</si>
  <si>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</si>
  <si>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</si>
  <si>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</si>
  <si>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</si>
  <si>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</si>
  <si>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</si>
  <si>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</si>
  <si>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</si>
  <si>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</si>
  <si>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</si>
  <si>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</si>
  <si>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</si>
  <si>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</si>
  <si>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</si>
  <si>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</si>
  <si>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</si>
  <si>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</si>
  <si>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</si>
  <si>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</si>
  <si>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</si>
  <si>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</si>
  <si>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</si>
  <si>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</si>
  <si>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</si>
  <si>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</si>
  <si>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</si>
  <si>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</si>
  <si>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</si>
  <si>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</si>
  <si>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</si>
  <si>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</si>
  <si>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</si>
  <si>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</si>
  <si>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</si>
  <si>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</si>
  <si>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</si>
  <si>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</si>
  <si>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</si>
  <si>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</si>
  <si>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</si>
  <si>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</si>
  <si>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</si>
  <si>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</si>
  <si>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</si>
  <si>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</si>
  <si>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</si>
  <si>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</si>
  <si>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</si>
  <si>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</si>
  <si>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</si>
  <si>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</si>
  <si>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</si>
  <si>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</si>
  <si>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</si>
  <si>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</si>
  <si>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</si>
  <si>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</si>
  <si>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</si>
  <si>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</si>
  <si>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</si>
  <si>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</si>
  <si>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</si>
  <si>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</si>
  <si>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</si>
  <si>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</si>
  <si>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</si>
  <si>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</si>
  <si>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</si>
  <si>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</si>
  <si>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</si>
  <si>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</si>
  <si>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</si>
  <si>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</si>
  <si>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</si>
  <si>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</si>
  <si>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</si>
  <si>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</si>
  <si>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</si>
  <si>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</si>
  <si>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</si>
  <si>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</si>
  <si>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</si>
  <si>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</si>
  <si>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</si>
  <si>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</si>
  <si>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</si>
  <si>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</si>
  <si>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</si>
  <si>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</si>
  <si>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</si>
  <si>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</si>
  <si>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</si>
  <si>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</si>
  <si>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</si>
  <si>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</si>
  <si>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</si>
  <si>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</si>
  <si>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</si>
  <si>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</si>
  <si>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</si>
  <si>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</si>
  <si>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</si>
  <si>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</si>
  <si>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</si>
  <si>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</si>
  <si>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</si>
  <si>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</si>
  <si>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</si>
  <si>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</si>
  <si>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</si>
  <si>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</si>
  <si>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</si>
  <si>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</si>
  <si>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</si>
  <si>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</si>
  <si>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</si>
  <si>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</si>
  <si>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</si>
  <si>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</si>
  <si>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</si>
  <si>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</si>
  <si>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</si>
  <si>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</si>
  <si>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</si>
  <si>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</si>
  <si>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</si>
  <si>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</si>
  <si>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</si>
  <si>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</si>
  <si>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</si>
  <si>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</si>
  <si>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</si>
  <si>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</si>
  <si>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</si>
  <si>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</si>
  <si>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</si>
  <si>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</si>
  <si>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</si>
  <si>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</si>
  <si>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</si>
  <si>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</si>
  <si>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</si>
  <si>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</si>
  <si>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</si>
  <si>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</si>
  <si>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</si>
  <si>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</si>
  <si>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</si>
  <si>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</si>
  <si>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</si>
  <si>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</si>
  <si>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</si>
  <si>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</si>
  <si>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</si>
  <si>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</si>
  <si>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</si>
  <si>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</si>
  <si>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</si>
  <si>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</si>
  <si>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</si>
  <si>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</si>
  <si>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</si>
  <si>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</si>
  <si>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</si>
  <si>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</si>
  <si>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</si>
  <si>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</si>
  <si>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</si>
  <si>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</si>
  <si>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</si>
  <si>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</si>
  <si>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</si>
  <si>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</si>
  <si>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</si>
  <si>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</si>
  <si>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</si>
  <si>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</si>
  <si>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</si>
  <si>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</si>
  <si>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</si>
  <si>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</si>
  <si>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</si>
  <si>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</si>
  <si>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</si>
  <si>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</si>
  <si>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</si>
  <si>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</si>
  <si>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</si>
  <si>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</si>
  <si>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</si>
  <si>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</si>
  <si>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</si>
  <si>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</si>
  <si>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</si>
  <si>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</si>
  <si>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</si>
  <si>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</si>
  <si>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</si>
  <si>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</si>
  <si>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</si>
  <si>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</si>
  <si>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</si>
  <si>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</si>
  <si>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</si>
  <si>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</si>
  <si>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</si>
  <si>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</si>
  <si>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</si>
  <si>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</si>
  <si>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</si>
  <si>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</si>
  <si>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</si>
  <si>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</si>
  <si>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</si>
  <si>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</si>
  <si>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</si>
  <si>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</si>
  <si>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</si>
  <si>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</si>
  <si>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</si>
  <si>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</si>
  <si>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</si>
  <si>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</si>
  <si>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</si>
  <si>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</si>
  <si>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</si>
  <si>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</si>
  <si>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</si>
  <si>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</si>
  <si>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</si>
  <si>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</si>
  <si>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</si>
  <si>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</si>
  <si>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</si>
  <si>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</si>
  <si>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</si>
  <si>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</si>
  <si>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</si>
  <si>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</si>
  <si>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</si>
  <si>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</si>
  <si>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</si>
  <si>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</si>
  <si>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</si>
  <si>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</si>
  <si>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</si>
  <si>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</si>
  <si>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</si>
  <si>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</si>
  <si>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</si>
  <si>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</si>
  <si>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</si>
  <si>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</si>
  <si>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</si>
  <si>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</si>
  <si>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</si>
  <si>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</si>
  <si>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</si>
  <si>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</si>
  <si>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</si>
  <si>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</si>
  <si>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</si>
  <si>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</si>
  <si>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</si>
  <si>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</si>
  <si>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</si>
  <si>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</si>
  <si>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</si>
  <si>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</si>
  <si>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</si>
  <si>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</si>
  <si>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</si>
  <si>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</si>
  <si>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</si>
  <si>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</si>
  <si>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</si>
  <si>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</si>
  <si>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</si>
  <si>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</si>
  <si>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</si>
  <si>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</si>
  <si>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</si>
  <si>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</si>
  <si>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</si>
  <si>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</si>
  <si>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</si>
  <si>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</si>
  <si>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</si>
  <si>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</si>
  <si>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</si>
  <si>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</si>
  <si>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</si>
  <si>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</si>
  <si>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</si>
  <si>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</si>
  <si>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</si>
  <si>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</si>
  <si>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</si>
  <si>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</si>
  <si>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</si>
  <si>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</si>
  <si>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</si>
  <si>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</si>
  <si>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</si>
  <si>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</si>
  <si>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</si>
  <si>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</si>
  <si>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</si>
  <si>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</si>
  <si>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</si>
  <si>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</si>
  <si>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</si>
  <si>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</si>
  <si>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</si>
  <si>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</si>
  <si>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</si>
  <si>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</si>
  <si>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</si>
  <si>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</si>
  <si>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</si>
  <si>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</si>
  <si>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</si>
  <si>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</si>
  <si>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</si>
  <si>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</si>
  <si>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</si>
  <si>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</si>
  <si>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</si>
  <si>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</si>
  <si>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</si>
  <si>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</si>
  <si>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</si>
  <si>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</si>
  <si>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</si>
  <si>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</si>
  <si>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</si>
  <si>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</si>
  <si>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</si>
  <si>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</si>
  <si>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</si>
  <si>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</si>
  <si>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</si>
  <si>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</si>
  <si>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</si>
  <si>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</si>
  <si>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</si>
  <si>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</si>
  <si>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</si>
  <si>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</si>
  <si>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</si>
  <si>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</si>
  <si>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</si>
  <si>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</si>
  <si>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</si>
  <si>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</si>
  <si>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</si>
  <si>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</si>
  <si>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</si>
  <si>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</si>
  <si>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</si>
  <si>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</si>
  <si>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</si>
  <si>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</si>
  <si>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</si>
  <si>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</si>
  <si>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</si>
  <si>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</si>
  <si>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</si>
  <si>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</si>
  <si>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</si>
  <si>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</si>
  <si>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</si>
  <si>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</si>
  <si>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</si>
  <si>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</si>
  <si>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</si>
  <si>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</si>
  <si>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</si>
  <si>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</si>
  <si>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</si>
  <si>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</si>
  <si>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</si>
  <si>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</si>
  <si>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</si>
  <si>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</si>
  <si>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</si>
  <si>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</si>
  <si>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</si>
  <si>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</si>
  <si>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</si>
  <si>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</si>
  <si>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</si>
  <si>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</si>
  <si>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</si>
  <si>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</si>
  <si>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</si>
  <si>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</si>
  <si>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</si>
  <si>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</si>
  <si>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</si>
  <si>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</si>
  <si>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</si>
  <si>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</si>
  <si>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</si>
  <si>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</si>
  <si>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</si>
  <si>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</si>
  <si>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</si>
  <si>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</si>
  <si>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</si>
  <si>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</si>
  <si>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</si>
  <si>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</si>
  <si>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</si>
  <si>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</si>
  <si>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</si>
  <si>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</si>
  <si>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</si>
  <si>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</si>
  <si>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</si>
  <si>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</si>
  <si>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</si>
  <si>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</si>
  <si>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</si>
  <si>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</si>
  <si>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</si>
  <si>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</si>
  <si>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</si>
  <si>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</si>
  <si>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</si>
  <si>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</si>
  <si>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</si>
  <si>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</si>
  <si>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</si>
  <si>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</si>
  <si>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</si>
  <si>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</si>
  <si>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</si>
  <si>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</si>
  <si>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</si>
  <si>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</si>
  <si>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</si>
  <si>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</si>
  <si>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</si>
  <si>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</si>
  <si>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</si>
  <si>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</si>
  <si>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</si>
  <si>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</si>
  <si>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</si>
  <si>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</si>
  <si>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</si>
  <si>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</si>
  <si>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</si>
  <si>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</si>
  <si>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</si>
  <si>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</si>
  <si>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</si>
  <si>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</si>
  <si>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</si>
  <si>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</si>
  <si>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</si>
  <si>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</si>
  <si>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</si>
  <si>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</si>
  <si>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</si>
  <si>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</si>
  <si>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</si>
  <si>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</si>
  <si>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</si>
  <si>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</si>
  <si>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</si>
  <si>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</si>
  <si>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</si>
  <si>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</si>
  <si>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</si>
  <si>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</si>
  <si>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</si>
  <si>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</si>
  <si>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</si>
  <si>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</si>
  <si>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</si>
  <si>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</si>
  <si>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</si>
  <si>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</si>
  <si>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</si>
  <si>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</si>
  <si>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</si>
  <si>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</si>
  <si>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</si>
  <si>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</si>
  <si>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</si>
  <si>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</si>
  <si>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</si>
  <si>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</si>
  <si>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</si>
  <si>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</si>
  <si>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</si>
  <si>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</si>
  <si>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</si>
  <si>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</si>
  <si>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</si>
  <si>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</si>
  <si>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</si>
  <si>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</si>
  <si>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</si>
  <si>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</si>
  <si>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</si>
  <si>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</si>
  <si>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</si>
  <si>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</si>
  <si>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</si>
  <si>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</si>
  <si>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</si>
  <si>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</si>
  <si>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</si>
  <si>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</si>
  <si>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</si>
  <si>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</si>
  <si>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</si>
  <si>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</si>
  <si>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</si>
  <si>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</si>
  <si>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</si>
  <si>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</si>
  <si>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</si>
  <si>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</si>
  <si>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</si>
  <si>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</si>
  <si>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</si>
  <si>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</si>
  <si>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</si>
  <si>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</si>
  <si>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</si>
  <si>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</si>
  <si>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</si>
  <si>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</si>
  <si>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</si>
  <si>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</si>
  <si>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</si>
  <si>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</si>
  <si>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</si>
  <si>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</si>
  <si>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</si>
  <si>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</si>
  <si>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</si>
  <si>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</si>
  <si>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</si>
  <si>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</si>
  <si>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</si>
  <si>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</si>
  <si>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</si>
  <si>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</si>
  <si>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</si>
  <si>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</si>
  <si>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</si>
  <si>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</si>
  <si>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</si>
  <si>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</si>
  <si>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</si>
  <si>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</si>
  <si>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</si>
  <si>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</si>
  <si>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</si>
  <si>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</si>
  <si>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</si>
  <si>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</si>
  <si>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</si>
  <si>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</si>
  <si>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</si>
  <si>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</si>
  <si>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</si>
  <si>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</si>
  <si>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</si>
  <si>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</si>
  <si>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</si>
  <si>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</si>
  <si>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</si>
  <si>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</si>
  <si>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</si>
  <si>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</si>
  <si>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</si>
  <si>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</si>
  <si>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</si>
  <si>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</si>
  <si>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</si>
  <si>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</si>
  <si>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</si>
  <si>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</si>
  <si>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</si>
  <si>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</si>
  <si>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</si>
  <si>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</si>
  <si>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</si>
  <si>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</si>
  <si>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</si>
  <si>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</si>
  <si>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</si>
  <si>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</si>
  <si>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</si>
  <si>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</si>
  <si>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</si>
  <si>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</si>
  <si>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</si>
  <si>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</si>
  <si>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</si>
  <si>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</si>
  <si>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</si>
  <si>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</si>
  <si>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</si>
  <si>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</si>
  <si>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</si>
  <si>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</si>
  <si>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</si>
  <si>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</si>
  <si>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</si>
  <si>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</si>
  <si>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</si>
  <si>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</si>
  <si>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</si>
  <si>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</si>
  <si>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</si>
  <si>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</si>
  <si>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</si>
  <si>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</si>
  <si>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</si>
  <si>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</si>
  <si>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</si>
  <si>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</si>
  <si>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</si>
  <si>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</si>
  <si>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</si>
  <si>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</si>
  <si>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</si>
  <si>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</si>
  <si>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</si>
  <si>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</si>
  <si>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</si>
  <si>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</si>
  <si>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</si>
  <si>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</si>
  <si>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</si>
  <si>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</si>
  <si>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</si>
  <si>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</si>
  <si>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</si>
  <si>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</si>
  <si>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</si>
  <si>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</si>
  <si>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</si>
  <si>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</si>
  <si>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</si>
  <si>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</si>
  <si>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</si>
  <si>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</si>
  <si>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</si>
  <si>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</si>
  <si>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</si>
  <si>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</si>
  <si>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</si>
  <si>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</si>
  <si>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</si>
  <si>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</si>
  <si>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</si>
  <si>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</si>
  <si>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</si>
  <si>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</si>
  <si>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</si>
  <si>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</si>
  <si>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</si>
  <si>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</si>
  <si>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</si>
  <si>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</si>
  <si>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</si>
  <si>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</si>
  <si>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</si>
  <si>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</si>
  <si>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</si>
  <si>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</si>
  <si>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</si>
  <si>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</si>
  <si>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</si>
  <si>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</si>
  <si>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</si>
  <si>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</si>
  <si>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</si>
  <si>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</si>
  <si>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</si>
  <si>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</si>
  <si>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</si>
  <si>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</si>
  <si>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</si>
  <si>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</si>
  <si>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</si>
  <si>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</si>
  <si>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</si>
  <si>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</si>
  <si>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</si>
  <si>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</si>
  <si>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</si>
  <si>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</si>
  <si>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</si>
  <si>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</si>
  <si>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</si>
  <si>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</si>
  <si>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</si>
  <si>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</si>
  <si>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</si>
  <si>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</si>
  <si>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</si>
  <si>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</si>
  <si>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</si>
  <si>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</si>
  <si>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</si>
  <si>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</si>
  <si>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</si>
  <si>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</si>
  <si>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</si>
  <si>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</si>
  <si>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</si>
  <si>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</si>
  <si>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</si>
  <si>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</si>
  <si>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</si>
  <si>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</si>
  <si>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</si>
  <si>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</si>
  <si>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</si>
  <si>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</si>
  <si>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</si>
  <si>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</si>
  <si>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</si>
  <si>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</si>
  <si>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</si>
  <si>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</si>
  <si>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</si>
  <si>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</si>
  <si>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</si>
  <si>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</si>
  <si>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</si>
  <si>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</si>
  <si>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</si>
  <si>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</si>
  <si>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</si>
  <si>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</si>
  <si>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</si>
  <si>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</si>
  <si>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</si>
  <si>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</si>
  <si>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</si>
  <si>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</si>
  <si>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</si>
  <si>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</si>
  <si>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</si>
  <si>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</si>
  <si>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</si>
  <si>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</si>
  <si>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</si>
  <si>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</si>
  <si>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</si>
  <si>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</si>
  <si>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</si>
  <si>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</si>
  <si>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</si>
  <si>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</si>
  <si>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</si>
  <si>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</si>
  <si>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</si>
  <si>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</si>
  <si>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</si>
  <si>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</si>
  <si>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</si>
  <si>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</si>
  <si>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</si>
  <si>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</si>
  <si>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</si>
  <si>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</si>
  <si>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</si>
  <si>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</si>
  <si>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</si>
  <si>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</si>
  <si>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</si>
  <si>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</si>
  <si>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</si>
  <si>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</si>
  <si>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</si>
  <si>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</si>
  <si>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</si>
  <si>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</si>
  <si>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</si>
  <si>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</si>
  <si>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</si>
  <si>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</si>
  <si>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</si>
  <si>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</si>
  <si>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</si>
  <si>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</si>
  <si>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</si>
  <si>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</si>
  <si>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</si>
  <si>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</si>
  <si>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</si>
  <si>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</si>
  <si>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</si>
  <si>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</si>
  <si>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</si>
  <si>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</si>
  <si>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</si>
  <si>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</si>
  <si>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</si>
  <si>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</si>
  <si>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</si>
  <si>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</si>
  <si>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</si>
  <si>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</si>
  <si>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</si>
  <si>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</si>
  <si>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</si>
  <si>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</si>
  <si>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</si>
  <si>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</si>
  <si>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</si>
  <si>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</si>
  <si>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</si>
  <si>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</si>
  <si>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</si>
  <si>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</si>
  <si>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</si>
  <si>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</si>
  <si>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</si>
  <si>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</si>
  <si>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</si>
  <si>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</si>
  <si>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</si>
  <si>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</si>
  <si>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</si>
  <si>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</si>
  <si>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</si>
  <si>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</si>
  <si>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</si>
  <si>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</si>
  <si>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</si>
  <si>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</si>
  <si>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</si>
  <si>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</si>
  <si>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</si>
  <si>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</si>
  <si>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</si>
  <si>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</si>
  <si>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</si>
  <si>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</si>
  <si>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</si>
  <si>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</si>
  <si>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</si>
  <si>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</si>
  <si>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</si>
  <si>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</si>
  <si>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</si>
  <si>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</si>
  <si>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</si>
  <si>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</si>
  <si>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</si>
  <si>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</si>
  <si>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</si>
  <si>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</si>
  <si>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</si>
  <si>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</si>
  <si>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</si>
  <si>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</si>
  <si>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</si>
  <si>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</si>
  <si>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</si>
  <si>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</si>
  <si>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</si>
  <si>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</si>
  <si>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</si>
  <si>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</si>
  <si>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</si>
  <si>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</si>
  <si>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</si>
  <si>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</si>
  <si>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</si>
  <si>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</si>
  <si>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</si>
  <si>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</si>
  <si>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</si>
  <si>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</si>
  <si>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</si>
  <si>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</si>
  <si>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</si>
  <si>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</si>
  <si>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</si>
  <si>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</si>
  <si>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</si>
  <si>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</si>
  <si>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</si>
  <si>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</si>
  <si>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</si>
  <si>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</si>
  <si>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</si>
  <si>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</si>
  <si>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</si>
  <si>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</si>
  <si>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</si>
  <si>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</si>
  <si>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</si>
  <si>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</si>
  <si>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</si>
  <si>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</si>
  <si>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</si>
  <si>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</si>
  <si>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</si>
  <si>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</si>
  <si>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</si>
  <si>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</si>
  <si>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</si>
  <si>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</si>
  <si>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</si>
  <si>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</si>
  <si>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</si>
  <si>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</si>
  <si>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</si>
  <si>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</si>
  <si>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</si>
  <si>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</si>
  <si>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</si>
  <si>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</si>
  <si>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</si>
  <si>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</si>
  <si>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</si>
  <si>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</si>
  <si>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</si>
  <si>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</si>
  <si>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</si>
  <si>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</si>
  <si>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</si>
  <si>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</si>
  <si>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</si>
  <si>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</si>
  <si>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</si>
  <si>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</si>
  <si>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</si>
  <si>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</si>
  <si>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</si>
  <si>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</si>
  <si>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</si>
  <si>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</si>
  <si>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</si>
  <si>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</si>
  <si>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</si>
  <si>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</si>
  <si>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</si>
  <si>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</si>
  <si>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</si>
  <si>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</si>
  <si>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</si>
  <si>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</si>
  <si>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</si>
  <si>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</si>
  <si>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</si>
  <si>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</si>
  <si>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</si>
  <si>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</si>
  <si>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</si>
  <si>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</si>
  <si>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</si>
  <si>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</si>
  <si>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</si>
  <si>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</si>
  <si>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</si>
  <si>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</si>
  <si>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</si>
  <si>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</si>
  <si>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</si>
  <si>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</si>
  <si>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</si>
  <si>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</si>
  <si>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</si>
  <si>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</si>
  <si>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</si>
  <si>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</si>
  <si>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</si>
  <si>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</si>
  <si>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</si>
  <si>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</si>
  <si>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</si>
  <si>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</si>
  <si>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</si>
  <si>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</si>
  <si>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</si>
  <si>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</si>
  <si>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</si>
  <si>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</si>
  <si>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</si>
  <si>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</si>
  <si>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</si>
  <si>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</si>
  <si>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</si>
  <si>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</si>
  <si>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</si>
  <si>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</si>
  <si>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</si>
  <si>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</si>
  <si>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</si>
  <si>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</si>
  <si>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</si>
  <si>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</si>
  <si>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</si>
  <si>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</si>
  <si>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</si>
  <si>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</si>
  <si>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</si>
  <si>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</si>
  <si>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</si>
  <si>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</si>
  <si>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</si>
  <si>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</si>
  <si>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</si>
  <si>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</si>
  <si>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</si>
  <si>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</si>
  <si>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</si>
  <si>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</si>
  <si>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</si>
  <si>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</si>
  <si>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</si>
  <si>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</si>
  <si>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</si>
  <si>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</si>
  <si>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</si>
  <si>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</si>
  <si>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</si>
  <si>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</si>
  <si>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</si>
  <si>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</si>
  <si>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</si>
  <si>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</si>
  <si>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</si>
  <si>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</si>
  <si>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</si>
  <si>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</si>
  <si>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</si>
  <si>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</si>
  <si>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</si>
  <si>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</si>
  <si>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</si>
  <si>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</si>
  <si>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</si>
  <si>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</si>
  <si>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</si>
  <si>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</si>
  <si>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</si>
  <si>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</si>
  <si>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</si>
  <si>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</si>
  <si>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</si>
  <si>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</si>
  <si>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</si>
  <si>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</si>
  <si>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</si>
  <si>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</si>
  <si>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</si>
  <si>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</si>
  <si>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</si>
  <si>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</si>
  <si>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</si>
  <si>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</si>
  <si>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</si>
  <si>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</si>
  <si>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</si>
  <si>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</si>
  <si>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</si>
  <si>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</si>
  <si>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</si>
  <si>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</si>
  <si>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</si>
  <si>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</si>
  <si>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</si>
  <si>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</si>
  <si>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</si>
  <si>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</si>
  <si>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</si>
  <si>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</si>
  <si>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</si>
  <si>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</si>
  <si>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</si>
  <si>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</si>
  <si>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</si>
  <si>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</si>
  <si>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</si>
  <si>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</si>
  <si>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</si>
  <si>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</si>
  <si>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</si>
  <si>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</si>
  <si>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</si>
  <si>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</si>
  <si>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</si>
  <si>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</si>
  <si>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</si>
  <si>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</si>
  <si>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</si>
  <si>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</si>
  <si>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</si>
  <si>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</si>
  <si>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</si>
  <si>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</si>
  <si>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</si>
  <si>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</si>
  <si>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</si>
  <si>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</si>
  <si>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</si>
  <si>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</si>
  <si>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</si>
  <si>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</si>
  <si>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</si>
  <si>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</si>
  <si>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</si>
  <si>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</si>
  <si>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</si>
  <si>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</si>
  <si>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</si>
  <si>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</si>
  <si>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</si>
  <si>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</si>
  <si>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</si>
  <si>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</si>
  <si>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</si>
  <si>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</si>
  <si>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</si>
  <si>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</si>
  <si>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</si>
  <si>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</si>
  <si>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</si>
  <si>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</si>
  <si>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</si>
  <si>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</si>
  <si>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</si>
  <si>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</si>
  <si>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</si>
  <si>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</si>
  <si>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</si>
  <si>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</si>
  <si>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</si>
  <si>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</si>
  <si>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</si>
  <si>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</si>
  <si>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</si>
  <si>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</si>
  <si>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</si>
  <si>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</si>
  <si>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</si>
  <si>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</si>
  <si>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</si>
  <si>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</si>
  <si>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</si>
  <si>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</si>
  <si>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</si>
  <si>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</si>
  <si>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</si>
  <si>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</si>
  <si>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</si>
  <si>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</si>
  <si>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</si>
  <si>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</si>
  <si>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</si>
  <si>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</si>
  <si>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</si>
  <si>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</si>
  <si>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</si>
  <si>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</si>
  <si>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</si>
  <si>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</si>
  <si>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</si>
  <si>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</si>
  <si>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</si>
  <si>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</si>
  <si>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</si>
  <si>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</si>
  <si>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</si>
  <si>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</si>
  <si>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</si>
  <si>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</si>
  <si>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</si>
  <si>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</si>
  <si>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</si>
  <si>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</si>
  <si>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</si>
  <si>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</si>
  <si>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</si>
  <si>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</si>
  <si>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</si>
  <si>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</si>
  <si>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</si>
  <si>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</si>
  <si>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</si>
  <si>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</si>
  <si>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</si>
  <si>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</si>
  <si>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</si>
  <si>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</si>
  <si>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</si>
  <si>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</si>
  <si>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</si>
  <si>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</si>
  <si>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</si>
  <si>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</si>
  <si>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</si>
  <si>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</si>
  <si>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</si>
  <si>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</si>
  <si>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</si>
  <si>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</si>
  <si>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</si>
  <si>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</si>
  <si>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</si>
  <si>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</si>
  <si>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</si>
  <si>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</si>
  <si>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</si>
  <si>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</si>
  <si>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</si>
  <si>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</si>
  <si>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</si>
  <si>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</si>
  <si>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</si>
  <si>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</si>
  <si>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</si>
  <si>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</si>
  <si>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</si>
  <si>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</si>
  <si>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</si>
  <si>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</si>
  <si>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</si>
  <si>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</si>
  <si>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</si>
  <si>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</si>
  <si>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</si>
  <si>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</si>
  <si>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</si>
  <si>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</si>
  <si>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</si>
  <si>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</si>
  <si>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</si>
  <si>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</si>
  <si>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</si>
  <si>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</si>
  <si>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</si>
  <si>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</si>
  <si>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</si>
  <si>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</si>
  <si>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</si>
  <si>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</si>
  <si>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</si>
  <si>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</si>
  <si>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</si>
  <si>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</si>
  <si>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</si>
  <si>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</si>
  <si>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</si>
  <si>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</si>
  <si>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</si>
  <si>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</si>
  <si>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</si>
  <si>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</si>
  <si>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</si>
  <si>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</si>
  <si>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</si>
  <si>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</si>
  <si>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</si>
  <si>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</si>
  <si>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</si>
  <si>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</si>
  <si>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</si>
  <si>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</si>
  <si>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</si>
  <si>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</si>
  <si>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</si>
  <si>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</si>
  <si>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</si>
  <si>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</si>
  <si>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</si>
  <si>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</si>
  <si>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</si>
  <si>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</si>
  <si>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</si>
  <si>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</si>
  <si>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</si>
  <si>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</si>
  <si>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</si>
  <si>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</si>
  <si>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</si>
  <si>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</si>
  <si>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</si>
  <si>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</si>
  <si>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</si>
  <si>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</si>
  <si>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</si>
  <si>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</si>
  <si>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</si>
  <si>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</si>
  <si>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</si>
  <si>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</si>
  <si>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</si>
  <si>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</si>
  <si>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</si>
  <si>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</si>
  <si>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</si>
  <si>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</si>
  <si>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</si>
  <si>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</si>
  <si>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</si>
  <si>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</si>
  <si>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</si>
  <si>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</si>
  <si>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</si>
  <si>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</si>
  <si>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</si>
  <si>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</si>
  <si>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</si>
  <si>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</si>
  <si>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</si>
  <si>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</si>
  <si>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</si>
  <si>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</si>
  <si>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</si>
  <si>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</si>
  <si>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</si>
  <si>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</si>
  <si>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</si>
  <si>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</si>
  <si>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</si>
  <si>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</si>
  <si>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</si>
  <si>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</si>
  <si>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</si>
  <si>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</si>
  <si>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</si>
  <si>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</si>
  <si>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</si>
  <si>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</si>
  <si>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</si>
  <si>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</si>
  <si>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</si>
  <si>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</si>
  <si>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</si>
  <si>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</si>
  <si>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</si>
  <si>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</si>
  <si>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</si>
  <si>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</si>
  <si>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</si>
  <si>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</si>
  <si>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</si>
  <si>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</si>
  <si>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</si>
  <si>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</si>
  <si>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</si>
  <si>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</si>
  <si>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</si>
  <si>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</si>
  <si>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</si>
  <si>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</si>
  <si>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</si>
  <si>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</si>
  <si>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</si>
  <si>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</si>
  <si>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</si>
  <si>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</si>
  <si>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</si>
  <si>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</si>
  <si>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</si>
  <si>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</si>
  <si>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</si>
  <si>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</si>
  <si>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</si>
  <si>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</si>
  <si>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</si>
  <si>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</si>
  <si>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</si>
  <si>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</si>
  <si>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</si>
  <si>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</si>
  <si>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</si>
  <si>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</si>
  <si>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</si>
  <si>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</si>
  <si>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</si>
  <si>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</si>
  <si>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</si>
  <si>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</si>
  <si>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</si>
  <si>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</si>
  <si>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</si>
  <si>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</si>
  <si>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</si>
  <si>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</si>
  <si>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</si>
  <si>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</si>
  <si>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</si>
  <si>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</si>
  <si>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</si>
  <si>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</si>
  <si>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</si>
  <si>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</si>
  <si>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</si>
  <si>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</si>
  <si>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</si>
  <si>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</si>
  <si>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</si>
  <si>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</si>
  <si>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</si>
  <si>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</si>
  <si>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</si>
  <si>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</si>
  <si>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</si>
  <si>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</si>
  <si>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</si>
  <si>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</si>
  <si>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</si>
  <si>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</si>
  <si>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</si>
  <si>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</si>
  <si>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</si>
  <si>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</si>
  <si>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</si>
  <si>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</si>
  <si>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</si>
  <si>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</si>
  <si>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</si>
  <si>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</si>
  <si>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</si>
  <si>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</si>
  <si>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</si>
  <si>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</si>
  <si>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</si>
  <si>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</si>
  <si>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</si>
  <si>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</si>
  <si>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</si>
  <si>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</si>
  <si>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</si>
  <si>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</si>
  <si>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</si>
  <si>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</si>
  <si>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</si>
  <si>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</si>
  <si>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</si>
  <si>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</si>
  <si>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</si>
  <si>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</si>
  <si>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</si>
  <si>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</si>
  <si>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</si>
  <si>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</si>
  <si>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</si>
  <si>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</si>
  <si>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</si>
  <si>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</si>
  <si>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</si>
  <si>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</si>
  <si>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</si>
  <si>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</si>
  <si>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</si>
  <si>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</si>
  <si>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</si>
  <si>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</si>
  <si>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</si>
  <si>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</si>
  <si>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</si>
  <si>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</si>
  <si>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</si>
  <si>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</si>
  <si>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</si>
  <si>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</si>
  <si>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</si>
  <si>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</si>
  <si>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</si>
  <si>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</si>
  <si>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</si>
  <si>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</si>
  <si>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</si>
  <si>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</si>
  <si>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</si>
  <si>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</si>
  <si>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</si>
  <si>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</si>
  <si>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</si>
  <si>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</si>
  <si>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</si>
  <si>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</si>
  <si>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</si>
  <si>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</si>
  <si>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</si>
  <si>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</si>
  <si>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</si>
  <si>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</si>
  <si>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</si>
  <si>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</si>
  <si>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</si>
  <si>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</si>
  <si>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</si>
  <si>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</si>
  <si>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</si>
  <si>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</si>
  <si>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</si>
  <si>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</si>
  <si>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</si>
  <si>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</si>
  <si>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</si>
  <si>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</si>
  <si>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</si>
  <si>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</si>
  <si>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</si>
  <si>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</si>
  <si>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</si>
  <si>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</si>
  <si>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</si>
  <si>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</si>
  <si>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</si>
  <si>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</si>
  <si>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</si>
  <si>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</si>
  <si>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</si>
  <si>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</si>
  <si>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</si>
  <si>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</si>
  <si>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</si>
  <si>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</si>
  <si>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</si>
  <si>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</si>
  <si>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</si>
  <si>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</si>
  <si>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</si>
  <si>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</si>
  <si>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</si>
  <si>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</si>
  <si>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</si>
  <si>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</si>
  <si>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</si>
  <si>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</si>
  <si>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</si>
  <si>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</si>
  <si>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</si>
  <si>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</si>
  <si>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</si>
  <si>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</si>
  <si>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</si>
  <si>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</si>
  <si>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</si>
  <si>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</si>
  <si>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</si>
  <si>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</si>
  <si>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</si>
  <si>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</si>
  <si>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</si>
  <si>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</si>
  <si>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</si>
  <si>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</si>
  <si>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</si>
  <si>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</si>
  <si>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</si>
  <si>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</si>
  <si>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</si>
  <si>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</si>
  <si>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</si>
  <si>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</si>
  <si>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</si>
  <si>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</si>
  <si>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</si>
  <si>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</si>
  <si>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</si>
  <si>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</si>
  <si>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</si>
  <si>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</si>
  <si>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</si>
  <si>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</si>
  <si>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</si>
  <si>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</si>
  <si>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</si>
  <si>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</si>
  <si>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</si>
  <si>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</si>
  <si>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</si>
  <si>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</si>
  <si>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</si>
  <si>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</si>
  <si>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</si>
  <si>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</si>
  <si>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</si>
  <si>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</si>
  <si>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</si>
  <si>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</si>
  <si>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</si>
  <si>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</si>
  <si>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</si>
  <si>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</si>
  <si>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</si>
  <si>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</si>
  <si>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</si>
  <si>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</si>
  <si>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</si>
  <si>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</si>
  <si>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</si>
  <si>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</si>
  <si>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</si>
  <si>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</si>
  <si>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</si>
  <si>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</si>
  <si>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</si>
  <si>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</si>
  <si>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</si>
  <si>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</si>
  <si>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</si>
  <si>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</si>
  <si>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</si>
  <si>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</si>
  <si>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</si>
  <si>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</si>
  <si>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</si>
  <si>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</si>
  <si>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</si>
  <si>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</si>
  <si>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</si>
  <si>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</si>
  <si>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</si>
  <si>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</si>
  <si>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</si>
  <si>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</si>
  <si>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</si>
  <si>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</si>
  <si>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</si>
  <si>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</si>
  <si>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</si>
  <si>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</si>
  <si>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</si>
  <si>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</si>
  <si>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</si>
  <si>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</si>
  <si>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</si>
  <si>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</si>
  <si>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</si>
  <si>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</si>
  <si>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</si>
  <si>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</si>
  <si>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</si>
  <si>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</si>
  <si>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</si>
  <si>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</si>
  <si>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</si>
  <si>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</si>
  <si>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</si>
  <si>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</si>
  <si>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</si>
  <si>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</si>
  <si>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</si>
  <si>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</si>
  <si>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</si>
  <si>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</si>
  <si>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</si>
  <si>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</si>
  <si>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</si>
  <si>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</si>
  <si>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</si>
  <si>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</si>
  <si>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</si>
  <si>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</si>
  <si>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</si>
  <si>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</si>
  <si>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</si>
  <si>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</si>
  <si>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</si>
  <si>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</si>
  <si>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</si>
  <si>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</si>
  <si>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</si>
  <si>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</si>
  <si>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</si>
  <si>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</si>
  <si>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</si>
  <si>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</si>
  <si>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</si>
  <si>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</si>
  <si>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</si>
  <si>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</si>
  <si>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</si>
  <si>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</si>
  <si>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</si>
  <si>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</si>
  <si>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</si>
  <si>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</si>
  <si>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</si>
  <si>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</si>
  <si>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</si>
  <si>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</si>
  <si>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</si>
  <si>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</si>
  <si>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</si>
  <si>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</si>
  <si>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</si>
  <si>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</si>
  <si>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</si>
  <si>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</si>
  <si>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</si>
  <si>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</si>
  <si>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</si>
  <si>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</si>
  <si>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</si>
  <si>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</si>
  <si>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</si>
  <si>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</si>
  <si>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</si>
  <si>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</si>
  <si>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</si>
  <si>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</si>
  <si>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</si>
  <si>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</si>
  <si>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</si>
  <si>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</si>
  <si>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</si>
  <si>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</si>
  <si>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</si>
  <si>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</si>
  <si>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</si>
  <si>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</si>
  <si>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</si>
  <si>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</si>
  <si>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</si>
  <si>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</si>
  <si>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</si>
  <si>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</si>
  <si>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</si>
  <si>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</si>
  <si>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</si>
  <si>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</si>
  <si>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</si>
  <si>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</si>
  <si>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</si>
  <si>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</si>
  <si>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</si>
  <si>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</si>
  <si>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</si>
  <si>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</si>
  <si>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</si>
  <si>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</si>
  <si>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</si>
  <si>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</si>
  <si>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</si>
  <si>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</si>
  <si>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</si>
  <si>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</si>
  <si>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</si>
  <si>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</si>
  <si>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</si>
  <si>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</si>
  <si>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</si>
  <si>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</si>
  <si>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</si>
  <si>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</si>
  <si>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</si>
  <si>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</si>
  <si>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</si>
  <si>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</si>
  <si>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</si>
  <si>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</si>
  <si>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</si>
  <si>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</si>
  <si>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</si>
  <si>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</si>
  <si>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</si>
  <si>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</si>
  <si>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</si>
  <si>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</si>
  <si>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</si>
  <si>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</si>
  <si>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</si>
  <si>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</si>
  <si>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</si>
  <si>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</si>
  <si>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</si>
  <si>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</si>
  <si>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</si>
  <si>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</si>
  <si>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</si>
  <si>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</si>
  <si>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</si>
  <si>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</si>
  <si>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</si>
  <si>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</si>
  <si>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</si>
  <si>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</si>
  <si>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</si>
  <si>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</si>
  <si>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</si>
  <si>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</si>
  <si>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</si>
  <si>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</si>
  <si>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</si>
  <si>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</si>
  <si>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</si>
  <si>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</si>
  <si>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</si>
  <si>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</si>
  <si>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</si>
  <si>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</si>
  <si>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</si>
  <si>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</si>
  <si>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</si>
  <si>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</si>
  <si>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</si>
  <si>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</si>
  <si>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</si>
  <si>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</si>
  <si>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</si>
  <si>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</si>
  <si>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</si>
  <si>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</si>
  <si>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</si>
  <si>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</si>
  <si>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</si>
  <si>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</si>
  <si>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</si>
  <si>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</si>
  <si>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</si>
  <si>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</si>
  <si>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</si>
  <si>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</si>
  <si>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</si>
  <si>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</si>
  <si>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</si>
  <si>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</si>
  <si>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</si>
  <si>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</si>
  <si>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</si>
  <si>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</si>
  <si>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</si>
  <si>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</si>
  <si>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</si>
  <si>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</si>
  <si>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</si>
  <si>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</si>
  <si>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</si>
  <si>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</si>
  <si>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</si>
  <si>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</si>
  <si>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</si>
  <si>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</si>
  <si>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</si>
  <si>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</si>
  <si>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</si>
  <si>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</si>
  <si>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</si>
  <si>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</si>
  <si>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</si>
  <si>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</si>
  <si>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</si>
  <si>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</si>
  <si>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</si>
  <si>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</si>
  <si>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</si>
  <si>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</si>
  <si>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</si>
  <si>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</si>
  <si>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</si>
  <si>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</si>
  <si>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</si>
  <si>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</si>
  <si>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</si>
  <si>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</si>
  <si>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</si>
  <si>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</si>
  <si>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</si>
  <si>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</si>
  <si>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</si>
  <si>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</si>
  <si>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</si>
  <si>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</si>
  <si>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</si>
  <si>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</si>
  <si>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</si>
  <si>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</si>
  <si>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</si>
  <si>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</si>
  <si>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</si>
  <si>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</si>
  <si>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</si>
  <si>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</si>
  <si>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</si>
  <si>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</si>
  <si>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</si>
  <si>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</si>
  <si>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</si>
  <si>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</si>
  <si>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</si>
  <si>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</si>
  <si>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</si>
  <si>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</si>
  <si>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</si>
  <si>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</si>
  <si>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</si>
  <si>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</si>
  <si>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</si>
  <si>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</si>
  <si>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</si>
  <si>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</si>
  <si>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</si>
  <si>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</si>
  <si>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</si>
  <si>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</si>
  <si>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</si>
  <si>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</si>
  <si>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</si>
  <si>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</si>
  <si>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</si>
  <si>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</si>
  <si>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</si>
  <si>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</si>
  <si>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</si>
  <si>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</si>
  <si>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</si>
  <si>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</si>
  <si>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</si>
  <si>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</si>
  <si>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</si>
  <si>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</si>
  <si>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</si>
  <si>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</si>
  <si>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</si>
  <si>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</si>
  <si>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</si>
  <si>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</si>
  <si>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</si>
  <si>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</si>
  <si>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</si>
  <si>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</si>
  <si>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</si>
  <si>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</si>
  <si>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</si>
  <si>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</si>
  <si>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</si>
  <si>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</si>
  <si>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</si>
  <si>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</si>
  <si>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</si>
  <si>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</si>
  <si>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</si>
  <si>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</si>
  <si>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</si>
  <si>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</si>
  <si>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</si>
  <si>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</si>
  <si>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</si>
  <si>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</si>
  <si>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</si>
  <si>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</si>
  <si>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</si>
  <si>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</si>
  <si>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</si>
  <si>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</si>
  <si>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</si>
  <si>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</si>
  <si>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</si>
  <si>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</si>
  <si>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</si>
  <si>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</si>
  <si>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</si>
  <si>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</si>
  <si>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</si>
  <si>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</si>
  <si>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</si>
  <si>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</si>
  <si>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</si>
  <si>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</si>
  <si>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</si>
  <si>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</si>
  <si>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</si>
  <si>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</si>
  <si>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</si>
  <si>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</si>
  <si>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</si>
  <si>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</si>
  <si>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</si>
  <si>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</si>
  <si>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</si>
  <si>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</si>
  <si>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</si>
  <si>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</si>
  <si>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</si>
  <si>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</si>
  <si>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</si>
  <si>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</si>
  <si>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</si>
  <si>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</si>
  <si>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</si>
  <si>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</si>
  <si>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</si>
  <si>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</si>
  <si>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</si>
  <si>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</si>
  <si>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</si>
  <si>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</si>
  <si>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</si>
  <si>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</si>
  <si>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</si>
  <si>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</si>
  <si>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</si>
  <si>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</si>
  <si>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</si>
  <si>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</si>
  <si>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</si>
  <si>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</si>
  <si>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</si>
  <si>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</si>
  <si>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</si>
  <si>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</si>
  <si>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</si>
  <si>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</si>
  <si>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</si>
  <si>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</si>
  <si>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</si>
  <si>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</si>
  <si>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</si>
  <si>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</si>
  <si>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</si>
  <si>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</si>
  <si>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</si>
  <si>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</si>
  <si>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</si>
  <si>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</si>
  <si>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</si>
  <si>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</si>
  <si>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</si>
  <si>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</si>
  <si>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</si>
  <si>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</si>
  <si>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</si>
  <si>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</si>
  <si>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</si>
  <si>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</si>
  <si>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</si>
  <si>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</si>
  <si>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</si>
  <si>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</si>
  <si>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</si>
  <si>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</si>
  <si>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</si>
  <si>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</si>
  <si>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</si>
  <si>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</si>
  <si>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</si>
  <si>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</si>
  <si>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</si>
  <si>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</si>
  <si>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</si>
  <si>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</si>
  <si>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</si>
  <si>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</si>
  <si>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</si>
  <si>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</si>
  <si>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</si>
  <si>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</si>
  <si>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</si>
  <si>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</si>
  <si>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</si>
  <si>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</si>
  <si>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</si>
  <si>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</si>
  <si>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</si>
  <si>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</si>
  <si>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</si>
  <si>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</si>
  <si>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</si>
  <si>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</si>
  <si>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</si>
  <si>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</si>
  <si>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</si>
  <si>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</si>
  <si>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</si>
  <si>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</si>
  <si>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</si>
  <si>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</si>
  <si>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</si>
  <si>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</si>
  <si>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</si>
  <si>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</si>
  <si>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</si>
  <si>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</si>
  <si>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</si>
  <si>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</si>
  <si>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</si>
  <si>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</si>
  <si>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</si>
  <si>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</si>
  <si>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</si>
  <si>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</si>
  <si>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</si>
  <si>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</si>
  <si>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</si>
  <si>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</si>
  <si>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</si>
  <si>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</si>
  <si>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</si>
  <si>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</si>
  <si>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</si>
  <si>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</si>
  <si>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</si>
  <si>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</si>
  <si>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</si>
  <si>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</si>
  <si>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</si>
  <si>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</si>
  <si>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</si>
  <si>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</si>
  <si>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</si>
  <si>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</si>
  <si>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</si>
  <si>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</si>
  <si>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</si>
  <si>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</si>
  <si>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</si>
  <si>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</si>
  <si>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</si>
  <si>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</si>
  <si>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</si>
  <si>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</si>
  <si>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</si>
  <si>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</si>
  <si>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</si>
  <si>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</si>
  <si>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</si>
  <si>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</si>
  <si>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</si>
  <si>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</si>
  <si>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</si>
  <si>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</si>
  <si>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</si>
  <si>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</si>
  <si>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</si>
  <si>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</si>
  <si>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</si>
  <si>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</si>
  <si>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</si>
  <si>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</si>
  <si>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</si>
  <si>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</si>
  <si>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</si>
  <si>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</si>
  <si>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</si>
  <si>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</si>
  <si>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</si>
  <si>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</si>
  <si>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</si>
  <si>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</si>
  <si>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</si>
  <si>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</si>
  <si>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</si>
  <si>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</si>
  <si>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</si>
  <si>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</si>
  <si>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</si>
  <si>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</si>
  <si>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</si>
  <si>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</si>
  <si>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</si>
  <si>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</si>
  <si>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</si>
  <si>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</si>
  <si>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</si>
  <si>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</si>
  <si>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</si>
  <si>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</si>
  <si>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</si>
  <si>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</si>
  <si>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</si>
  <si>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</si>
  <si>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</si>
  <si>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</si>
  <si>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</si>
  <si>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</si>
  <si>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</si>
  <si>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</si>
  <si>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</si>
  <si>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</si>
  <si>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</si>
  <si>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</si>
  <si>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</si>
  <si>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</si>
  <si>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</si>
  <si>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</si>
  <si>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</si>
  <si>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</si>
  <si>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</si>
  <si>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</si>
  <si>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</si>
  <si>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</si>
  <si>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</si>
  <si>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</si>
  <si>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</si>
  <si>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</si>
  <si>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</si>
  <si>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</si>
  <si>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</si>
  <si>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</si>
  <si>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</si>
  <si>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</si>
  <si>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</si>
  <si>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</si>
  <si>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</si>
  <si>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</si>
  <si>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</si>
  <si>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</si>
  <si>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</si>
  <si>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</si>
  <si>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</si>
  <si>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</si>
  <si>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</si>
  <si>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</si>
  <si>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</si>
  <si>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</si>
  <si>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</si>
  <si>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</si>
  <si>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</si>
  <si>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</si>
  <si>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</si>
  <si>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</si>
  <si>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</si>
  <si>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</si>
  <si>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</si>
  <si>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</si>
  <si>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</si>
  <si>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</si>
  <si>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</si>
  <si>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</si>
  <si>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</si>
  <si>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</si>
  <si>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</si>
  <si>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</si>
  <si>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</si>
  <si>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</si>
  <si>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</si>
  <si>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</si>
  <si>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</si>
  <si>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</si>
  <si>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</si>
  <si>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</si>
  <si>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</si>
  <si>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</si>
  <si>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</si>
  <si>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</si>
  <si>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</si>
  <si>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</si>
  <si>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</si>
  <si>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</si>
  <si>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</si>
  <si>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</si>
  <si>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</si>
  <si>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</si>
  <si>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</si>
  <si>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</si>
  <si>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</si>
  <si>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</si>
  <si>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</si>
  <si>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</si>
  <si>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</si>
  <si>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</si>
  <si>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</si>
  <si>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</si>
  <si>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</si>
  <si>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</si>
  <si>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</si>
  <si>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</si>
  <si>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</si>
  <si>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</si>
  <si>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</si>
  <si>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</si>
  <si>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</si>
  <si>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</si>
  <si>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</si>
  <si>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</si>
  <si>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</si>
  <si>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</si>
  <si>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</si>
  <si>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</si>
  <si>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</si>
  <si>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</si>
  <si>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</si>
  <si>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</si>
  <si>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</si>
  <si>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</si>
  <si>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</si>
  <si>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</si>
  <si>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</si>
  <si>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</si>
  <si>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</si>
  <si>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</si>
  <si>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</si>
  <si>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</si>
  <si>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</si>
  <si>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</si>
  <si>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</si>
  <si>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</si>
  <si>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</si>
  <si>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</si>
  <si>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</si>
  <si>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</si>
  <si>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</si>
  <si>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</si>
  <si>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</si>
  <si>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</si>
  <si>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</si>
  <si>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</si>
  <si>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</si>
  <si>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</si>
  <si>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</si>
  <si>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</si>
  <si>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</si>
  <si>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</si>
  <si>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</si>
  <si>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</si>
  <si>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</si>
  <si>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</si>
  <si>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</si>
  <si>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</si>
  <si>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</si>
  <si>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</si>
  <si>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</si>
  <si>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</si>
  <si>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</si>
  <si>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</si>
  <si>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</si>
  <si>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</si>
  <si>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</si>
  <si>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</si>
  <si>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</si>
  <si>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</si>
  <si>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</si>
  <si>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</si>
  <si>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</si>
  <si>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</si>
  <si>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</si>
  <si>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</si>
  <si>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</si>
  <si>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</si>
  <si>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</si>
  <si>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</si>
  <si>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</si>
  <si>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</si>
  <si>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</si>
  <si>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</si>
  <si>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</si>
  <si>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</si>
  <si>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</si>
  <si>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</si>
  <si>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</si>
  <si>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</si>
  <si>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</si>
  <si>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</si>
  <si>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</si>
  <si>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</si>
  <si>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</si>
  <si>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</si>
  <si>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</si>
  <si>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</si>
  <si>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</si>
  <si>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</si>
  <si>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</si>
  <si>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</si>
  <si>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</si>
  <si>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</si>
  <si>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</si>
  <si>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</si>
  <si>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</si>
  <si>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</si>
  <si>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</si>
  <si>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</si>
  <si>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</si>
  <si>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</si>
  <si>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</si>
  <si>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</si>
  <si>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</si>
  <si>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</si>
  <si>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</si>
  <si>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</si>
  <si>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</si>
  <si>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</si>
  <si>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</si>
  <si>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</si>
  <si>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</si>
  <si>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</si>
  <si>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</si>
  <si>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</si>
  <si>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</si>
  <si>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</si>
  <si>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</si>
  <si>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</si>
  <si>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</si>
  <si>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</si>
  <si>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</si>
  <si>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</si>
  <si>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</si>
  <si>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</si>
  <si>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</si>
  <si>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</si>
  <si>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</si>
  <si>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</si>
  <si>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</si>
  <si>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</si>
  <si>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</si>
  <si>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</si>
  <si>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</si>
  <si>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</si>
  <si>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</si>
  <si>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</si>
  <si>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</si>
  <si>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</si>
  <si>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</si>
  <si>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</si>
  <si>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</si>
  <si>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</si>
  <si>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</si>
  <si>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</si>
  <si>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</si>
  <si>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</si>
  <si>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</si>
  <si>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</si>
  <si>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</si>
  <si>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</si>
  <si>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</si>
  <si>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</si>
  <si>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</si>
  <si>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</si>
  <si>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</si>
  <si>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</si>
  <si>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</si>
  <si>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</si>
  <si>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</si>
  <si>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</si>
  <si>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</si>
  <si>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</si>
  <si>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</si>
  <si>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</si>
  <si>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</si>
  <si>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</si>
  <si>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</si>
  <si>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</si>
  <si>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</si>
  <si>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</si>
  <si>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</si>
  <si>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</si>
  <si>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</si>
  <si>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</si>
  <si>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</si>
  <si>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</si>
  <si>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</si>
  <si>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</si>
  <si>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</si>
  <si>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</si>
  <si>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</si>
  <si>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</si>
  <si>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</si>
  <si>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</si>
  <si>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</si>
  <si>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</si>
  <si>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</si>
  <si>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</si>
  <si>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</si>
  <si>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</si>
  <si>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</si>
  <si>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</si>
  <si>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</si>
  <si>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</si>
  <si>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</si>
  <si>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</si>
  <si>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</si>
  <si>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</si>
  <si>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</si>
  <si>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</si>
  <si>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</si>
  <si>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</si>
  <si>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</si>
  <si>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</si>
  <si>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</si>
  <si>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</si>
  <si>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</si>
  <si>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</si>
  <si>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</si>
  <si>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</si>
  <si>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</si>
  <si>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</si>
  <si>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</si>
  <si>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</si>
  <si>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</si>
  <si>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</si>
  <si>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</si>
  <si>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</si>
  <si>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</si>
  <si>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</si>
  <si>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</si>
  <si>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</si>
  <si>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</si>
  <si>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</si>
  <si>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</si>
  <si>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</si>
  <si>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</si>
  <si>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</si>
  <si>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</si>
  <si>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</si>
  <si>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</si>
  <si>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</si>
  <si>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</si>
  <si>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</si>
  <si>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</si>
  <si>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</si>
  <si>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</si>
  <si>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</si>
  <si>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</si>
  <si>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</si>
  <si>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</si>
  <si>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</si>
  <si>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</si>
  <si>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</si>
  <si>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</si>
  <si>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</si>
  <si>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</si>
  <si>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</si>
  <si>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</si>
  <si>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</si>
  <si>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</si>
  <si>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</si>
  <si>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</si>
  <si>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</si>
  <si>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</si>
  <si>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</si>
  <si>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</si>
  <si>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</si>
  <si>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</si>
  <si>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</si>
  <si>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</si>
  <si>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</si>
  <si>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</si>
  <si>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</si>
  <si>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</si>
  <si>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</si>
  <si>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</si>
  <si>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</si>
  <si>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</si>
  <si>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</si>
  <si>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</si>
  <si>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</si>
  <si>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</si>
  <si>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</si>
  <si>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</si>
  <si>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</si>
  <si>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</si>
  <si>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</si>
  <si>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</si>
  <si>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</si>
  <si>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</si>
  <si>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</si>
  <si>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</si>
  <si>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</si>
  <si>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</si>
  <si>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</si>
  <si>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</si>
  <si>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</si>
  <si>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</si>
  <si>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</si>
  <si>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</si>
  <si>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</si>
  <si>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</si>
  <si>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</si>
  <si>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</si>
  <si>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</si>
  <si>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</si>
  <si>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</si>
  <si>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</si>
  <si>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</si>
  <si>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</si>
  <si>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</si>
  <si>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</si>
  <si>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</si>
  <si>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</si>
  <si>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</si>
  <si>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</si>
  <si>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</si>
  <si>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</si>
  <si>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</si>
  <si>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</si>
  <si>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</si>
  <si>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</si>
  <si>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</si>
  <si>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</si>
  <si>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</si>
  <si>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</si>
  <si>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</si>
  <si>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</si>
  <si>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</si>
  <si>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</si>
  <si>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</si>
  <si>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</si>
  <si>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</si>
  <si>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</si>
  <si>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</si>
  <si>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</si>
  <si>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</si>
  <si>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</si>
  <si>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</si>
  <si>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</si>
  <si>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</si>
  <si>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</si>
  <si>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</si>
  <si>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</si>
  <si>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</si>
  <si>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</si>
  <si>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</si>
  <si>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</si>
  <si>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</si>
  <si>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</si>
  <si>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</si>
  <si>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</si>
  <si>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</si>
  <si>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</si>
  <si>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</si>
  <si>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</si>
  <si>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</si>
  <si>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</si>
  <si>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</si>
  <si>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</si>
  <si>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</si>
  <si>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</si>
  <si>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</si>
  <si>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</si>
  <si>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</si>
  <si>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</si>
  <si>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</si>
  <si>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</si>
  <si>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</si>
  <si>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</si>
  <si>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</si>
  <si>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</si>
  <si>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</si>
  <si>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</si>
  <si>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</si>
  <si>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</si>
  <si>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</si>
  <si>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</si>
  <si>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</si>
  <si>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</si>
  <si>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</si>
  <si>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</si>
  <si>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</si>
  <si>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</si>
  <si>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</si>
  <si>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</si>
  <si>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</si>
  <si>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</si>
  <si>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</si>
  <si>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</si>
  <si>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</si>
  <si>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</si>
  <si>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</si>
  <si>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</si>
  <si>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</si>
  <si>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</si>
  <si>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</si>
  <si>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</si>
  <si>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</si>
  <si>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</si>
  <si>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</si>
  <si>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</si>
  <si>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</si>
  <si>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</si>
  <si>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</si>
  <si>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</si>
  <si>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</si>
  <si>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</si>
  <si>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</si>
  <si>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</si>
  <si>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</si>
  <si>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</si>
  <si>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</si>
  <si>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</si>
  <si>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</si>
  <si>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</si>
  <si>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</si>
  <si>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</si>
  <si>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</si>
  <si>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</si>
  <si>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</si>
  <si>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</si>
  <si>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</si>
  <si>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</si>
  <si>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</si>
  <si>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</si>
  <si>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</si>
  <si>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</si>
  <si>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</si>
  <si>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</si>
  <si>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</si>
  <si>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</si>
  <si>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</si>
  <si>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</si>
  <si>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</si>
  <si>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</si>
  <si>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</si>
  <si>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</si>
  <si>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</si>
  <si>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</si>
  <si>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</si>
  <si>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</si>
  <si>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</si>
  <si>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</si>
  <si>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</si>
  <si>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</si>
  <si>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</si>
  <si>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</si>
  <si>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</si>
  <si>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</si>
  <si>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</si>
  <si>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</si>
  <si>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</si>
  <si>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</si>
  <si>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</si>
  <si>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</si>
  <si>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</si>
  <si>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</si>
  <si>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</si>
  <si>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</si>
  <si>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</si>
  <si>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</si>
  <si>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</si>
  <si>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</si>
  <si>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</si>
  <si>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</si>
  <si>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</si>
  <si>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</si>
  <si>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</si>
  <si>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</si>
  <si>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</si>
  <si>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</si>
  <si>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</si>
  <si>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</si>
  <si>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</si>
  <si>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</si>
  <si>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</si>
  <si>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</si>
  <si>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</si>
  <si>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</si>
  <si>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</si>
  <si>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</si>
  <si>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</si>
  <si>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</si>
  <si>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</si>
  <si>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</si>
  <si>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</si>
  <si>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</si>
  <si>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</si>
  <si>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</si>
  <si>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</si>
  <si>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</si>
  <si>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</si>
  <si>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</si>
  <si>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</si>
  <si>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</si>
  <si>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</si>
  <si>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</si>
  <si>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</si>
  <si>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</si>
  <si>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</si>
  <si>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</si>
  <si>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</si>
  <si>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</si>
  <si>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</si>
  <si>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</si>
  <si>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</si>
  <si>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</si>
  <si>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</si>
  <si>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</si>
  <si>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</si>
  <si>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</si>
  <si>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</si>
  <si>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</si>
  <si>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</si>
  <si>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</si>
  <si>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</si>
  <si>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</si>
  <si>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</si>
  <si>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</si>
  <si>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</si>
  <si>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</si>
  <si>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</si>
  <si>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</si>
  <si>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</si>
  <si>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</si>
  <si>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</si>
  <si>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</si>
  <si>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</si>
  <si>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</si>
  <si>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</si>
  <si>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</si>
  <si>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</si>
  <si>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</si>
  <si>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</si>
  <si>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</si>
  <si>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</si>
  <si>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</si>
  <si>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</si>
  <si>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</si>
  <si>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</si>
  <si>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</si>
  <si>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</si>
  <si>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</si>
  <si>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</si>
  <si>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</si>
  <si>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</si>
  <si>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</si>
  <si>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</si>
  <si>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</si>
  <si>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</si>
  <si>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</si>
  <si>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</si>
  <si>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</si>
  <si>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</si>
  <si>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</si>
  <si>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</si>
  <si>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</si>
  <si>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</si>
  <si>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</si>
  <si>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</si>
  <si>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</si>
  <si>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</si>
  <si>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</si>
  <si>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</si>
  <si>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</si>
  <si>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</si>
  <si>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</si>
  <si>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</si>
  <si>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</si>
  <si>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</si>
  <si>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</si>
  <si>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</si>
  <si>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</si>
  <si>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</si>
  <si>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</si>
  <si>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</si>
  <si>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</si>
  <si>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</si>
  <si>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</si>
  <si>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</si>
  <si>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</si>
  <si>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</si>
  <si>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</si>
  <si>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</si>
  <si>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</si>
  <si>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</si>
  <si>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</si>
  <si>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</si>
  <si>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</si>
  <si>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</si>
  <si>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</si>
  <si>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</si>
  <si>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</si>
  <si>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</si>
  <si>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</si>
  <si>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</si>
  <si>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</si>
  <si>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</si>
  <si>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</si>
  <si>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</si>
  <si>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</si>
  <si>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</si>
  <si>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</si>
  <si>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</si>
  <si>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</si>
  <si>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</si>
  <si>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</si>
  <si>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</si>
  <si>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</si>
  <si>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</si>
  <si>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</si>
  <si>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</si>
  <si>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</si>
  <si>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</si>
  <si>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</si>
  <si>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</si>
  <si>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</si>
  <si>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</si>
  <si>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</si>
  <si>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</si>
  <si>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</si>
  <si>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</si>
  <si>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</si>
  <si>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</si>
  <si>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</si>
  <si>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</si>
  <si>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</si>
  <si>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</si>
  <si>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</si>
  <si>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</si>
  <si>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</si>
  <si>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</si>
  <si>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</si>
  <si>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</si>
  <si>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</si>
  <si>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</si>
  <si>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</si>
  <si>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</si>
  <si>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</si>
  <si>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</si>
  <si>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</si>
  <si>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</si>
  <si>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</si>
  <si>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</si>
  <si>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</si>
  <si>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</si>
  <si>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</si>
  <si>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</si>
  <si>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</si>
  <si>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</si>
  <si>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</si>
  <si>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</si>
  <si>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</si>
  <si>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</si>
  <si>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</si>
  <si>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</si>
  <si>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</si>
  <si>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</si>
  <si>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</si>
  <si>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</si>
  <si>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</si>
  <si>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</si>
  <si>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</si>
  <si>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</si>
  <si>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</si>
  <si>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</si>
  <si>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</si>
  <si>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</si>
  <si>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</si>
  <si>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</si>
  <si>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</si>
  <si>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</si>
  <si>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</si>
  <si>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</si>
  <si>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</si>
  <si>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</si>
  <si>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</si>
  <si>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</si>
  <si>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</si>
  <si>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</si>
  <si>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</si>
  <si>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</si>
  <si>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</si>
  <si>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</si>
  <si>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</si>
  <si>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</si>
  <si>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</si>
  <si>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</si>
  <si>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</si>
  <si>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</si>
  <si>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</si>
  <si>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</si>
  <si>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</si>
  <si>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</si>
  <si>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</si>
  <si>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</si>
  <si>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</si>
  <si>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</si>
  <si>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</si>
  <si>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</si>
  <si>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</si>
  <si>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</si>
  <si>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</si>
  <si>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</si>
  <si>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</si>
  <si>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</si>
  <si>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</si>
  <si>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</si>
  <si>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</si>
  <si>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</si>
  <si>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</si>
  <si>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</si>
  <si>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</si>
  <si>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</si>
  <si>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</si>
  <si>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</si>
  <si>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</si>
  <si>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</si>
  <si>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</si>
  <si>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</si>
  <si>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</si>
  <si>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</si>
  <si>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</si>
  <si>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</si>
  <si>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</si>
  <si>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</si>
  <si>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</si>
  <si>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</si>
  <si>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</si>
  <si>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</si>
  <si>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</si>
  <si>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</si>
  <si>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</si>
  <si>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</si>
  <si>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</si>
  <si>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</si>
  <si>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</si>
  <si>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</si>
  <si>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</si>
  <si>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</si>
  <si>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</si>
  <si>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</si>
  <si>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</si>
  <si>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</si>
  <si>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</si>
  <si>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</si>
  <si>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</si>
  <si>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</si>
  <si>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</si>
  <si>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</si>
  <si>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</si>
  <si>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</si>
  <si>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</si>
  <si>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</si>
  <si>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</si>
  <si>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</si>
  <si>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</si>
  <si>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</si>
  <si>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</si>
  <si>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</si>
  <si>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</si>
  <si>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</si>
  <si>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</si>
  <si>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</si>
  <si>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</si>
  <si>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</si>
  <si>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</si>
  <si>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</si>
  <si>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</si>
  <si>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</si>
  <si>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</si>
  <si>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</si>
  <si>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</si>
  <si>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</si>
  <si>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</si>
  <si>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</si>
  <si>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</si>
  <si>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</si>
  <si>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</si>
  <si>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</si>
  <si>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</si>
  <si>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</si>
  <si>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</si>
  <si>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</si>
  <si>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</si>
  <si>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</si>
  <si>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</si>
  <si>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</si>
  <si>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</si>
  <si>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</si>
  <si>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</si>
  <si>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</si>
  <si>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</si>
  <si>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</si>
  <si>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</si>
  <si>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</si>
  <si>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</si>
  <si>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</si>
  <si>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</si>
  <si>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</si>
  <si>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</si>
  <si>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</si>
  <si>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</si>
  <si>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</si>
  <si>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</si>
  <si>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</si>
  <si>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</si>
  <si>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</si>
  <si>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</si>
  <si>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</si>
  <si>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</si>
  <si>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</si>
  <si>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</si>
  <si>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</si>
  <si>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</si>
  <si>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</si>
  <si>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</si>
  <si>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</si>
  <si>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</si>
  <si>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</si>
  <si>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</si>
  <si>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</si>
  <si>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</si>
  <si>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</si>
  <si>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</si>
  <si>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</si>
  <si>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</si>
  <si>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</si>
  <si>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</si>
  <si>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</si>
  <si>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</si>
  <si>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</si>
  <si>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</si>
  <si>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</si>
  <si>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</si>
  <si>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</si>
  <si>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</si>
  <si>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</si>
  <si>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</si>
  <si>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</si>
  <si>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</si>
  <si>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</si>
  <si>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</si>
  <si>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</si>
  <si>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</si>
  <si>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</si>
  <si>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</si>
  <si>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</si>
  <si>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</si>
  <si>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</si>
  <si>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</si>
  <si>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</si>
  <si>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</si>
  <si>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</si>
  <si>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</si>
  <si>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</si>
  <si>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</si>
  <si>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</si>
  <si>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</si>
  <si>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</si>
  <si>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</si>
  <si>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</si>
  <si>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</si>
  <si>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</si>
  <si>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</si>
  <si>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</si>
  <si>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</si>
  <si>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</si>
  <si>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</si>
  <si>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</si>
  <si>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</si>
  <si>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</si>
  <si>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</si>
  <si>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</si>
  <si>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</si>
  <si>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</si>
  <si>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</si>
  <si>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</si>
  <si>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</si>
  <si>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</si>
  <si>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</si>
  <si>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</si>
  <si>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</si>
  <si>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</si>
  <si>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</si>
  <si>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</si>
  <si>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</si>
  <si>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</si>
  <si>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</si>
  <si>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</si>
  <si>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</si>
  <si>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</si>
  <si>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</si>
  <si>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</si>
  <si>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</si>
  <si>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</si>
  <si>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</si>
  <si>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</si>
  <si>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</si>
  <si>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</si>
  <si>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</si>
  <si>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</si>
  <si>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</si>
  <si>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</si>
  <si>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</si>
  <si>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</si>
  <si>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</si>
  <si>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</si>
  <si>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</si>
  <si>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</si>
  <si>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</si>
  <si>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</si>
  <si>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</si>
  <si>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</si>
  <si>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</si>
  <si>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</si>
  <si>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</si>
  <si>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</si>
  <si>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</si>
  <si>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</si>
  <si>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</si>
  <si>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</si>
  <si>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</si>
  <si>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</si>
  <si>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</si>
  <si>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</si>
  <si>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</si>
  <si>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</si>
  <si>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</si>
  <si>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</si>
  <si>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</si>
  <si>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</si>
  <si>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</si>
  <si>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</si>
  <si>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</si>
  <si>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</si>
  <si>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</si>
  <si>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</si>
  <si>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</si>
  <si>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</si>
  <si>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</si>
  <si>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</si>
  <si>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</si>
  <si>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</si>
  <si>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</si>
  <si>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</si>
  <si>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</si>
  <si>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</si>
  <si>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</si>
  <si>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</si>
  <si>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</si>
  <si>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</si>
  <si>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</si>
  <si>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</si>
  <si>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</si>
  <si>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</si>
  <si>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</si>
  <si>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</si>
  <si>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</si>
  <si>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</si>
  <si>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</si>
  <si>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</si>
  <si>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</si>
  <si>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</si>
  <si>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</si>
  <si>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</si>
  <si>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</si>
  <si>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</si>
  <si>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</si>
  <si>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</si>
  <si>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</si>
  <si>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</si>
  <si>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</si>
  <si>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</si>
  <si>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</si>
  <si>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</si>
  <si>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</si>
  <si>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</si>
  <si>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</si>
  <si>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</si>
  <si>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</si>
  <si>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</si>
  <si>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</si>
  <si>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</si>
  <si>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</si>
  <si>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</si>
  <si>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</si>
  <si>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</si>
  <si>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</si>
  <si>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</si>
  <si>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</si>
  <si>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</si>
  <si>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</si>
  <si>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</si>
  <si>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</si>
  <si>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</si>
  <si>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</si>
  <si>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</si>
  <si>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</si>
  <si>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</si>
  <si>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</si>
  <si>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</si>
  <si>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</si>
  <si>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</si>
  <si>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</si>
  <si>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</si>
  <si>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</si>
  <si>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</si>
  <si>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</si>
  <si>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</si>
  <si>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</si>
  <si>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</si>
  <si>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</si>
  <si>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</si>
  <si>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</si>
  <si>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</si>
  <si>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</si>
  <si>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</si>
  <si>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</si>
  <si>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</si>
  <si>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</si>
  <si>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</si>
  <si>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</si>
  <si>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</si>
  <si>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</si>
  <si>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</si>
  <si>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</si>
  <si>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</si>
  <si>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</si>
  <si>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</si>
  <si>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</si>
  <si>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</si>
  <si>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</si>
  <si>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</si>
  <si>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</si>
  <si>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</si>
  <si>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</si>
  <si>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</si>
  <si>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</si>
  <si>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</si>
  <si>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</si>
  <si>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</si>
  <si>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</si>
  <si>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</si>
  <si>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</si>
  <si>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</si>
  <si>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</si>
  <si>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</si>
  <si>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</si>
  <si>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</si>
  <si>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</si>
  <si>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</si>
  <si>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</si>
  <si>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</si>
  <si>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</si>
  <si>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</si>
  <si>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</si>
  <si>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</si>
  <si>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</si>
  <si>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</si>
  <si>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</si>
  <si>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</si>
  <si>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</si>
  <si>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</si>
  <si>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</si>
  <si>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</si>
  <si>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</si>
  <si>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</si>
  <si>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</si>
  <si>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</si>
  <si>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</si>
  <si>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</si>
  <si>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</si>
  <si>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</si>
  <si>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</si>
  <si>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</si>
  <si>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</si>
  <si>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</si>
  <si>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</si>
  <si>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</si>
  <si>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</si>
  <si>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</si>
  <si>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</si>
  <si>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</si>
  <si>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</si>
  <si>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</si>
  <si>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</si>
  <si>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</si>
  <si>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</si>
  <si>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</si>
  <si>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</si>
  <si>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</si>
  <si>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</si>
  <si>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</si>
  <si>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</si>
  <si>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</si>
  <si>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</si>
  <si>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</si>
  <si>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</si>
  <si>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</si>
  <si>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</si>
  <si>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</si>
  <si>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</si>
  <si>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</si>
  <si>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</si>
  <si>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</si>
  <si>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</si>
  <si>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</si>
  <si>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</si>
  <si>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</si>
  <si>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</si>
  <si>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</si>
  <si>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</si>
  <si>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</si>
  <si>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</si>
  <si>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</si>
  <si>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</si>
  <si>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</si>
  <si>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</si>
  <si>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</si>
  <si>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</si>
  <si>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</si>
  <si>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</si>
  <si>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</si>
  <si>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</si>
  <si>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</si>
  <si>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</si>
  <si>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</si>
  <si>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</si>
  <si>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</si>
  <si>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</si>
  <si>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</si>
  <si>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</si>
  <si>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</si>
  <si>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</si>
  <si>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</si>
  <si>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</si>
  <si>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</si>
  <si>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</si>
  <si>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</si>
  <si>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</si>
  <si>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</si>
  <si>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</si>
  <si>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</si>
  <si>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</si>
  <si>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</si>
  <si>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</si>
  <si>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</si>
  <si>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</si>
  <si>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</si>
  <si>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</si>
  <si>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</si>
  <si>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</si>
  <si>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</si>
  <si>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</si>
  <si>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</si>
  <si>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</si>
  <si>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</si>
  <si>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</si>
  <si>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</si>
  <si>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</si>
  <si>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</si>
  <si>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</si>
  <si>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</si>
  <si>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</si>
  <si>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</si>
  <si>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</si>
  <si>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</si>
  <si>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</si>
  <si>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</si>
  <si>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</si>
  <si>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</si>
  <si>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</si>
  <si>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</si>
  <si>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</si>
  <si>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</si>
  <si>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</si>
  <si>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</si>
  <si>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</si>
  <si>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</si>
  <si>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</si>
  <si>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</si>
  <si>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</si>
  <si>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</si>
  <si>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</si>
  <si>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</si>
  <si>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</si>
  <si>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</si>
  <si>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</si>
  <si>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</si>
  <si>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</si>
  <si>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</si>
  <si>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</si>
  <si>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</si>
  <si>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</si>
  <si>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</si>
  <si>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</si>
  <si>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</si>
  <si>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</si>
  <si>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</si>
  <si>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</si>
  <si>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</si>
  <si>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</si>
  <si>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</si>
  <si>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</si>
  <si>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</si>
  <si>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</si>
  <si>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</si>
  <si>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</si>
  <si>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</si>
  <si>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</si>
  <si>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</si>
  <si>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</si>
  <si>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</si>
  <si>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</si>
  <si>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</si>
  <si>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</si>
  <si>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</si>
  <si>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</si>
  <si>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</si>
  <si>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</si>
  <si>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</si>
  <si>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</si>
  <si>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</si>
  <si>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</si>
  <si>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</si>
  <si>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</si>
  <si>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</si>
  <si>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</si>
  <si>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</si>
  <si>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</si>
  <si>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</si>
  <si>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</si>
  <si>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</si>
  <si>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</si>
  <si>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</si>
  <si>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</si>
  <si>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</si>
  <si>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</si>
  <si>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</si>
  <si>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</si>
  <si>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</si>
  <si>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</si>
  <si>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</si>
  <si>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</si>
  <si>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</si>
  <si>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</si>
  <si>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</si>
  <si>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</si>
  <si>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</si>
  <si>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</si>
  <si>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</si>
  <si>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</si>
  <si>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</si>
  <si>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</si>
  <si>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</si>
  <si>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</si>
  <si>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</si>
  <si>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</si>
  <si>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</si>
  <si>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</si>
  <si>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</si>
  <si>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</si>
  <si>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</si>
  <si>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</si>
  <si>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</si>
  <si>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</si>
  <si>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</si>
  <si>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</si>
  <si>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</si>
  <si>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</si>
  <si>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</si>
  <si>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</si>
  <si>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</si>
  <si>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</si>
  <si>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</si>
  <si>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</si>
  <si>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</si>
  <si>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</si>
  <si>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</si>
  <si>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</si>
  <si>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</si>
  <si>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</si>
  <si>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</si>
  <si>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</si>
  <si>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</si>
  <si>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</si>
  <si>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</si>
  <si>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</si>
  <si>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</si>
  <si>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</si>
  <si>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</si>
  <si>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</si>
  <si>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</si>
  <si>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</si>
  <si>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</si>
  <si>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</si>
  <si>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</si>
  <si>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</si>
  <si>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</si>
  <si>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</si>
  <si>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</si>
  <si>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</si>
  <si>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</si>
  <si>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</si>
  <si>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</si>
  <si>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</si>
  <si>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</si>
  <si>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</si>
  <si>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</si>
  <si>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</si>
  <si>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</si>
  <si>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</si>
  <si>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</si>
  <si>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</si>
  <si>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</si>
  <si>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</si>
  <si>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</si>
  <si>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</si>
  <si>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</si>
  <si>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</si>
  <si>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</si>
  <si>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</si>
  <si>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</si>
  <si>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</si>
  <si>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</si>
  <si>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</si>
  <si>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</si>
  <si>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</si>
  <si>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</si>
  <si>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</si>
  <si>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</si>
  <si>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</si>
  <si>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</si>
  <si>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</si>
  <si>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</si>
  <si>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</si>
  <si>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</si>
  <si>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</si>
  <si>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</si>
  <si>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</si>
  <si>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</si>
  <si>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</si>
  <si>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</si>
  <si>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</si>
  <si>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</si>
  <si>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</si>
  <si>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</si>
  <si>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</si>
  <si>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</si>
  <si>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</si>
  <si>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</si>
  <si>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</si>
  <si>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</si>
  <si>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</si>
  <si>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</si>
  <si>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</si>
  <si>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</si>
  <si>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</si>
  <si>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</si>
  <si>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</si>
  <si>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</si>
  <si>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</si>
  <si>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</si>
  <si>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</si>
  <si>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</si>
  <si>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</si>
  <si>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</si>
  <si>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</si>
  <si>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</si>
  <si>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</si>
  <si>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</si>
  <si>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</si>
  <si>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</si>
  <si>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</si>
  <si>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</si>
  <si>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</si>
  <si>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</si>
  <si>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</si>
  <si>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</si>
  <si>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</si>
  <si>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</si>
  <si>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</si>
  <si>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</si>
  <si>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</si>
  <si>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</si>
  <si>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</si>
  <si>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</si>
  <si>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</si>
  <si>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</si>
  <si>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</si>
  <si>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</si>
  <si>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</si>
  <si>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</si>
  <si>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</si>
  <si>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</si>
  <si>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</si>
  <si>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</si>
  <si>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</si>
  <si>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</si>
  <si>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</si>
  <si>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</si>
  <si>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</si>
  <si>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</si>
  <si>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</si>
  <si>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</si>
  <si>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</si>
  <si>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</si>
  <si>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</si>
  <si>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</si>
  <si>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</si>
  <si>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</si>
  <si>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</si>
  <si>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</si>
  <si>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</si>
  <si>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</si>
  <si>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</si>
  <si>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</si>
  <si>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</si>
  <si>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</si>
  <si>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</si>
  <si>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</si>
  <si>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</si>
  <si>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</si>
  <si>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</si>
  <si>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</si>
  <si>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</si>
  <si>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</si>
  <si>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</si>
  <si>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</si>
  <si>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</si>
  <si>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</si>
  <si>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</si>
  <si>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</si>
  <si>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</si>
  <si>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</si>
  <si>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</si>
  <si>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</si>
  <si>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</si>
  <si>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</si>
  <si>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</si>
  <si>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</si>
  <si>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</si>
  <si>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</si>
  <si>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</si>
  <si>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</si>
  <si>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</si>
  <si>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</si>
  <si>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</si>
  <si>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</si>
  <si>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</si>
  <si>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</si>
  <si>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</si>
  <si>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</si>
  <si>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</si>
  <si>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</si>
  <si>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</si>
  <si>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</si>
  <si>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</si>
  <si>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</si>
  <si>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</si>
  <si>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</si>
  <si>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</si>
  <si>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</si>
  <si>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</si>
  <si>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</si>
  <si>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</si>
  <si>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</si>
  <si>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</si>
  <si>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</si>
  <si>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</si>
  <si>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</si>
  <si>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</si>
  <si>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</si>
  <si>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</si>
  <si>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</si>
  <si>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</si>
  <si>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</si>
  <si>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</si>
  <si>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</si>
  <si>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</si>
  <si>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</si>
  <si>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</si>
  <si>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</si>
  <si>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</si>
  <si>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</si>
  <si>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</si>
  <si>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</si>
  <si>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</si>
  <si>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</si>
  <si>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</si>
  <si>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</si>
  <si>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</si>
  <si>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</si>
  <si>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</si>
  <si>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</si>
  <si>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</si>
  <si>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</si>
  <si>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</si>
  <si>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</si>
  <si>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</si>
  <si>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</si>
  <si>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</si>
  <si>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</si>
  <si>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</si>
  <si>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</si>
  <si>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</si>
  <si>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</si>
  <si>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</si>
  <si>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</si>
  <si>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</si>
  <si>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</si>
  <si>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</si>
  <si>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</si>
  <si>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</si>
  <si>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</si>
  <si>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</si>
  <si>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</si>
  <si>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</si>
  <si>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</si>
  <si>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</si>
  <si>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</si>
  <si>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</si>
  <si>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</si>
  <si>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</si>
  <si>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</si>
  <si>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</si>
  <si>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</si>
  <si>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</si>
  <si>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</si>
  <si>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</si>
  <si>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</si>
  <si>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</si>
  <si>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</si>
  <si>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</si>
  <si>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</si>
  <si>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</si>
  <si>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</si>
  <si>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</si>
  <si>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</si>
  <si>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</si>
  <si>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</si>
  <si>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</si>
  <si>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</si>
  <si>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</si>
  <si>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</si>
  <si>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</si>
  <si>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</si>
  <si>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</si>
  <si>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</si>
  <si>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</si>
  <si>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</si>
  <si>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</si>
  <si>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</si>
  <si>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</si>
  <si>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</si>
  <si>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</si>
  <si>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</si>
  <si>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</si>
  <si>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</si>
  <si>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</si>
  <si>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</si>
  <si>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</si>
  <si>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</si>
  <si>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</si>
  <si>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</si>
  <si>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</si>
  <si>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</si>
  <si>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</si>
  <si>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</si>
  <si>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</si>
  <si>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</si>
  <si>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</si>
  <si>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</si>
  <si>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</si>
  <si>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</si>
  <si>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</si>
  <si>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</si>
  <si>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</si>
  <si>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</si>
  <si>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</si>
  <si>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</si>
  <si>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</si>
  <si>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</si>
  <si>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</si>
  <si>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</si>
  <si>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</si>
  <si>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</si>
  <si>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</si>
  <si>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</si>
  <si>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</si>
  <si>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</si>
  <si>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</si>
  <si>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</si>
  <si>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</si>
  <si>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</si>
  <si>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</si>
  <si>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</si>
  <si>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</si>
  <si>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</si>
  <si>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</si>
  <si>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</si>
  <si>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</si>
  <si>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</si>
  <si>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</si>
  <si>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</si>
  <si>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</si>
  <si>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</si>
  <si>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</si>
  <si>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</si>
  <si>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</si>
  <si>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</si>
  <si>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</si>
  <si>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</si>
  <si>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</si>
  <si>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</si>
  <si>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</si>
  <si>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</si>
  <si>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</si>
  <si>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</si>
  <si>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</si>
  <si>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</si>
  <si>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</si>
  <si>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</si>
  <si>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</si>
  <si>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</si>
  <si>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</si>
  <si>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</si>
  <si>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</si>
  <si>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</si>
  <si>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</si>
  <si>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</si>
  <si>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</si>
  <si>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</si>
  <si>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</si>
  <si>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</si>
  <si>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</si>
  <si>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</si>
  <si>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</si>
  <si>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</si>
  <si>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</si>
  <si>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</si>
  <si>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</si>
  <si>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</si>
  <si>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</si>
  <si>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</si>
  <si>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</si>
  <si>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</si>
  <si>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</si>
  <si>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</si>
  <si>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</si>
  <si>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</si>
  <si>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</si>
  <si>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</si>
  <si>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</si>
  <si>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</si>
  <si>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</si>
  <si>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</si>
  <si>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</si>
  <si>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</si>
  <si>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</si>
  <si>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</si>
  <si>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</si>
  <si>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</si>
  <si>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</si>
  <si>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</si>
  <si>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</si>
  <si>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</si>
  <si>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</si>
  <si>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</si>
  <si>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</si>
  <si>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</si>
  <si>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</si>
  <si>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</si>
  <si>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</si>
  <si>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</si>
  <si>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</si>
  <si>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</si>
  <si>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</si>
  <si>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</si>
  <si>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</si>
  <si>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</si>
  <si>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</si>
  <si>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</si>
  <si>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</si>
  <si>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</si>
  <si>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</si>
  <si>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</si>
  <si>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</si>
  <si>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</si>
  <si>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</si>
  <si>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</si>
  <si>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</si>
  <si>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</si>
  <si>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</si>
  <si>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</si>
  <si>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</si>
  <si>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</si>
  <si>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</si>
  <si>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</si>
  <si>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</si>
  <si>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</si>
  <si>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</si>
  <si>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</si>
  <si>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</si>
  <si>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</si>
  <si>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</si>
  <si>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</si>
  <si>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</si>
  <si>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</si>
  <si>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</si>
  <si>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</si>
  <si>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</si>
  <si>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</si>
  <si>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</si>
  <si>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</si>
  <si>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</si>
  <si>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</si>
  <si>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</si>
  <si>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</si>
  <si>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</si>
  <si>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</si>
  <si>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</si>
  <si>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</si>
  <si>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</si>
  <si>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</si>
  <si>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</si>
  <si>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</si>
  <si>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</si>
  <si>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</si>
  <si>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</si>
  <si>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</si>
  <si>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</si>
  <si>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</si>
  <si>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</si>
  <si>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</si>
  <si>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</si>
  <si>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</si>
  <si>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</si>
  <si>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</si>
  <si>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</si>
  <si>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</si>
  <si>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</si>
  <si>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</si>
  <si>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</si>
  <si>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</si>
  <si>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</si>
  <si>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</si>
  <si>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</si>
  <si>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</si>
  <si>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</si>
  <si>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</si>
  <si>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</si>
  <si>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</si>
  <si>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</si>
  <si>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</si>
  <si>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</si>
  <si>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</si>
  <si>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</si>
  <si>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</si>
  <si>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</si>
  <si>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</si>
  <si>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</si>
  <si>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</si>
  <si>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</si>
  <si>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</si>
  <si>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</si>
  <si>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</si>
  <si>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</si>
  <si>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</si>
  <si>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</si>
  <si>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</si>
  <si>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</si>
  <si>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</si>
  <si>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</si>
  <si>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</si>
  <si>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</si>
  <si>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</si>
  <si>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</si>
  <si>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</si>
  <si>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</si>
  <si>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</si>
  <si>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</si>
  <si>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</si>
  <si>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</si>
  <si>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</si>
  <si>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</si>
  <si>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</si>
  <si>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</si>
  <si>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</si>
  <si>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</si>
  <si>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</si>
  <si>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</si>
  <si>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</si>
  <si>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</si>
  <si>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</si>
  <si>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</si>
  <si>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</si>
  <si>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</si>
  <si>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</si>
  <si>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</si>
  <si>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</si>
  <si>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</si>
  <si>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</si>
  <si>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</si>
  <si>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</si>
  <si>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</si>
  <si>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</si>
  <si>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</si>
  <si>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</si>
  <si>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</si>
  <si>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</si>
  <si>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</si>
  <si>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</si>
  <si>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</si>
  <si>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</si>
  <si>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</si>
  <si>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</si>
  <si>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</si>
  <si>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</si>
  <si>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</si>
  <si>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</si>
  <si>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</si>
  <si>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</si>
  <si>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</si>
  <si>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</si>
  <si>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</si>
  <si>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</si>
  <si>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</si>
  <si>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</si>
  <si>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</si>
  <si>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</si>
  <si>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</si>
  <si>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</si>
  <si>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</si>
  <si>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</si>
  <si>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</si>
  <si>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</si>
  <si>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</si>
  <si>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</si>
  <si>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</si>
  <si>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</si>
  <si>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</si>
  <si>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</si>
  <si>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</si>
  <si>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</si>
  <si>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</si>
  <si>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</si>
  <si>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</si>
  <si>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</si>
  <si>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</si>
  <si>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</si>
  <si>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</si>
  <si>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</si>
  <si>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</si>
  <si>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</si>
  <si>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</si>
  <si>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</si>
  <si>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</si>
  <si>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</si>
  <si>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</si>
  <si>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</si>
  <si>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</si>
  <si>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</si>
  <si>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</si>
  <si>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</si>
  <si>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</si>
  <si>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</si>
  <si>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</si>
  <si>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</si>
  <si>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</si>
  <si>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</si>
  <si>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</si>
  <si>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</si>
  <si>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</si>
  <si>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</si>
  <si>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</si>
  <si>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</si>
  <si>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</si>
  <si>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</si>
  <si>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</si>
  <si>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</si>
  <si>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</si>
  <si>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</si>
  <si>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</si>
  <si>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</si>
  <si>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</si>
  <si>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</si>
  <si>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</si>
  <si>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</si>
  <si>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</si>
  <si>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</si>
  <si>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</si>
  <si>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</si>
  <si>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</si>
  <si>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</si>
  <si>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</si>
  <si>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</si>
  <si>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</si>
  <si>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</si>
  <si>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</si>
  <si>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</si>
  <si>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</si>
  <si>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</si>
  <si>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</si>
  <si>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</si>
  <si>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</si>
  <si>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</si>
  <si>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</si>
  <si>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</si>
  <si>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</si>
  <si>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</si>
  <si>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</si>
  <si>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</si>
  <si>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</si>
  <si>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</si>
  <si>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</si>
  <si>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</si>
  <si>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</si>
  <si>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</si>
  <si>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</si>
  <si>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</si>
  <si>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</si>
  <si>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</si>
  <si>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</si>
  <si>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</si>
  <si>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</si>
  <si>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</si>
  <si>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</si>
  <si>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</si>
  <si>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</si>
  <si>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</si>
  <si>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</si>
  <si>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</si>
  <si>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</si>
  <si>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</si>
  <si>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</si>
  <si>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</si>
  <si>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</si>
  <si>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</si>
  <si>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</si>
  <si>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</si>
  <si>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</si>
  <si>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</si>
  <si>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</si>
  <si>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</si>
  <si>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</si>
  <si>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</si>
  <si>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</si>
  <si>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</si>
  <si>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</si>
  <si>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</si>
  <si>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</si>
  <si>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</si>
  <si>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</si>
  <si>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</si>
  <si>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</si>
  <si>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</si>
  <si>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</si>
  <si>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</si>
  <si>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</si>
  <si>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</si>
  <si>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</si>
  <si>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</si>
  <si>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</si>
  <si>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</si>
  <si>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</si>
  <si>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</si>
  <si>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</si>
  <si>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</si>
  <si>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</si>
  <si>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</si>
  <si>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</si>
  <si>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</si>
  <si>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</si>
  <si>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</si>
  <si>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</si>
  <si>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</si>
  <si>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</si>
  <si>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</si>
  <si>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</si>
  <si>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</si>
  <si>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</si>
  <si>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</si>
  <si>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</si>
  <si>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</si>
  <si>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</si>
  <si>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</si>
  <si>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</si>
  <si>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</si>
  <si>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</si>
  <si>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</si>
  <si>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</si>
  <si>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</si>
  <si>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</si>
  <si>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</si>
  <si>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</si>
  <si>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</si>
  <si>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</si>
  <si>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</si>
  <si>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</si>
  <si>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</si>
  <si>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</si>
  <si>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</si>
  <si>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</si>
  <si>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</si>
  <si>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</si>
  <si>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</si>
  <si>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</si>
  <si>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</si>
  <si>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</si>
  <si>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</si>
  <si>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</si>
  <si>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</si>
  <si>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</si>
  <si>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</si>
  <si>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</si>
  <si>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</si>
  <si>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</si>
  <si>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</si>
  <si>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</si>
  <si>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</si>
  <si>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</si>
  <si>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</si>
  <si>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</si>
  <si>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</si>
  <si>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</si>
  <si>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</si>
  <si>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</si>
  <si>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</si>
  <si>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</si>
  <si>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</si>
  <si>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</si>
  <si>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</si>
  <si>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</si>
  <si>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</si>
  <si>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</si>
  <si>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</si>
  <si>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</si>
  <si>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</si>
  <si>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</si>
  <si>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</si>
  <si>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</si>
  <si>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</si>
  <si>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</si>
  <si>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</si>
  <si>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</si>
  <si>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</si>
  <si>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</si>
  <si>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</si>
  <si>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</si>
  <si>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</si>
  <si>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</si>
  <si>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</si>
  <si>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</si>
  <si>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</si>
  <si>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</si>
  <si>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</si>
  <si>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</si>
  <si>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</si>
  <si>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</si>
  <si>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</si>
  <si>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</si>
  <si>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</si>
  <si>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</si>
  <si>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</si>
  <si>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</si>
  <si>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</si>
  <si>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</si>
  <si>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</si>
  <si>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</si>
  <si>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</si>
  <si>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</si>
  <si>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</si>
  <si>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</si>
  <si>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</si>
  <si>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</si>
  <si>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</si>
  <si>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</si>
  <si>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</si>
  <si>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</si>
  <si>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</si>
  <si>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</si>
  <si>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</si>
  <si>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</si>
  <si>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</si>
  <si>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</si>
  <si>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</si>
  <si>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</si>
  <si>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</si>
  <si>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</si>
  <si>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</si>
  <si>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</si>
  <si>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</si>
  <si>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</si>
  <si>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</si>
  <si>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</si>
  <si>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</si>
  <si>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</si>
  <si>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</si>
  <si>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</si>
  <si>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</si>
  <si>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</si>
  <si>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</si>
  <si>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</si>
  <si>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</si>
  <si>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</si>
  <si>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</si>
  <si>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</si>
  <si>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</si>
  <si>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</si>
  <si>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</si>
  <si>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</si>
  <si>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</si>
  <si>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</si>
  <si>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</si>
  <si>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</si>
  <si>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</si>
  <si>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</si>
  <si>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</si>
  <si>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</si>
  <si>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</si>
  <si>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</si>
  <si>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</si>
  <si>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</si>
  <si>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</si>
  <si>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</si>
  <si>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</si>
  <si>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</si>
  <si>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</si>
  <si>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</si>
  <si>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</si>
  <si>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</si>
  <si>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</si>
  <si>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</si>
  <si>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</si>
  <si>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</si>
  <si>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</si>
  <si>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</si>
  <si>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</si>
  <si>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</si>
  <si>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</si>
  <si>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</si>
  <si>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</si>
  <si>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</si>
  <si>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</si>
  <si>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</si>
  <si>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</si>
  <si>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</si>
  <si>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</si>
  <si>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</si>
  <si>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</si>
  <si>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</si>
  <si>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</si>
  <si>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</si>
  <si>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</si>
  <si>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</si>
  <si>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</si>
  <si>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</si>
  <si>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</si>
  <si>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</si>
  <si>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</si>
  <si>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</si>
  <si>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</si>
  <si>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</si>
  <si>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</si>
  <si>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</si>
  <si>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</si>
  <si>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</si>
  <si>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</si>
  <si>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</si>
  <si>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</si>
  <si>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</si>
  <si>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</si>
  <si>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</si>
  <si>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</si>
  <si>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</si>
  <si>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</si>
  <si>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</si>
  <si>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</si>
  <si>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</si>
  <si>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</si>
  <si>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</si>
  <si>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</si>
  <si>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</si>
  <si>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</si>
  <si>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</si>
  <si>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</si>
  <si>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</si>
  <si>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</si>
  <si>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</si>
  <si>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</si>
  <si>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</si>
  <si>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</si>
  <si>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</si>
  <si>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</si>
  <si>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</si>
  <si>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</si>
  <si>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</si>
  <si>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</si>
  <si>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</si>
  <si>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</si>
  <si>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</si>
  <si>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</si>
  <si>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</si>
  <si>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</si>
  <si>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</si>
  <si>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</si>
  <si>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</si>
  <si>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</si>
  <si>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</si>
  <si>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</si>
  <si>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</si>
  <si>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</si>
  <si>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</si>
  <si>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</si>
  <si>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</si>
  <si>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</si>
  <si>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</si>
  <si>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</si>
  <si>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</si>
  <si>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</si>
  <si>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</si>
  <si>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</si>
  <si>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</si>
  <si>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</si>
  <si>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</si>
  <si>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</si>
  <si>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</si>
  <si>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</si>
  <si>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</si>
  <si>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</si>
  <si>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</si>
  <si>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</si>
  <si>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</si>
  <si>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</si>
  <si>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</si>
  <si>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</si>
  <si>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</si>
  <si>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</si>
  <si>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</si>
  <si>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</si>
  <si>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</si>
  <si>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</si>
  <si>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</si>
  <si>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</si>
  <si>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</si>
  <si>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</si>
  <si>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</si>
  <si>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</si>
  <si>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</si>
  <si>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</si>
  <si>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</si>
  <si>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</si>
  <si>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</si>
  <si>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</si>
  <si>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</si>
  <si>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</si>
  <si>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</si>
  <si>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</si>
  <si>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</si>
  <si>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</si>
  <si>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</si>
  <si>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</si>
  <si>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</si>
  <si>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</si>
  <si>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</si>
  <si>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</si>
  <si>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</si>
  <si>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</si>
  <si>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</si>
  <si>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</si>
  <si>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</si>
  <si>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</si>
  <si>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</si>
  <si>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</si>
  <si>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</si>
  <si>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</si>
  <si>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</si>
  <si>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</si>
  <si>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</si>
  <si>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</si>
  <si>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</si>
  <si>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</si>
  <si>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</si>
  <si>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</si>
  <si>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</si>
  <si>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</si>
  <si>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</si>
  <si>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</si>
  <si>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</si>
  <si>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</si>
  <si>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</si>
  <si>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</si>
  <si>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</si>
  <si>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</si>
  <si>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</si>
  <si>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</si>
  <si>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</si>
  <si>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</si>
  <si>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</si>
  <si>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</si>
  <si>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</si>
  <si>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</si>
  <si>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</si>
  <si>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</si>
  <si>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</si>
  <si>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</si>
  <si>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</si>
  <si>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</si>
  <si>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</si>
  <si>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</si>
  <si>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</si>
  <si>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</si>
  <si>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</si>
  <si>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</si>
  <si>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</si>
  <si>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</si>
  <si>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</si>
  <si>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</si>
  <si>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</si>
  <si>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</si>
  <si>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</si>
  <si>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</si>
  <si>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</si>
  <si>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</si>
  <si>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</si>
  <si>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</si>
  <si>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</si>
  <si>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</si>
  <si>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</si>
  <si>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</si>
  <si>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</si>
  <si>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</si>
  <si>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</si>
  <si>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</si>
  <si>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</si>
  <si>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</si>
  <si>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</si>
  <si>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</si>
  <si>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</si>
  <si>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</si>
  <si>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</si>
  <si>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</si>
  <si>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</si>
  <si>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</si>
  <si>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</si>
  <si>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</si>
  <si>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</si>
  <si>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</si>
  <si>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</si>
  <si>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</si>
  <si>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</si>
  <si>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</si>
  <si>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</si>
  <si>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</si>
  <si>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</si>
  <si>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</si>
  <si>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</si>
  <si>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</si>
  <si>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</si>
  <si>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</si>
  <si>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</si>
  <si>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</si>
  <si>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</si>
  <si>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</si>
  <si>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</si>
  <si>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</si>
  <si>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</si>
  <si>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</si>
  <si>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</si>
  <si>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</si>
  <si>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</si>
  <si>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</si>
  <si>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</si>
  <si>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</si>
  <si>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</si>
  <si>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</si>
  <si>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</si>
  <si>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</si>
  <si>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</si>
  <si>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</si>
  <si>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</si>
  <si>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</si>
  <si>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</si>
  <si>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</si>
  <si>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</si>
  <si>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</si>
  <si>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</si>
  <si>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</si>
  <si>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</si>
  <si>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</si>
  <si>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</si>
  <si>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</si>
  <si>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</si>
  <si>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</si>
  <si>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</si>
  <si>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</si>
  <si>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</si>
  <si>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</si>
  <si>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</si>
  <si>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</si>
  <si>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</si>
  <si>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</si>
  <si>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</si>
  <si>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</si>
  <si>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</si>
  <si>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</si>
  <si>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</si>
  <si>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</si>
  <si>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</si>
  <si>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</si>
  <si>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</si>
  <si>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</si>
  <si>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</si>
  <si>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</si>
  <si>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</si>
  <si>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</si>
  <si>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</si>
  <si>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</si>
  <si>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</si>
  <si>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</si>
  <si>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</si>
  <si>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</si>
  <si>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</si>
  <si>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</si>
  <si>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</si>
  <si>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</si>
  <si>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</si>
  <si>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</si>
  <si>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</si>
  <si>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</si>
  <si>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</si>
  <si>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</si>
  <si>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</si>
  <si>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</si>
  <si>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</si>
  <si>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</si>
  <si>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</si>
  <si>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</si>
  <si>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</si>
  <si>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</si>
  <si>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</si>
  <si>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</si>
  <si>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</si>
  <si>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</si>
  <si>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</si>
  <si>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</si>
  <si>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</si>
  <si>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</si>
  <si>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</si>
  <si>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</si>
  <si>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</si>
  <si>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</si>
  <si>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</si>
  <si>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</si>
  <si>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</si>
  <si>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</si>
  <si>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</si>
  <si>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</si>
  <si>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</si>
  <si>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</si>
  <si>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</si>
  <si>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</si>
  <si>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</si>
  <si>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</si>
  <si>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</si>
  <si>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</si>
  <si>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</si>
  <si>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</si>
  <si>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</si>
  <si>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</si>
  <si>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</si>
  <si>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</si>
  <si>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</si>
  <si>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</si>
  <si>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</si>
  <si>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</si>
  <si>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</si>
  <si>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</si>
  <si>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</si>
  <si>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</si>
  <si>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</si>
  <si>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</si>
  <si>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</si>
  <si>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</si>
  <si>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</si>
  <si>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</si>
  <si>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</si>
  <si>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</si>
  <si>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</si>
  <si>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</si>
  <si>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</si>
  <si>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</si>
  <si>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</si>
  <si>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</si>
  <si>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</si>
  <si>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</si>
  <si>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</si>
  <si>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</si>
  <si>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</si>
  <si>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</si>
  <si>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</si>
  <si>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</si>
  <si>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</si>
  <si>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</si>
  <si>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</si>
  <si>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</si>
  <si>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</si>
  <si>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</si>
  <si>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</si>
  <si>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</si>
  <si>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</si>
  <si>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</si>
  <si>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</si>
  <si>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</si>
  <si>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</si>
  <si>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</si>
  <si>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</si>
  <si>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</si>
  <si>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</si>
  <si>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</si>
  <si>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</si>
  <si>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</si>
  <si>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</si>
  <si>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</si>
  <si>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</si>
  <si>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</si>
  <si>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</si>
  <si>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</si>
  <si>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</si>
  <si>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</si>
  <si>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</si>
  <si>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</si>
  <si>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</si>
  <si>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</si>
  <si>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</si>
  <si>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</si>
  <si>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</si>
  <si>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</si>
  <si>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</si>
  <si>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</si>
  <si>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</si>
  <si>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</si>
  <si>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</si>
  <si>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</si>
  <si>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</si>
  <si>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</si>
  <si>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</si>
  <si>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</si>
  <si>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</si>
  <si>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</si>
  <si>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</si>
  <si>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</si>
  <si>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</si>
  <si>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</si>
  <si>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</si>
  <si>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</si>
  <si>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</si>
  <si>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</si>
  <si>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</si>
  <si>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</si>
  <si>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</si>
  <si>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</si>
  <si>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</si>
  <si>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</si>
  <si>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</si>
  <si>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</si>
  <si>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</si>
  <si>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</si>
  <si>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</si>
  <si>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</si>
  <si>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</si>
  <si>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</si>
  <si>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</si>
  <si>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</si>
  <si>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</si>
  <si>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</si>
  <si>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</si>
  <si>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</si>
  <si>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</si>
  <si>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</si>
  <si>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</si>
  <si>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</si>
  <si>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</si>
  <si>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</si>
  <si>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</si>
  <si>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</si>
  <si>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</si>
  <si>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</si>
  <si>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</si>
  <si>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</si>
  <si>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</si>
  <si>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</si>
  <si>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</si>
  <si>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</si>
  <si>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</si>
  <si>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</si>
  <si>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</si>
  <si>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</si>
  <si>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</si>
  <si>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</si>
  <si>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</si>
  <si>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</si>
  <si>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</si>
  <si>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</si>
  <si>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</si>
  <si>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</si>
  <si>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</si>
  <si>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</si>
  <si>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</si>
  <si>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</si>
  <si>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</si>
  <si>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</si>
  <si>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</si>
  <si>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</si>
  <si>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</si>
  <si>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</si>
  <si>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</si>
  <si>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</si>
  <si>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</si>
  <si>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</si>
  <si>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</si>
  <si>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</si>
  <si>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</si>
  <si>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</si>
  <si>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</si>
  <si>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</si>
  <si>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</si>
  <si>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</si>
  <si>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</si>
  <si>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</si>
  <si>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</si>
  <si>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</si>
  <si>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</si>
  <si>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</si>
  <si>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</si>
  <si>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</si>
  <si>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</si>
  <si>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</si>
  <si>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</si>
  <si>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</si>
  <si>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</si>
  <si>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</si>
  <si>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</si>
  <si>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</si>
  <si>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</si>
  <si>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</si>
  <si>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</si>
  <si>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</si>
  <si>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</si>
  <si>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</si>
  <si>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</si>
  <si>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</si>
  <si>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</si>
  <si>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</si>
  <si>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</si>
  <si>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</si>
  <si>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</si>
  <si>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</si>
  <si>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</si>
  <si>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</si>
  <si>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</si>
  <si>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</si>
  <si>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</si>
  <si>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</si>
  <si>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</si>
  <si>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</si>
  <si>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</si>
  <si>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</si>
  <si>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</si>
  <si>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</si>
  <si>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</si>
  <si>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</si>
  <si>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</si>
  <si>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</si>
  <si>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</si>
  <si>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</si>
  <si>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</si>
  <si>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</si>
  <si>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</si>
  <si>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</si>
  <si>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</si>
  <si>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</si>
  <si>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</si>
  <si>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</si>
  <si>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</si>
  <si>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</si>
  <si>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</si>
  <si>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</si>
  <si>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</si>
  <si>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</si>
  <si>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</si>
  <si>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</si>
  <si>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</si>
  <si>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</si>
  <si>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</si>
  <si>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</si>
  <si>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</si>
  <si>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</si>
  <si>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</si>
  <si>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</si>
  <si>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</si>
  <si>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</si>
  <si>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</si>
  <si>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</si>
  <si>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</si>
  <si>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</si>
  <si>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</si>
  <si>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</si>
  <si>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</si>
  <si>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</si>
  <si>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</si>
  <si>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</si>
  <si>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</si>
  <si>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</si>
  <si>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</si>
  <si>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</si>
  <si>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</si>
  <si>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</si>
  <si>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</si>
  <si>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</si>
  <si>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</si>
  <si>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</si>
  <si>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</si>
  <si>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</si>
  <si>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</si>
  <si>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</si>
  <si>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</si>
  <si>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</si>
  <si>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</si>
  <si>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</si>
  <si>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</si>
  <si>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</si>
  <si>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</si>
  <si>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</si>
  <si>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</si>
  <si>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</si>
  <si>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</si>
  <si>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</si>
  <si>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</si>
  <si>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</si>
  <si>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</si>
  <si>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</si>
  <si>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</si>
  <si>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</si>
  <si>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</si>
  <si>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</si>
  <si>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</si>
  <si>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</si>
  <si>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</si>
  <si>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</si>
  <si>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</si>
  <si>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</si>
  <si>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</si>
  <si>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</si>
  <si>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</si>
  <si>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</si>
  <si>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</si>
  <si>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</si>
  <si>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</si>
  <si>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</si>
  <si>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</si>
  <si>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</si>
  <si>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</si>
  <si>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</si>
  <si>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</si>
  <si>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</si>
  <si>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</si>
  <si>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</si>
  <si>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</si>
  <si>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</si>
  <si>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</si>
  <si>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</si>
  <si>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</si>
  <si>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</si>
  <si>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</si>
  <si>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</si>
  <si>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</si>
  <si>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</si>
  <si>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</si>
  <si>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</si>
  <si>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</si>
  <si>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</si>
  <si>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</si>
  <si>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</si>
  <si>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</si>
  <si>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</si>
  <si>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</si>
  <si>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</si>
  <si>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</si>
  <si>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</si>
  <si>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</si>
  <si>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</si>
  <si>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</si>
  <si>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</si>
  <si>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</si>
  <si>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</si>
  <si>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</si>
  <si>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</si>
  <si>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</si>
  <si>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</si>
  <si>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</si>
  <si>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</si>
  <si>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</si>
  <si>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</si>
  <si>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</si>
  <si>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</si>
  <si>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</si>
  <si>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</si>
  <si>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</si>
  <si>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</si>
  <si>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</si>
  <si>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</si>
  <si>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</si>
  <si>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</si>
  <si>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</si>
  <si>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</si>
  <si>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</si>
  <si>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</si>
  <si>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</si>
  <si>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</si>
  <si>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</si>
  <si>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</si>
  <si>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</si>
  <si>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</si>
  <si>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</si>
  <si>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</si>
  <si>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</si>
  <si>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</si>
  <si>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</si>
  <si>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</si>
  <si>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</si>
  <si>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</si>
  <si>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</si>
  <si>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</si>
  <si>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</si>
  <si>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</si>
  <si>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</si>
  <si>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</si>
  <si>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</si>
  <si>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</si>
  <si>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</si>
  <si>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</si>
  <si>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</si>
  <si>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</si>
  <si>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</si>
  <si>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</si>
  <si>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</si>
  <si>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</si>
  <si>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</si>
  <si>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</si>
  <si>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</si>
  <si>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</si>
  <si>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</si>
  <si>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</si>
  <si>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</si>
  <si>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</si>
  <si>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</si>
  <si>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</si>
  <si>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</si>
  <si>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</si>
  <si>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</si>
  <si>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</si>
  <si>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</si>
  <si>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</si>
  <si>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</si>
  <si>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</si>
  <si>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</si>
  <si>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</si>
  <si>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</si>
  <si>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</si>
  <si>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</si>
  <si>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</si>
  <si>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</si>
  <si>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</si>
  <si>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</si>
  <si>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</si>
  <si>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</si>
  <si>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</si>
  <si>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</si>
  <si>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</si>
  <si>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</si>
  <si>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</si>
  <si>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</si>
  <si>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</si>
  <si>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</si>
  <si>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</si>
  <si>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</si>
  <si>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</si>
  <si>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</si>
  <si>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</si>
  <si>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</si>
  <si>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</si>
  <si>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</si>
  <si>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</si>
  <si>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</si>
  <si>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</si>
  <si>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</si>
  <si>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</si>
  <si>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</si>
  <si>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</si>
  <si>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</si>
  <si>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</si>
  <si>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</si>
  <si>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</si>
  <si>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</si>
  <si>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</si>
  <si>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</si>
  <si>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</si>
  <si>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</si>
  <si>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</si>
  <si>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</si>
  <si>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</si>
  <si>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</si>
  <si>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</si>
  <si>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</si>
  <si>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</si>
  <si>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</si>
  <si>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</si>
  <si>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</si>
  <si>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</si>
  <si>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</si>
  <si>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</si>
  <si>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</si>
  <si>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</si>
  <si>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</si>
  <si>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</si>
  <si>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</si>
  <si>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</si>
  <si>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</si>
  <si>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</si>
  <si>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</si>
  <si>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</si>
  <si>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</si>
  <si>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</si>
  <si>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</si>
  <si>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</si>
  <si>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</si>
  <si>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</si>
  <si>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</si>
  <si>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</si>
  <si>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</si>
  <si>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</si>
  <si>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</si>
  <si>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</si>
  <si>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</si>
  <si>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</si>
  <si>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</si>
  <si>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</si>
  <si>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</si>
  <si>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</si>
  <si>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</si>
  <si>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</si>
  <si>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</si>
  <si>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</si>
  <si>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</si>
  <si>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</si>
  <si>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</si>
  <si>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</si>
  <si>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</si>
  <si>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</si>
  <si>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</si>
  <si>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</si>
  <si>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</si>
  <si>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</si>
  <si>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</si>
  <si>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</si>
  <si>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</si>
  <si>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</si>
  <si>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</si>
  <si>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</si>
  <si>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</si>
  <si>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</si>
  <si>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</si>
  <si>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</si>
  <si>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</si>
  <si>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</si>
  <si>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</si>
  <si>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</si>
  <si>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</si>
  <si>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</si>
  <si>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</si>
  <si>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</si>
  <si>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</si>
  <si>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</si>
  <si>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</si>
  <si>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</si>
  <si>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</si>
  <si>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</si>
  <si>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</si>
  <si>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</si>
  <si>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</si>
  <si>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</si>
  <si>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</si>
  <si>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</si>
  <si>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</si>
  <si>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</si>
  <si>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</si>
  <si>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</si>
  <si>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</si>
  <si>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</si>
  <si>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</si>
  <si>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</si>
  <si>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</si>
  <si>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</si>
  <si>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</si>
  <si>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</si>
  <si>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</si>
  <si>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</si>
  <si>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</si>
  <si>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</si>
  <si>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</si>
  <si>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</si>
  <si>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</si>
  <si>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</si>
  <si>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</si>
  <si>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</si>
  <si>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</si>
  <si>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</si>
  <si>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</si>
  <si>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</si>
  <si>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</si>
  <si>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</si>
  <si>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</si>
  <si>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</si>
  <si>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</si>
  <si>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</si>
  <si>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</si>
  <si>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</si>
  <si>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</si>
  <si>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</si>
  <si>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</si>
  <si>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</si>
  <si>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</si>
  <si>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</si>
  <si>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</si>
  <si>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</si>
  <si>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</si>
  <si>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</si>
  <si>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</si>
  <si>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</si>
  <si>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</si>
  <si>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</si>
  <si>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</si>
  <si>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</si>
  <si>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</si>
  <si>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</si>
  <si>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</si>
  <si>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</si>
  <si>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</si>
  <si>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</si>
  <si>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</si>
  <si>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</si>
  <si>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</si>
  <si>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</si>
  <si>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</si>
  <si>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</si>
  <si>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</si>
  <si>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</si>
  <si>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</si>
  <si>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</si>
  <si>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</si>
  <si>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</si>
  <si>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</si>
  <si>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</si>
  <si>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</si>
  <si>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</si>
  <si>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</si>
  <si>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</si>
  <si>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</si>
  <si>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</si>
  <si>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</si>
  <si>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</si>
  <si>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</si>
  <si>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</si>
  <si>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</si>
  <si>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</si>
  <si>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</si>
  <si>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</si>
  <si>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</si>
  <si>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</si>
  <si>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</si>
  <si>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</si>
  <si>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</si>
  <si>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</si>
  <si>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</si>
  <si>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</si>
  <si>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</si>
  <si>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</si>
  <si>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</si>
  <si>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</si>
  <si>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</si>
  <si>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</si>
  <si>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</si>
  <si>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</si>
  <si>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</si>
  <si>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</si>
  <si>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</si>
  <si>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</si>
  <si>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</si>
  <si>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</si>
  <si>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</si>
  <si>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</si>
  <si>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</si>
  <si>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</si>
  <si>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</si>
  <si>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</si>
  <si>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</si>
  <si>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</si>
  <si>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</si>
  <si>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</si>
  <si>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</si>
  <si>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</si>
  <si>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</si>
  <si>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</si>
  <si>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</si>
  <si>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</si>
  <si>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</si>
  <si>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</si>
  <si>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</si>
  <si>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</si>
  <si>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</si>
  <si>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</si>
  <si>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</si>
  <si>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</si>
  <si>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</si>
  <si>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</si>
  <si>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</si>
  <si>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</si>
  <si>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</si>
  <si>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</si>
  <si>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</si>
  <si>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</si>
  <si>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</si>
  <si>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</si>
  <si>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</si>
  <si>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</si>
  <si>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</si>
  <si>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</si>
  <si>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</si>
  <si>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</si>
  <si>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</si>
  <si>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</si>
  <si>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</si>
  <si>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</si>
  <si>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</si>
  <si>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</si>
  <si>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</si>
  <si>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</si>
  <si>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</si>
  <si>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</si>
  <si>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</si>
  <si>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</si>
  <si>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</si>
  <si>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</si>
  <si>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</si>
  <si>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</si>
  <si>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</si>
  <si>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</si>
  <si>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</si>
  <si>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</si>
  <si>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</si>
  <si>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</si>
  <si>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</si>
  <si>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</si>
  <si>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</si>
  <si>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</si>
  <si>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</si>
  <si>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</si>
  <si>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</si>
  <si>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</si>
  <si>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</si>
  <si>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</si>
  <si>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</si>
  <si>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</si>
  <si>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</si>
  <si>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</si>
  <si>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</si>
  <si>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</si>
  <si>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</si>
  <si>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</si>
  <si>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</si>
  <si>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</si>
  <si>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</si>
  <si>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</si>
  <si>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</si>
  <si>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</si>
  <si>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</si>
  <si>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</si>
  <si>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</si>
  <si>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</si>
  <si>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</si>
  <si>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</si>
  <si>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</si>
  <si>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</si>
  <si>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</si>
  <si>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</si>
  <si>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</si>
  <si>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</si>
  <si>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</si>
  <si>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</si>
  <si>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</si>
  <si>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</si>
  <si>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</si>
  <si>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</si>
  <si>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</si>
  <si>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</si>
  <si>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</si>
  <si>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</si>
  <si>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</si>
  <si>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</si>
  <si>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</si>
  <si>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</si>
  <si>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</si>
  <si>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</si>
  <si>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</si>
  <si>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</si>
  <si>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</si>
  <si>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</si>
  <si>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</si>
  <si>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</si>
  <si>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</si>
  <si>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</si>
  <si>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</si>
  <si>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</si>
  <si>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</si>
  <si>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</si>
  <si>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</si>
  <si>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</si>
  <si>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</si>
  <si>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</si>
  <si>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</si>
  <si>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</si>
  <si>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</si>
  <si>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</si>
  <si>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</si>
  <si>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</si>
  <si>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</si>
  <si>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</si>
  <si>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</si>
  <si>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</si>
  <si>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</si>
  <si>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</si>
  <si>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</si>
  <si>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</si>
  <si>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</si>
  <si>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</si>
  <si>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</si>
  <si>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</si>
  <si>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</si>
  <si>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</si>
  <si>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</si>
  <si>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</si>
  <si>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</si>
  <si>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</si>
  <si>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</si>
  <si>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</si>
  <si>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</si>
  <si>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</si>
  <si>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</si>
  <si>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</si>
  <si>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</si>
  <si>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</si>
  <si>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</si>
  <si>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</si>
  <si>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</si>
  <si>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</si>
  <si>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</si>
  <si>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</si>
  <si>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</si>
  <si>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</si>
  <si>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</si>
  <si>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</si>
  <si>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</si>
  <si>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</si>
  <si>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</si>
  <si>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</si>
  <si>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</si>
  <si>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</si>
  <si>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</si>
  <si>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</si>
  <si>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</si>
  <si>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</si>
  <si>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</si>
  <si>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</si>
  <si>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</si>
  <si>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</si>
  <si>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</si>
  <si>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</si>
  <si>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</si>
  <si>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</si>
  <si>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</si>
  <si>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</si>
  <si>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</si>
  <si>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</si>
  <si>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</si>
  <si>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</si>
  <si>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</si>
  <si>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</si>
  <si>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</si>
  <si>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</si>
  <si>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</si>
  <si>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</si>
  <si>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</si>
  <si>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</si>
  <si>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</si>
  <si>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</si>
  <si>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</si>
  <si>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</si>
  <si>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</si>
  <si>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</si>
  <si>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</si>
  <si>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</si>
  <si>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</si>
  <si>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</si>
  <si>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</si>
  <si>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</si>
  <si>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</si>
  <si>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</si>
  <si>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</si>
  <si>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</si>
  <si>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</si>
  <si>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</si>
  <si>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</si>
  <si>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</si>
  <si>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</si>
  <si>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</si>
  <si>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</si>
  <si>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</si>
  <si>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</si>
  <si>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</si>
  <si>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</si>
  <si>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</si>
  <si>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</si>
  <si>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</si>
  <si>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</si>
  <si>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</si>
  <si>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</si>
  <si>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</si>
  <si>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</si>
  <si>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</si>
  <si>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</si>
  <si>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</si>
  <si>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</si>
  <si>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</si>
  <si>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</si>
  <si>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</si>
  <si>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</si>
  <si>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</si>
  <si>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</si>
  <si>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</si>
  <si>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</si>
  <si>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</si>
  <si>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</si>
  <si>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</si>
  <si>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</si>
  <si>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</si>
  <si>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</si>
  <si>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</si>
  <si>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</si>
  <si>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</si>
  <si>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</si>
  <si>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</si>
  <si>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</si>
  <si>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</si>
  <si>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</si>
  <si>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</si>
  <si>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</si>
  <si>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</si>
  <si>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</si>
  <si>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</si>
  <si>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</si>
  <si>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</si>
  <si>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</si>
  <si>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</si>
  <si>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</si>
  <si>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</si>
  <si>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</si>
  <si>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</si>
  <si>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</si>
  <si>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</si>
  <si>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</si>
  <si>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</si>
  <si>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</si>
  <si>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</si>
  <si>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</si>
  <si>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</si>
  <si>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</si>
  <si>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</si>
  <si>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</si>
  <si>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</si>
  <si>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</si>
  <si>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</si>
  <si>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</si>
  <si>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</si>
  <si>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</si>
  <si>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</si>
  <si>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</si>
  <si>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</si>
  <si>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</si>
  <si>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</si>
  <si>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</si>
  <si>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</si>
  <si>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</si>
  <si>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</si>
  <si>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</si>
  <si>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</si>
  <si>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</si>
  <si>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</si>
  <si>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</si>
  <si>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</si>
  <si>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</si>
  <si>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</si>
  <si>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</si>
  <si>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</si>
  <si>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</si>
  <si>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</si>
  <si>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</si>
  <si>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</si>
  <si>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</si>
  <si>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</si>
  <si>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</si>
  <si>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</si>
  <si>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</si>
  <si>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</si>
  <si>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</si>
  <si>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</si>
  <si>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</si>
  <si>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</si>
  <si>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</si>
  <si>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</si>
  <si>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</si>
  <si>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</si>
  <si>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</si>
  <si>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</si>
  <si>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</si>
  <si>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</si>
  <si>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</si>
  <si>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</si>
  <si>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</si>
  <si>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</si>
  <si>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</si>
  <si>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</si>
  <si>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</si>
  <si>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</si>
  <si>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</si>
  <si>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</si>
  <si>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</si>
  <si>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</si>
  <si>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</si>
  <si>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</si>
  <si>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</si>
  <si>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</si>
  <si>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</si>
  <si>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</si>
  <si>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</si>
  <si>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</si>
  <si>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</si>
  <si>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</si>
  <si>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</si>
  <si>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</si>
  <si>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</si>
  <si>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</si>
  <si>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</si>
  <si>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</si>
  <si>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</si>
  <si>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</si>
  <si>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</si>
  <si>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</si>
  <si>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</si>
  <si>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</si>
  <si>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</si>
  <si>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</si>
  <si>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</si>
  <si>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</si>
  <si>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</si>
  <si>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</si>
  <si>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</si>
  <si>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</si>
  <si>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</si>
  <si>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</si>
  <si>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</si>
  <si>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</si>
  <si>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</si>
  <si>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</si>
  <si>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</si>
  <si>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</si>
  <si>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</si>
  <si>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</si>
  <si>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</si>
  <si>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</si>
  <si>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</si>
  <si>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</si>
  <si>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</si>
  <si>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</si>
  <si>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</si>
  <si>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</si>
  <si>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</si>
  <si>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</si>
  <si>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</si>
  <si>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</si>
  <si>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</si>
  <si>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</si>
  <si>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</si>
  <si>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</si>
  <si>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</si>
  <si>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</si>
  <si>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</si>
  <si>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</si>
  <si>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</si>
  <si>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</si>
  <si>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</si>
  <si>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</si>
  <si>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</si>
  <si>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</si>
  <si>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</si>
  <si>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</si>
  <si>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</si>
  <si>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</si>
  <si>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</si>
  <si>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</si>
  <si>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</si>
  <si>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</si>
  <si>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</si>
  <si>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</si>
  <si>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</si>
  <si>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</si>
  <si>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</si>
  <si>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</si>
  <si>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</si>
  <si>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</si>
  <si>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</si>
  <si>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</si>
  <si>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</si>
  <si>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</si>
  <si>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</si>
  <si>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</si>
  <si>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</si>
  <si>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</si>
  <si>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</si>
  <si>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</si>
  <si>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</si>
  <si>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</si>
  <si>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</si>
  <si>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</si>
  <si>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</si>
  <si>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</si>
  <si>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</si>
  <si>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</si>
  <si>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</si>
  <si>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</si>
  <si>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</si>
  <si>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</si>
  <si>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</si>
  <si>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</si>
  <si>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</si>
  <si>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</si>
  <si>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</si>
  <si>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</si>
  <si>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</si>
  <si>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</si>
  <si>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</si>
  <si>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</si>
  <si>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</si>
  <si>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</si>
  <si>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</si>
  <si>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</si>
  <si>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</si>
  <si>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</si>
  <si>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</si>
  <si>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</si>
  <si>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</si>
  <si>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</si>
  <si>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</si>
  <si>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</si>
  <si>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</si>
  <si>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</si>
  <si>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</si>
  <si>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</si>
  <si>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</si>
  <si>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</si>
  <si>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</si>
  <si>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</si>
  <si>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</si>
  <si>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</si>
  <si>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</si>
  <si>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</si>
  <si>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</si>
  <si>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</si>
  <si>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</si>
  <si>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</si>
  <si>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</si>
  <si>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</si>
  <si>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</si>
  <si>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</si>
  <si>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</si>
  <si>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</si>
  <si>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</si>
  <si>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</si>
  <si>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</si>
  <si>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</si>
  <si>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</si>
  <si>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</si>
  <si>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</si>
  <si>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</si>
  <si>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</si>
  <si>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</si>
  <si>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</si>
  <si>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</si>
  <si>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</si>
  <si>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</si>
  <si>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</si>
  <si>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</si>
  <si>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</si>
  <si>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</si>
  <si>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</si>
  <si>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</si>
  <si>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</si>
  <si>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</si>
  <si>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</si>
  <si>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</si>
  <si>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</si>
  <si>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</si>
  <si>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</si>
  <si>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</si>
  <si>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</si>
  <si>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</si>
  <si>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</si>
  <si>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</si>
  <si>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</si>
  <si>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</si>
  <si>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</si>
  <si>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</si>
  <si>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</si>
  <si>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</si>
  <si>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</si>
  <si>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</si>
  <si>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</si>
  <si>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</si>
  <si>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</si>
  <si>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</si>
  <si>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</si>
  <si>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</si>
  <si>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</si>
  <si>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</si>
  <si>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</si>
  <si>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</si>
  <si>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</si>
  <si>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</si>
  <si>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</si>
  <si>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</si>
  <si>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</si>
  <si>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</si>
  <si>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</si>
  <si>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</si>
  <si>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</si>
  <si>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</si>
  <si>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</si>
  <si>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</si>
  <si>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</si>
  <si>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</si>
  <si>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</si>
  <si>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</si>
  <si>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</si>
  <si>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</si>
  <si>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</si>
  <si>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</si>
  <si>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</si>
  <si>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</si>
  <si>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</si>
  <si>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</si>
  <si>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</si>
  <si>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</si>
  <si>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</si>
  <si>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</si>
  <si>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</si>
  <si>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</si>
  <si>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</si>
  <si>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</si>
  <si>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</si>
  <si>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</si>
  <si>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</si>
  <si>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</si>
  <si>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</si>
  <si>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</si>
  <si>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</si>
  <si>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</si>
  <si>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</si>
  <si>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</si>
  <si>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</si>
  <si>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</si>
  <si>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</si>
  <si>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</si>
  <si>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</si>
  <si>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</si>
  <si>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</si>
  <si>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</si>
  <si>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</si>
  <si>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</si>
  <si>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</si>
  <si>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</si>
  <si>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</si>
  <si>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</si>
  <si>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</si>
  <si>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</si>
  <si>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</si>
  <si>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</si>
  <si>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</si>
  <si>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</si>
  <si>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</si>
  <si>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</si>
  <si>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</si>
  <si>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</si>
  <si>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</si>
  <si>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</si>
  <si>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</si>
  <si>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</si>
  <si>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</si>
  <si>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</si>
  <si>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</si>
  <si>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</si>
  <si>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</si>
  <si>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</si>
  <si>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</si>
  <si>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</si>
  <si>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</si>
  <si>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</si>
  <si>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</si>
  <si>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</si>
  <si>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</si>
  <si>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</si>
  <si>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</si>
  <si>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</si>
  <si>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</si>
  <si>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</si>
  <si>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</si>
  <si>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</si>
  <si>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</si>
  <si>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</si>
  <si>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</si>
  <si>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</si>
  <si>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</si>
  <si>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</si>
  <si>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</si>
  <si>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</si>
  <si>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</si>
  <si>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</si>
  <si>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</si>
  <si>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</si>
  <si>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</si>
  <si>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</si>
  <si>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</si>
  <si>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</si>
  <si>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</si>
  <si>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</si>
  <si>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</si>
  <si>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</si>
  <si>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</si>
  <si>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</si>
  <si>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</si>
  <si>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</si>
  <si>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</si>
  <si>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</si>
  <si>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</si>
  <si>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</si>
  <si>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</si>
  <si>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</si>
  <si>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</si>
  <si>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</si>
  <si>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</si>
  <si>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</si>
  <si>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</si>
  <si>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</si>
  <si>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</si>
  <si>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</si>
  <si>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</si>
  <si>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</si>
  <si>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</si>
  <si>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</si>
  <si>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</si>
  <si>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</si>
  <si>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</si>
  <si>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</si>
  <si>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</si>
  <si>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</si>
  <si>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</si>
  <si>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</si>
  <si>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</si>
  <si>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</si>
  <si>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</si>
  <si>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</si>
  <si>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</si>
  <si>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</si>
  <si>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</si>
  <si>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</si>
  <si>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</si>
  <si>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</si>
  <si>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</si>
  <si>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</si>
  <si>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</si>
  <si>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</si>
  <si>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</si>
  <si>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</si>
  <si>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</si>
  <si>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</si>
  <si>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</si>
  <si>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</si>
  <si>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</si>
  <si>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</si>
  <si>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</si>
  <si>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</si>
  <si>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</si>
  <si>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</si>
  <si>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</si>
  <si>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</si>
  <si>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</si>
  <si>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</si>
  <si>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</si>
  <si>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</si>
  <si>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</si>
  <si>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</si>
  <si>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</si>
  <si>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</si>
  <si>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</si>
  <si>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</si>
  <si>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</si>
  <si>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</si>
  <si>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</si>
  <si>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</si>
  <si>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</si>
  <si>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</si>
  <si>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</si>
  <si>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</si>
  <si>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</si>
  <si>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</si>
  <si>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</si>
  <si>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</si>
  <si>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</si>
  <si>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</si>
  <si>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</si>
  <si>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</si>
  <si>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</si>
  <si>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</si>
  <si>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</si>
  <si>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</si>
  <si>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</si>
  <si>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</si>
  <si>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</si>
  <si>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</si>
  <si>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</si>
  <si>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</si>
  <si>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</si>
  <si>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</si>
  <si>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</si>
  <si>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</si>
  <si>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</si>
  <si>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</si>
  <si>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</si>
  <si>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</si>
  <si>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</si>
  <si>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</si>
  <si>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</si>
  <si>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</si>
  <si>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</si>
  <si>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</si>
  <si>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</si>
  <si>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</si>
  <si>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</si>
  <si>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</si>
  <si>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</si>
  <si>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</si>
  <si>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</si>
  <si>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</si>
  <si>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</si>
  <si>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</si>
  <si>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</si>
  <si>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</si>
  <si>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</si>
  <si>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</si>
  <si>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</si>
  <si>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</si>
  <si>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</si>
  <si>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</si>
  <si>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</si>
  <si>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</si>
  <si>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</si>
  <si>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</si>
  <si>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</si>
  <si>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</si>
  <si>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</si>
  <si>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</si>
  <si>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</si>
  <si>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</si>
  <si>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</si>
  <si>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</si>
  <si>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</si>
  <si>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</si>
  <si>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</si>
  <si>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</si>
  <si>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</si>
  <si>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</si>
  <si>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</si>
  <si>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</si>
  <si>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</si>
  <si>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</si>
  <si>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</si>
  <si>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</si>
  <si>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</si>
  <si>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</si>
  <si>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</si>
  <si>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</si>
  <si>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</si>
  <si>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</si>
  <si>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</si>
  <si>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</si>
  <si>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</si>
  <si>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</si>
  <si>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</si>
  <si>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</si>
  <si>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</si>
  <si>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</si>
  <si>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</si>
  <si>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</si>
  <si>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</si>
  <si>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</si>
  <si>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</si>
  <si>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</si>
  <si>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</si>
  <si>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</si>
  <si>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</si>
  <si>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</si>
  <si>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</si>
  <si>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</si>
  <si>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</si>
  <si>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</si>
  <si>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</si>
  <si>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</si>
  <si>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</si>
  <si>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</si>
  <si>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</si>
  <si>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</si>
  <si>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</si>
  <si>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</si>
  <si>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</si>
  <si>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</si>
  <si>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</si>
  <si>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</si>
  <si>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</si>
  <si>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</si>
  <si>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</si>
  <si>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</si>
  <si>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</si>
  <si>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</si>
  <si>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</si>
  <si>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</si>
  <si>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</si>
  <si>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</si>
  <si>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</si>
  <si>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</si>
  <si>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</si>
  <si>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</si>
  <si>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</si>
  <si>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</si>
  <si>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</si>
  <si>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</si>
  <si>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</si>
  <si>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</si>
  <si>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</si>
  <si>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</si>
  <si>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</si>
  <si>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</si>
  <si>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</si>
  <si>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</si>
  <si>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</si>
  <si>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</si>
  <si>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</si>
  <si>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</si>
  <si>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</si>
  <si>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</si>
  <si>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</si>
  <si>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</si>
  <si>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</si>
  <si>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</si>
  <si>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</si>
  <si>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</si>
  <si>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</si>
  <si>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</si>
  <si>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</si>
  <si>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</si>
  <si>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</si>
  <si>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</si>
  <si>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</si>
  <si>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</si>
  <si>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</si>
  <si>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</si>
  <si>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</si>
  <si>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</si>
  <si>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</si>
  <si>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</si>
  <si>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</si>
  <si>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</si>
  <si>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</si>
  <si>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</si>
  <si>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</si>
  <si>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</si>
  <si>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</si>
  <si>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</si>
  <si>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</si>
  <si>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</si>
  <si>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</si>
  <si>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</si>
  <si>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</si>
  <si>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</si>
  <si>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</si>
  <si>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</si>
  <si>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</si>
  <si>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</si>
  <si>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</si>
  <si>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</si>
  <si>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</si>
  <si>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</si>
  <si>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</si>
  <si>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</si>
  <si>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</si>
  <si>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</si>
  <si>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</si>
  <si>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</si>
  <si>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</si>
  <si>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</si>
  <si>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</si>
  <si>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</si>
  <si>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</si>
  <si>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</si>
  <si>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</si>
  <si>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</si>
  <si>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</si>
  <si>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</si>
  <si>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</si>
  <si>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</si>
  <si>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</si>
  <si>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</si>
  <si>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</si>
  <si>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</si>
  <si>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</si>
  <si>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</si>
  <si>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</si>
  <si>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</si>
  <si>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</si>
  <si>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</si>
  <si>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</si>
  <si>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</si>
  <si>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</si>
  <si>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</si>
  <si>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</si>
  <si>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</si>
  <si>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</si>
  <si>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</si>
  <si>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</si>
  <si>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</si>
  <si>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</si>
  <si>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</si>
  <si>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</si>
  <si>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</si>
  <si>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</si>
  <si>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</si>
  <si>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</si>
  <si>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</si>
  <si>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</si>
  <si>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</si>
  <si>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</si>
  <si>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</si>
  <si>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</si>
  <si>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</si>
  <si>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</si>
  <si>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</si>
  <si>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</si>
  <si>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</si>
  <si>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</si>
  <si>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</si>
  <si>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</si>
  <si>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</si>
  <si>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</si>
  <si>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</si>
  <si>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</si>
  <si>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</si>
  <si>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</si>
  <si>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</si>
  <si>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</si>
  <si>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</si>
  <si>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</si>
  <si>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</si>
  <si>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</si>
  <si>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</si>
  <si>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</si>
  <si>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</si>
  <si>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</si>
  <si>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</si>
  <si>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</si>
  <si>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</si>
  <si>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</si>
  <si>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</si>
  <si>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</si>
  <si>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</si>
  <si>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</si>
  <si>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</si>
  <si>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</si>
  <si>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</si>
  <si>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</si>
  <si>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</si>
  <si>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</si>
  <si>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</si>
  <si>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</si>
  <si>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</si>
  <si>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</si>
  <si>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</si>
  <si>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</si>
  <si>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</si>
  <si>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</si>
  <si>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</si>
  <si>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</si>
  <si>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</si>
  <si>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</si>
  <si>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</si>
  <si>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</si>
  <si>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</si>
  <si>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</si>
  <si>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</si>
  <si>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</si>
  <si>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</si>
  <si>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</si>
  <si>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</si>
  <si>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</si>
  <si>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</si>
  <si>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</si>
  <si>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</si>
  <si>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</si>
  <si>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</si>
  <si>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</si>
  <si>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</si>
  <si>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</si>
  <si>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</si>
  <si>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</si>
  <si>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</si>
  <si>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</si>
  <si>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</si>
  <si>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</si>
  <si>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</si>
  <si>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</si>
  <si>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</si>
  <si>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</si>
  <si>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</si>
  <si>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</si>
  <si>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</si>
  <si>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</si>
  <si>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</si>
  <si>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</si>
  <si>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</si>
  <si>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</si>
  <si>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</si>
  <si>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</si>
  <si>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</si>
  <si>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</si>
  <si>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</si>
  <si>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</si>
  <si>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</si>
  <si>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</si>
  <si>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</si>
  <si>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</si>
  <si>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</si>
  <si>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</si>
  <si>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</si>
  <si>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</si>
  <si>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</si>
  <si>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</si>
  <si>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</si>
  <si>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</si>
  <si>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</si>
  <si>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</si>
  <si>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</si>
  <si>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</si>
  <si>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</si>
  <si>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</si>
  <si>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</si>
  <si>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</si>
  <si>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</si>
  <si>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</si>
  <si>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</si>
  <si>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</si>
  <si>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</si>
  <si>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</si>
  <si>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</si>
  <si>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</si>
  <si>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</si>
  <si>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</si>
  <si>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</si>
  <si>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</si>
  <si>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</si>
  <si>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</si>
  <si>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</si>
  <si>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</si>
  <si>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</si>
  <si>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</si>
  <si>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</si>
  <si>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</si>
  <si>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</si>
  <si>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</si>
  <si>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</si>
  <si>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</si>
  <si>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</si>
  <si>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</si>
  <si>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</si>
  <si>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</si>
  <si>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</si>
  <si>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</si>
  <si>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</si>
  <si>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</si>
  <si>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</si>
  <si>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</si>
  <si>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</si>
  <si>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</si>
  <si>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</si>
  <si>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</si>
  <si>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</si>
  <si>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</si>
  <si>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</si>
  <si>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</si>
  <si>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</si>
  <si>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</si>
  <si>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</si>
  <si>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</si>
  <si>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</si>
  <si>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</si>
  <si>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</si>
  <si>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</si>
  <si>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</si>
  <si>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</si>
  <si>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</si>
  <si>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</si>
  <si>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</si>
  <si>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</si>
  <si>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</si>
  <si>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</si>
  <si>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</si>
  <si>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</si>
  <si>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</si>
  <si>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</si>
  <si>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</si>
  <si>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</si>
  <si>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</si>
  <si>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</si>
  <si>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</si>
  <si>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</si>
  <si>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</si>
  <si>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</si>
  <si>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</si>
  <si>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</si>
  <si>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</si>
  <si>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</si>
  <si>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</si>
  <si>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</si>
  <si>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</si>
  <si>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</si>
  <si>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</si>
  <si>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</si>
  <si>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</si>
  <si>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</si>
  <si>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</si>
  <si>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</si>
  <si>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</si>
  <si>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</si>
  <si>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</si>
  <si>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</si>
  <si>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</si>
  <si>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</si>
  <si>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</si>
  <si>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</si>
  <si>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</si>
  <si>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</si>
  <si>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</si>
  <si>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</si>
  <si>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</si>
  <si>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</si>
  <si>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</si>
  <si>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</si>
  <si>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</si>
  <si>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</si>
  <si>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</si>
  <si>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</si>
  <si>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</si>
  <si>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</si>
  <si>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</si>
  <si>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</si>
  <si>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</si>
  <si>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</si>
  <si>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</si>
  <si>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</si>
  <si>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</si>
  <si>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</si>
  <si>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</si>
  <si>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</si>
  <si>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</si>
  <si>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</si>
  <si>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</si>
  <si>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</si>
  <si>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</si>
  <si>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</si>
  <si>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</si>
  <si>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</si>
  <si>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</si>
  <si>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</si>
  <si>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</si>
  <si>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</si>
  <si>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</si>
  <si>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</si>
  <si>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</si>
  <si>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</si>
  <si>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</si>
  <si>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</si>
  <si>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</si>
  <si>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</si>
  <si>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</si>
  <si>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</si>
  <si>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</si>
  <si>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</si>
  <si>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</si>
  <si>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</si>
  <si>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</si>
  <si>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</si>
  <si>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</si>
  <si>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</si>
  <si>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</si>
  <si>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</si>
  <si>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</si>
  <si>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</si>
  <si>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</si>
  <si>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</si>
  <si>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</si>
  <si>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</si>
  <si>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</si>
  <si>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</si>
  <si>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</si>
  <si>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</si>
  <si>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</si>
  <si>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</si>
  <si>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</si>
  <si>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</si>
  <si>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</si>
  <si>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</si>
  <si>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</si>
  <si>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</si>
  <si>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</si>
  <si>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</si>
  <si>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</si>
  <si>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</si>
  <si>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</si>
  <si>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</si>
  <si>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</si>
  <si>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</si>
  <si>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</si>
  <si>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</si>
  <si>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</si>
  <si>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</si>
  <si>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</si>
  <si>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</si>
  <si>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</si>
  <si>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</si>
  <si>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</si>
  <si>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</si>
  <si>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</si>
  <si>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</si>
  <si>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</si>
  <si>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</si>
  <si>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</si>
  <si>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</si>
  <si>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</si>
  <si>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</si>
  <si>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</si>
  <si>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</si>
  <si>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</si>
  <si>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</si>
  <si>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</si>
  <si>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</si>
  <si>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</si>
  <si>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</si>
  <si>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</si>
  <si>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</si>
  <si>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</si>
  <si>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</si>
  <si>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</si>
  <si>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</si>
  <si>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</si>
  <si>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</si>
  <si>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</si>
  <si>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</si>
  <si>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</si>
  <si>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</si>
  <si>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</si>
  <si>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</si>
  <si>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</si>
  <si>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</si>
  <si>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</si>
  <si>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</si>
  <si>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</si>
  <si>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</si>
  <si>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</si>
  <si>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</si>
  <si>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</si>
  <si>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</si>
  <si>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</si>
  <si>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</si>
  <si>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</si>
  <si>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</si>
  <si>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</si>
  <si>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</si>
  <si>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</si>
  <si>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</si>
  <si>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Aviation</t>
  </si>
  <si>
    <t>Marine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</si>
  <si>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</si>
  <si>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</si>
  <si>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</si>
  <si>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</si>
  <si>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</si>
  <si>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</si>
  <si>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</si>
  <si>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</si>
  <si>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</si>
  <si>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</si>
  <si>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</si>
  <si>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</si>
  <si>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</si>
  <si>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</si>
  <si>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</si>
  <si>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</si>
  <si>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</si>
  <si>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</si>
  <si>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</si>
  <si>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</si>
  <si>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</si>
  <si>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</si>
  <si>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</si>
  <si>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</si>
  <si>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</si>
  <si>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</si>
  <si>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</si>
  <si>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</si>
  <si>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</si>
  <si>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</si>
  <si>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</si>
  <si>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</si>
  <si>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</si>
  <si>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</si>
  <si>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</si>
  <si>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</si>
  <si>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</si>
  <si>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</si>
  <si>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</si>
  <si>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</si>
  <si>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</si>
  <si>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</si>
  <si>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</si>
  <si>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</si>
  <si>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</si>
  <si>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</si>
  <si>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</si>
  <si>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</si>
  <si>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https://aperc.or.jp/publications/reports/outlook.php</t>
  </si>
  <si>
    <t>X</t>
  </si>
  <si>
    <t>conversions</t>
  </si>
  <si>
    <t>mtoe to btu</t>
  </si>
  <si>
    <t>Total fuel consumption</t>
  </si>
  <si>
    <t>APERC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</si>
</sst>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[$-C09]dd\-mmm\-yy;@"/>
    <numFmt numFmtId="168" formatCode="0.000"/>
    <numFmt numFmtId="169" formatCode="#\ ##0"/>
    <numFmt numFmtId="170" formatCode="0.0"/>
  </numFmts>
  <fonts count="3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sz val="11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1"/>
      <color theme="1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  <font>
      <b/>
      <sz val="12"/>
      <color theme="1"/>
      <name val="Segoe UI"/>
      <family val="2"/>
    </font>
    <font>
      <sz val="11"/>
      <color theme="0" tint="-0.249977111117893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</fills>
  <borders count="20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/>
      <right style="thin">
        <color rgb="FFBE280A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/>
      <bottom/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rgb="FFBAABCD"/>
      </left>
      <right/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397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0" fontId="0" fillId="7" borderId="4" xfId="0" applyFill="1" applyBorder="1"/>
    <xf numFmtId="9" fontId="0" fillId="0" borderId="5" xfId="3" applyFont="1" applyFill="1" applyBorder="1"/>
    <xf numFmtId="0" fontId="0" fillId="7" borderId="6" xfId="0" applyFill="1" applyBorder="1"/>
    <xf numFmtId="0" fontId="0" fillId="7" borderId="7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Fill="1" applyBorder="1"/>
    <xf numFmtId="0" fontId="0" fillId="0" borderId="6" xfId="0" applyBorder="1"/>
    <xf numFmtId="0" fontId="0" fillId="0" borderId="7" xfId="0" applyBorder="1"/>
    <xf numFmtId="0" fontId="0" fillId="0" borderId="8" xfId="0" applyFill="1" applyBorder="1"/>
    <xf numFmtId="0" fontId="0" fillId="0" borderId="9" xfId="0" applyBorder="1"/>
    <xf numFmtId="0" fontId="0" fillId="0" borderId="0" xfId="0" applyBorder="1"/>
    <xf numFmtId="0" fontId="0" fillId="0" borderId="10" xfId="0" applyFill="1" applyBorder="1"/>
    <xf numFmtId="0" fontId="0" fillId="7" borderId="5" xfId="0" applyFill="1" applyBorder="1"/>
    <xf numFmtId="0" fontId="0" fillId="7" borderId="8" xfId="0" applyFill="1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11" borderId="0" xfId="0" applyFont="1" applyFill="1" applyAlignment="1">
      <alignment vertical="center"/>
    </xf>
    <xf numFmtId="0" fontId="17" fillId="11" borderId="0" xfId="0" applyFont="1" applyFill="1"/>
    <xf numFmtId="0" fontId="18" fillId="0" borderId="0" xfId="0" applyFont="1" applyAlignment="1">
      <alignment horizontal="right" vertical="center"/>
    </xf>
    <xf numFmtId="0" fontId="19" fillId="0" borderId="0" xfId="0" applyFont="1"/>
    <xf numFmtId="0" fontId="20" fillId="0" borderId="11" xfId="0" applyFont="1" applyBorder="1" applyAlignment="1">
      <alignment horizontal="right" indent="1"/>
    </xf>
    <xf numFmtId="0" fontId="20" fillId="0" borderId="0" xfId="0" applyFont="1" applyAlignment="1">
      <alignment horizontal="left" indent="1"/>
    </xf>
    <xf numFmtId="0" fontId="2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21" fillId="0" borderId="0" xfId="0" applyFont="1"/>
    <xf numFmtId="167" fontId="5" fillId="0" borderId="0" xfId="1" applyNumberFormat="1" applyAlignment="1">
      <alignment horizontal="left"/>
    </xf>
    <xf numFmtId="167" fontId="16" fillId="0" borderId="0" xfId="0" applyNumberFormat="1" applyFont="1" applyAlignment="1">
      <alignment horizontal="left"/>
    </xf>
    <xf numFmtId="0" fontId="23" fillId="0" borderId="0" xfId="0" applyFont="1" applyAlignment="1">
      <alignment horizontal="right" vertical="center"/>
    </xf>
    <xf numFmtId="0" fontId="24" fillId="0" borderId="11" xfId="0" applyFont="1" applyBorder="1" applyAlignment="1">
      <alignment horizontal="right" vertical="center"/>
    </xf>
    <xf numFmtId="0" fontId="25" fillId="0" borderId="0" xfId="0" applyFont="1" applyAlignment="1">
      <alignment horizontal="right" vertical="center"/>
    </xf>
    <xf numFmtId="0" fontId="26" fillId="0" borderId="0" xfId="0" applyFont="1"/>
    <xf numFmtId="0" fontId="27" fillId="0" borderId="0" xfId="0" applyFont="1"/>
    <xf numFmtId="0" fontId="22" fillId="0" borderId="0" xfId="0" applyFont="1"/>
    <xf numFmtId="0" fontId="28" fillId="0" borderId="0" xfId="0" applyFont="1" applyAlignment="1">
      <alignment horizontal="right"/>
    </xf>
    <xf numFmtId="0" fontId="29" fillId="0" borderId="0" xfId="0" applyFont="1"/>
    <xf numFmtId="0" fontId="24" fillId="0" borderId="0" xfId="0" applyFont="1"/>
    <xf numFmtId="0" fontId="30" fillId="12" borderId="12" xfId="0" applyFont="1" applyFill="1" applyBorder="1"/>
    <xf numFmtId="0" fontId="30" fillId="12" borderId="13" xfId="0" applyFont="1" applyFill="1" applyBorder="1"/>
    <xf numFmtId="168" fontId="31" fillId="13" borderId="13" xfId="0" applyNumberFormat="1" applyFont="1" applyFill="1" applyBorder="1" applyAlignment="1">
      <alignment horizontal="right"/>
    </xf>
    <xf numFmtId="168" fontId="31" fillId="13" borderId="14" xfId="0" applyNumberFormat="1" applyFont="1" applyFill="1" applyBorder="1" applyAlignment="1">
      <alignment horizontal="right"/>
    </xf>
    <xf numFmtId="168" fontId="31" fillId="13" borderId="15" xfId="0" applyNumberFormat="1" applyFont="1" applyFill="1" applyBorder="1" applyAlignment="1">
      <alignment horizontal="right"/>
    </xf>
    <xf numFmtId="169" fontId="31" fillId="14" borderId="16" xfId="0" applyNumberFormat="1" applyFont="1" applyFill="1" applyBorder="1" applyAlignment="1">
      <alignment horizontal="left"/>
    </xf>
    <xf numFmtId="169" fontId="31" fillId="14" borderId="17" xfId="0" applyNumberFormat="1" applyFont="1" applyFill="1" applyBorder="1" applyAlignment="1">
      <alignment horizontal="left"/>
    </xf>
    <xf numFmtId="170" fontId="31" fillId="14" borderId="17" xfId="0" applyNumberFormat="1" applyFont="1" applyFill="1" applyBorder="1" applyAlignment="1">
      <alignment horizontal="right"/>
    </xf>
    <xf numFmtId="170" fontId="31" fillId="15" borderId="18" xfId="0" applyNumberFormat="1" applyFont="1" applyFill="1" applyBorder="1" applyAlignment="1">
      <alignment horizontal="right"/>
    </xf>
    <xf numFmtId="170" fontId="31" fillId="14" borderId="19" xfId="0" applyNumberFormat="1" applyFont="1" applyFill="1" applyBorder="1" applyAlignment="1">
      <alignment horizontal="right"/>
    </xf>
    <xf numFmtId="170" fontId="21" fillId="0" borderId="0" xfId="0" applyNumberFormat="1" applyFont="1"/>
    <xf numFmtId="0" fontId="16" fillId="16" borderId="20" xfId="0" quotePrefix="1" applyFont="1" applyFill="1" applyBorder="1" applyAlignment="1">
      <alignment horizontal="left"/>
    </xf>
    <xf numFmtId="0" fontId="16" fillId="16" borderId="21" xfId="0" quotePrefix="1" applyFont="1" applyFill="1" applyBorder="1" applyAlignment="1">
      <alignment horizontal="left"/>
    </xf>
    <xf numFmtId="170" fontId="16" fillId="16" borderId="21" xfId="0" quotePrefix="1" applyNumberFormat="1" applyFont="1" applyFill="1" applyBorder="1" applyAlignment="1">
      <alignment horizontal="right"/>
    </xf>
    <xf numFmtId="170" fontId="16" fillId="16" borderId="22" xfId="0" quotePrefix="1" applyNumberFormat="1" applyFont="1" applyFill="1" applyBorder="1" applyAlignment="1">
      <alignment horizontal="right"/>
    </xf>
    <xf numFmtId="169" fontId="31" fillId="14" borderId="23" xfId="0" applyNumberFormat="1" applyFont="1" applyFill="1" applyBorder="1" applyAlignment="1">
      <alignment horizontal="left"/>
    </xf>
    <xf numFmtId="0" fontId="30" fillId="13" borderId="24" xfId="0" applyFont="1" applyFill="1" applyBorder="1"/>
    <xf numFmtId="0" fontId="30" fillId="13" borderId="25" xfId="0" applyFont="1" applyFill="1" applyBorder="1"/>
    <xf numFmtId="170" fontId="31" fillId="13" borderId="26" xfId="0" applyNumberFormat="1" applyFont="1" applyFill="1" applyBorder="1" applyAlignment="1">
      <alignment horizontal="right"/>
    </xf>
    <xf numFmtId="170" fontId="31" fillId="13" borderId="27" xfId="0" applyNumberFormat="1" applyFont="1" applyFill="1" applyBorder="1" applyAlignment="1">
      <alignment horizontal="right"/>
    </xf>
    <xf numFmtId="170" fontId="31" fillId="13" borderId="28" xfId="0" applyNumberFormat="1" applyFont="1" applyFill="1" applyBorder="1" applyAlignment="1">
      <alignment horizontal="right"/>
    </xf>
    <xf numFmtId="169" fontId="31" fillId="16" borderId="23" xfId="0" applyNumberFormat="1" applyFont="1" applyFill="1" applyBorder="1" applyAlignment="1">
      <alignment horizontal="left"/>
    </xf>
    <xf numFmtId="169" fontId="31" fillId="16" borderId="17" xfId="0" applyNumberFormat="1" applyFont="1" applyFill="1" applyBorder="1" applyAlignment="1">
      <alignment horizontal="left"/>
    </xf>
    <xf numFmtId="170" fontId="31" fillId="16" borderId="17" xfId="0" applyNumberFormat="1" applyFont="1" applyFill="1" applyBorder="1" applyAlignment="1">
      <alignment horizontal="right"/>
    </xf>
    <xf numFmtId="170" fontId="31" fillId="16" borderId="19" xfId="0" applyNumberFormat="1" applyFont="1" applyFill="1" applyBorder="1" applyAlignment="1">
      <alignment horizontal="right"/>
    </xf>
    <xf numFmtId="0" fontId="30" fillId="13" borderId="26" xfId="0" applyFont="1" applyFill="1" applyBorder="1"/>
    <xf numFmtId="169" fontId="31" fillId="14" borderId="29" xfId="0" applyNumberFormat="1" applyFont="1" applyFill="1" applyBorder="1" applyAlignment="1">
      <alignment horizontal="left"/>
    </xf>
    <xf numFmtId="169" fontId="31" fillId="16" borderId="30" xfId="0" applyNumberFormat="1" applyFont="1" applyFill="1" applyBorder="1" applyAlignment="1">
      <alignment horizontal="left"/>
    </xf>
    <xf numFmtId="169" fontId="31" fillId="16" borderId="31" xfId="0" applyNumberFormat="1" applyFont="1" applyFill="1" applyBorder="1" applyAlignment="1">
      <alignment horizontal="left"/>
    </xf>
    <xf numFmtId="170" fontId="31" fillId="16" borderId="32" xfId="0" applyNumberFormat="1" applyFont="1" applyFill="1" applyBorder="1" applyAlignment="1">
      <alignment horizontal="right"/>
    </xf>
    <xf numFmtId="170" fontId="31" fillId="15" borderId="33" xfId="0" applyNumberFormat="1" applyFont="1" applyFill="1" applyBorder="1" applyAlignment="1">
      <alignment horizontal="right"/>
    </xf>
    <xf numFmtId="170" fontId="31" fillId="16" borderId="34" xfId="0" applyNumberFormat="1" applyFont="1" applyFill="1" applyBorder="1" applyAlignment="1">
      <alignment horizontal="right"/>
    </xf>
    <xf numFmtId="0" fontId="32" fillId="17" borderId="0" xfId="0" applyFont="1" applyFill="1"/>
    <xf numFmtId="170" fontId="33" fillId="17" borderId="35" xfId="0" applyNumberFormat="1" applyFont="1" applyFill="1" applyBorder="1" applyAlignment="1">
      <alignment horizontal="right"/>
    </xf>
    <xf numFmtId="170" fontId="33" fillId="17" borderId="36" xfId="0" applyNumberFormat="1" applyFont="1" applyFill="1" applyBorder="1" applyAlignment="1">
      <alignment horizontal="right"/>
    </xf>
    <xf numFmtId="170" fontId="33" fillId="17" borderId="37" xfId="0" applyNumberFormat="1" applyFont="1" applyFill="1" applyBorder="1" applyAlignment="1">
      <alignment horizontal="right"/>
    </xf>
    <xf numFmtId="0" fontId="16" fillId="18" borderId="38" xfId="0" quotePrefix="1" applyFont="1" applyFill="1" applyBorder="1" applyAlignment="1">
      <alignment horizontal="left"/>
    </xf>
    <xf numFmtId="0" fontId="16" fillId="18" borderId="0" xfId="0" quotePrefix="1" applyFont="1" applyFill="1" applyAlignment="1">
      <alignment horizontal="left"/>
    </xf>
    <xf numFmtId="170" fontId="16" fillId="18" borderId="0" xfId="0" quotePrefix="1" applyNumberFormat="1" applyFont="1" applyFill="1" applyAlignment="1">
      <alignment horizontal="right"/>
    </xf>
    <xf numFmtId="170" fontId="16" fillId="19" borderId="39" xfId="0" quotePrefix="1" applyNumberFormat="1" applyFont="1" applyFill="1" applyBorder="1" applyAlignment="1">
      <alignment horizontal="right"/>
    </xf>
    <xf numFmtId="170" fontId="16" fillId="18" borderId="40" xfId="0" quotePrefix="1" applyNumberFormat="1" applyFont="1" applyFill="1" applyBorder="1" applyAlignment="1">
      <alignment horizontal="right"/>
    </xf>
    <xf numFmtId="0" fontId="16" fillId="16" borderId="38" xfId="0" quotePrefix="1" applyFont="1" applyFill="1" applyBorder="1" applyAlignment="1">
      <alignment horizontal="left"/>
    </xf>
    <xf numFmtId="0" fontId="16" fillId="16" borderId="0" xfId="0" quotePrefix="1" applyFont="1" applyFill="1" applyAlignment="1">
      <alignment horizontal="left"/>
    </xf>
    <xf numFmtId="170" fontId="16" fillId="16" borderId="0" xfId="0" quotePrefix="1" applyNumberFormat="1" applyFont="1" applyFill="1" applyAlignment="1">
      <alignment horizontal="right"/>
    </xf>
    <xf numFmtId="170" fontId="16" fillId="19" borderId="41" xfId="0" quotePrefix="1" applyNumberFormat="1" applyFont="1" applyFill="1" applyBorder="1" applyAlignment="1">
      <alignment horizontal="right"/>
    </xf>
    <xf numFmtId="170" fontId="16" fillId="16" borderId="40" xfId="0" quotePrefix="1" applyNumberFormat="1" applyFont="1" applyFill="1" applyBorder="1" applyAlignment="1">
      <alignment horizontal="right"/>
    </xf>
    <xf numFmtId="170" fontId="16" fillId="19" borderId="42" xfId="0" quotePrefix="1" applyNumberFormat="1" applyFont="1" applyFill="1" applyBorder="1" applyAlignment="1">
      <alignment horizontal="right"/>
    </xf>
    <xf numFmtId="0" fontId="32" fillId="17" borderId="43" xfId="0" applyFont="1" applyFill="1" applyBorder="1"/>
    <xf numFmtId="0" fontId="32" fillId="17" borderId="44" xfId="0" applyFont="1" applyFill="1" applyBorder="1"/>
    <xf numFmtId="170" fontId="33" fillId="17" borderId="44" xfId="0" applyNumberFormat="1" applyFont="1" applyFill="1" applyBorder="1" applyAlignment="1">
      <alignment horizontal="right"/>
    </xf>
    <xf numFmtId="170" fontId="33" fillId="17" borderId="45" xfId="0" applyNumberFormat="1" applyFont="1" applyFill="1" applyBorder="1" applyAlignment="1">
      <alignment horizontal="right"/>
    </xf>
    <xf numFmtId="170" fontId="33" fillId="17" borderId="46" xfId="0" applyNumberFormat="1" applyFont="1" applyFill="1" applyBorder="1" applyAlignment="1">
      <alignment horizontal="right"/>
    </xf>
    <xf numFmtId="170" fontId="16" fillId="19" borderId="47" xfId="0" quotePrefix="1" applyNumberFormat="1" applyFont="1" applyFill="1" applyBorder="1" applyAlignment="1">
      <alignment horizontal="right"/>
    </xf>
    <xf numFmtId="0" fontId="16" fillId="18" borderId="48" xfId="0" quotePrefix="1" applyFont="1" applyFill="1" applyBorder="1" applyAlignment="1">
      <alignment horizontal="left"/>
    </xf>
    <xf numFmtId="0" fontId="16" fillId="18" borderId="49" xfId="0" quotePrefix="1" applyFont="1" applyFill="1" applyBorder="1" applyAlignment="1">
      <alignment horizontal="left"/>
    </xf>
    <xf numFmtId="170" fontId="16" fillId="18" borderId="49" xfId="0" quotePrefix="1" applyNumberFormat="1" applyFont="1" applyFill="1" applyBorder="1" applyAlignment="1">
      <alignment horizontal="right"/>
    </xf>
    <xf numFmtId="170" fontId="16" fillId="19" borderId="50" xfId="0" quotePrefix="1" applyNumberFormat="1" applyFont="1" applyFill="1" applyBorder="1" applyAlignment="1">
      <alignment horizontal="right"/>
    </xf>
    <xf numFmtId="170" fontId="16" fillId="18" borderId="51" xfId="0" quotePrefix="1" applyNumberFormat="1" applyFont="1" applyFill="1" applyBorder="1" applyAlignment="1">
      <alignment horizontal="right"/>
    </xf>
    <xf numFmtId="0" fontId="16" fillId="0" borderId="0" xfId="0" quotePrefix="1" applyFont="1" applyAlignment="1">
      <alignment horizontal="left" indent="2"/>
    </xf>
    <xf numFmtId="0" fontId="32" fillId="20" borderId="52" xfId="0" applyFont="1" applyFill="1" applyBorder="1"/>
    <xf numFmtId="0" fontId="32" fillId="20" borderId="53" xfId="0" applyFont="1" applyFill="1" applyBorder="1"/>
    <xf numFmtId="170" fontId="33" fillId="20" borderId="54" xfId="0" applyNumberFormat="1" applyFont="1" applyFill="1" applyBorder="1" applyAlignment="1">
      <alignment horizontal="right"/>
    </xf>
    <xf numFmtId="170" fontId="33" fillId="20" borderId="55" xfId="0" applyNumberFormat="1" applyFont="1" applyFill="1" applyBorder="1" applyAlignment="1">
      <alignment horizontal="right"/>
    </xf>
    <xf numFmtId="170" fontId="33" fillId="20" borderId="56" xfId="0" applyNumberFormat="1" applyFont="1" applyFill="1" applyBorder="1" applyAlignment="1">
      <alignment horizontal="right"/>
    </xf>
    <xf numFmtId="0" fontId="34" fillId="4" borderId="57" xfId="0" applyFont="1" applyFill="1" applyBorder="1"/>
    <xf numFmtId="0" fontId="34" fillId="4" borderId="58" xfId="0" applyFont="1" applyFill="1" applyBorder="1"/>
    <xf numFmtId="170" fontId="16" fillId="4" borderId="58" xfId="0" applyNumberFormat="1" applyFont="1" applyFill="1" applyBorder="1" applyAlignment="1">
      <alignment horizontal="right"/>
    </xf>
    <xf numFmtId="170" fontId="16" fillId="4" borderId="59" xfId="0" applyNumberFormat="1" applyFont="1" applyFill="1" applyBorder="1" applyAlignment="1">
      <alignment horizontal="right"/>
    </xf>
    <xf numFmtId="170" fontId="16" fillId="4" borderId="60" xfId="0" applyNumberFormat="1" applyFont="1" applyFill="1" applyBorder="1" applyAlignment="1">
      <alignment horizontal="right"/>
    </xf>
    <xf numFmtId="0" fontId="16" fillId="6" borderId="61" xfId="0" quotePrefix="1" applyFont="1" applyFill="1" applyBorder="1" applyAlignment="1">
      <alignment horizontal="left"/>
    </xf>
    <xf numFmtId="0" fontId="16" fillId="6" borderId="62" xfId="0" quotePrefix="1" applyFont="1" applyFill="1" applyBorder="1" applyAlignment="1">
      <alignment horizontal="left"/>
    </xf>
    <xf numFmtId="170" fontId="16" fillId="6" borderId="62" xfId="0" quotePrefix="1" applyNumberFormat="1" applyFont="1" applyFill="1" applyBorder="1" applyAlignment="1">
      <alignment horizontal="right"/>
    </xf>
    <xf numFmtId="170" fontId="16" fillId="4" borderId="63" xfId="0" quotePrefix="1" applyNumberFormat="1" applyFont="1" applyFill="1" applyBorder="1" applyAlignment="1">
      <alignment horizontal="right"/>
    </xf>
    <xf numFmtId="170" fontId="16" fillId="6" borderId="64" xfId="0" quotePrefix="1" applyNumberFormat="1" applyFont="1" applyFill="1" applyBorder="1" applyAlignment="1">
      <alignment horizontal="right"/>
    </xf>
    <xf numFmtId="0" fontId="16" fillId="16" borderId="65" xfId="0" quotePrefix="1" applyFont="1" applyFill="1" applyBorder="1" applyAlignment="1">
      <alignment horizontal="left"/>
    </xf>
    <xf numFmtId="170" fontId="16" fillId="4" borderId="66" xfId="0" quotePrefix="1" applyNumberFormat="1" applyFont="1" applyFill="1" applyBorder="1" applyAlignment="1">
      <alignment horizontal="right"/>
    </xf>
    <xf numFmtId="170" fontId="16" fillId="16" borderId="67" xfId="0" quotePrefix="1" applyNumberFormat="1" applyFont="1" applyFill="1" applyBorder="1" applyAlignment="1">
      <alignment horizontal="right"/>
    </xf>
    <xf numFmtId="0" fontId="16" fillId="16" borderId="68" xfId="0" quotePrefix="1" applyFont="1" applyFill="1" applyBorder="1" applyAlignment="1">
      <alignment horizontal="left"/>
    </xf>
    <xf numFmtId="0" fontId="16" fillId="16" borderId="69" xfId="0" quotePrefix="1" applyFont="1" applyFill="1" applyBorder="1" applyAlignment="1">
      <alignment horizontal="left"/>
    </xf>
    <xf numFmtId="170" fontId="16" fillId="16" borderId="69" xfId="0" quotePrefix="1" applyNumberFormat="1" applyFont="1" applyFill="1" applyBorder="1" applyAlignment="1">
      <alignment horizontal="right"/>
    </xf>
    <xf numFmtId="170" fontId="16" fillId="4" borderId="70" xfId="0" quotePrefix="1" applyNumberFormat="1" applyFont="1" applyFill="1" applyBorder="1" applyAlignment="1">
      <alignment horizontal="right"/>
    </xf>
    <xf numFmtId="170" fontId="16" fillId="16" borderId="71" xfId="0" quotePrefix="1" applyNumberFormat="1" applyFont="1" applyFill="1" applyBorder="1" applyAlignment="1">
      <alignment horizontal="right"/>
    </xf>
    <xf numFmtId="0" fontId="32" fillId="20" borderId="72" xfId="0" applyFont="1" applyFill="1" applyBorder="1"/>
    <xf numFmtId="0" fontId="32" fillId="20" borderId="73" xfId="0" applyFont="1" applyFill="1" applyBorder="1"/>
    <xf numFmtId="170" fontId="33" fillId="20" borderId="73" xfId="0" applyNumberFormat="1" applyFont="1" applyFill="1" applyBorder="1" applyAlignment="1">
      <alignment horizontal="right"/>
    </xf>
    <xf numFmtId="170" fontId="33" fillId="20" borderId="74" xfId="0" applyNumberFormat="1" applyFont="1" applyFill="1" applyBorder="1" applyAlignment="1">
      <alignment horizontal="right"/>
    </xf>
    <xf numFmtId="170" fontId="33" fillId="20" borderId="75" xfId="0" applyNumberFormat="1" applyFont="1" applyFill="1" applyBorder="1" applyAlignment="1">
      <alignment horizontal="right"/>
    </xf>
    <xf numFmtId="0" fontId="32" fillId="20" borderId="76" xfId="0" applyFont="1" applyFill="1" applyBorder="1"/>
    <xf numFmtId="0" fontId="32" fillId="20" borderId="77" xfId="0" applyFont="1" applyFill="1" applyBorder="1"/>
    <xf numFmtId="170" fontId="33" fillId="20" borderId="77" xfId="0" applyNumberFormat="1" applyFont="1" applyFill="1" applyBorder="1" applyAlignment="1">
      <alignment horizontal="right"/>
    </xf>
    <xf numFmtId="170" fontId="33" fillId="20" borderId="78" xfId="0" applyNumberFormat="1" applyFont="1" applyFill="1" applyBorder="1" applyAlignment="1">
      <alignment horizontal="right"/>
    </xf>
    <xf numFmtId="170" fontId="33" fillId="20" borderId="79" xfId="0" applyNumberFormat="1" applyFont="1" applyFill="1" applyBorder="1" applyAlignment="1">
      <alignment horizontal="right"/>
    </xf>
    <xf numFmtId="0" fontId="16" fillId="4" borderId="57" xfId="0" applyFont="1" applyFill="1" applyBorder="1"/>
    <xf numFmtId="0" fontId="16" fillId="4" borderId="58" xfId="0" applyFont="1" applyFill="1" applyBorder="1"/>
    <xf numFmtId="0" fontId="16" fillId="6" borderId="80" xfId="0" quotePrefix="1" applyFont="1" applyFill="1" applyBorder="1" applyAlignment="1">
      <alignment horizontal="left"/>
    </xf>
    <xf numFmtId="0" fontId="16" fillId="6" borderId="81" xfId="0" quotePrefix="1" applyFont="1" applyFill="1" applyBorder="1" applyAlignment="1">
      <alignment horizontal="left"/>
    </xf>
    <xf numFmtId="170" fontId="16" fillId="6" borderId="81" xfId="0" quotePrefix="1" applyNumberFormat="1" applyFont="1" applyFill="1" applyBorder="1" applyAlignment="1">
      <alignment horizontal="right"/>
    </xf>
    <xf numFmtId="170" fontId="16" fillId="4" borderId="82" xfId="0" quotePrefix="1" applyNumberFormat="1" applyFont="1" applyFill="1" applyBorder="1" applyAlignment="1">
      <alignment horizontal="right"/>
    </xf>
    <xf numFmtId="170" fontId="16" fillId="6" borderId="83" xfId="0" quotePrefix="1" applyNumberFormat="1" applyFont="1" applyFill="1" applyBorder="1" applyAlignment="1">
      <alignment horizontal="right"/>
    </xf>
    <xf numFmtId="0" fontId="32" fillId="20" borderId="84" xfId="0" applyFont="1" applyFill="1" applyBorder="1"/>
    <xf numFmtId="0" fontId="32" fillId="20" borderId="85" xfId="0" applyFont="1" applyFill="1" applyBorder="1"/>
    <xf numFmtId="170" fontId="33" fillId="20" borderId="85" xfId="0" applyNumberFormat="1" applyFont="1" applyFill="1" applyBorder="1" applyAlignment="1">
      <alignment horizontal="right"/>
    </xf>
    <xf numFmtId="170" fontId="33" fillId="20" borderId="86" xfId="0" applyNumberFormat="1" applyFont="1" applyFill="1" applyBorder="1" applyAlignment="1">
      <alignment horizontal="right"/>
    </xf>
    <xf numFmtId="170" fontId="33" fillId="20" borderId="87" xfId="0" applyNumberFormat="1" applyFont="1" applyFill="1" applyBorder="1" applyAlignment="1">
      <alignment horizontal="right"/>
    </xf>
    <xf numFmtId="170" fontId="16" fillId="4" borderId="88" xfId="0" quotePrefix="1" applyNumberFormat="1" applyFont="1" applyFill="1" applyBorder="1" applyAlignment="1">
      <alignment horizontal="right"/>
    </xf>
    <xf numFmtId="170" fontId="16" fillId="4" borderId="89" xfId="0" quotePrefix="1" applyNumberFormat="1" applyFont="1" applyFill="1" applyBorder="1" applyAlignment="1">
      <alignment horizontal="right"/>
    </xf>
    <xf numFmtId="0" fontId="32" fillId="20" borderId="90" xfId="0" applyFont="1" applyFill="1" applyBorder="1"/>
    <xf numFmtId="0" fontId="32" fillId="20" borderId="91" xfId="0" applyFont="1" applyFill="1" applyBorder="1"/>
    <xf numFmtId="170" fontId="33" fillId="20" borderId="91" xfId="0" applyNumberFormat="1" applyFont="1" applyFill="1" applyBorder="1" applyAlignment="1">
      <alignment horizontal="right"/>
    </xf>
    <xf numFmtId="170" fontId="33" fillId="20" borderId="92" xfId="0" applyNumberFormat="1" applyFont="1" applyFill="1" applyBorder="1" applyAlignment="1">
      <alignment horizontal="right"/>
    </xf>
    <xf numFmtId="170" fontId="33" fillId="20" borderId="93" xfId="0" applyNumberFormat="1" applyFont="1" applyFill="1" applyBorder="1" applyAlignment="1">
      <alignment horizontal="right"/>
    </xf>
    <xf numFmtId="0" fontId="32" fillId="21" borderId="94" xfId="0" applyFont="1" applyFill="1" applyBorder="1"/>
    <xf numFmtId="0" fontId="32" fillId="21" borderId="95" xfId="0" applyFont="1" applyFill="1" applyBorder="1"/>
    <xf numFmtId="170" fontId="33" fillId="21" borderId="95" xfId="0" applyNumberFormat="1" applyFont="1" applyFill="1" applyBorder="1" applyAlignment="1">
      <alignment horizontal="right"/>
    </xf>
    <xf numFmtId="170" fontId="33" fillId="21" borderId="96" xfId="0" applyNumberFormat="1" applyFont="1" applyFill="1" applyBorder="1" applyAlignment="1">
      <alignment horizontal="right"/>
    </xf>
    <xf numFmtId="170" fontId="33" fillId="21" borderId="97" xfId="0" applyNumberFormat="1" applyFont="1" applyFill="1" applyBorder="1" applyAlignment="1">
      <alignment horizontal="right"/>
    </xf>
    <xf numFmtId="0" fontId="16" fillId="22" borderId="98" xfId="0" quotePrefix="1" applyFont="1" applyFill="1" applyBorder="1"/>
    <xf numFmtId="0" fontId="16" fillId="22" borderId="0" xfId="0" quotePrefix="1" applyFont="1" applyFill="1"/>
    <xf numFmtId="170" fontId="16" fillId="22" borderId="0" xfId="0" quotePrefix="1" applyNumberFormat="1" applyFont="1" applyFill="1" applyAlignment="1">
      <alignment horizontal="right"/>
    </xf>
    <xf numFmtId="170" fontId="16" fillId="23" borderId="99" xfId="0" quotePrefix="1" applyNumberFormat="1" applyFont="1" applyFill="1" applyBorder="1" applyAlignment="1">
      <alignment horizontal="right"/>
    </xf>
    <xf numFmtId="170" fontId="16" fillId="22" borderId="100" xfId="0" quotePrefix="1" applyNumberFormat="1" applyFont="1" applyFill="1" applyBorder="1" applyAlignment="1">
      <alignment horizontal="right"/>
    </xf>
    <xf numFmtId="0" fontId="16" fillId="16" borderId="98" xfId="0" quotePrefix="1" applyFont="1" applyFill="1" applyBorder="1"/>
    <xf numFmtId="0" fontId="16" fillId="16" borderId="0" xfId="0" quotePrefix="1" applyFont="1" applyFill="1"/>
    <xf numFmtId="170" fontId="16" fillId="23" borderId="101" xfId="0" quotePrefix="1" applyNumberFormat="1" applyFont="1" applyFill="1" applyBorder="1" applyAlignment="1">
      <alignment horizontal="right"/>
    </xf>
    <xf numFmtId="170" fontId="16" fillId="16" borderId="100" xfId="0" quotePrefix="1" applyNumberFormat="1" applyFont="1" applyFill="1" applyBorder="1" applyAlignment="1">
      <alignment horizontal="right"/>
    </xf>
    <xf numFmtId="170" fontId="16" fillId="23" borderId="102" xfId="0" quotePrefix="1" applyNumberFormat="1" applyFont="1" applyFill="1" applyBorder="1" applyAlignment="1">
      <alignment horizontal="right"/>
    </xf>
    <xf numFmtId="170" fontId="16" fillId="22" borderId="103" xfId="0" quotePrefix="1" applyNumberFormat="1" applyFont="1" applyFill="1" applyBorder="1" applyAlignment="1">
      <alignment horizontal="right"/>
    </xf>
    <xf numFmtId="0" fontId="16" fillId="22" borderId="104" xfId="0" quotePrefix="1" applyFont="1" applyFill="1" applyBorder="1"/>
    <xf numFmtId="0" fontId="16" fillId="22" borderId="105" xfId="0" quotePrefix="1" applyFont="1" applyFill="1" applyBorder="1"/>
    <xf numFmtId="170" fontId="16" fillId="22" borderId="105" xfId="0" quotePrefix="1" applyNumberFormat="1" applyFont="1" applyFill="1" applyBorder="1" applyAlignment="1">
      <alignment horizontal="right"/>
    </xf>
    <xf numFmtId="170" fontId="16" fillId="23" borderId="106" xfId="0" quotePrefix="1" applyNumberFormat="1" applyFont="1" applyFill="1" applyBorder="1" applyAlignment="1">
      <alignment horizontal="right"/>
    </xf>
    <xf numFmtId="170" fontId="16" fillId="22" borderId="107" xfId="0" quotePrefix="1" applyNumberFormat="1" applyFont="1" applyFill="1" applyBorder="1" applyAlignment="1">
      <alignment horizontal="right"/>
    </xf>
    <xf numFmtId="0" fontId="34" fillId="0" borderId="0" xfId="0" applyFont="1"/>
    <xf numFmtId="0" fontId="16" fillId="0" borderId="0" xfId="0" applyFont="1"/>
    <xf numFmtId="0" fontId="33" fillId="24" borderId="108" xfId="0" applyFont="1" applyFill="1" applyBorder="1"/>
    <xf numFmtId="0" fontId="16" fillId="24" borderId="109" xfId="0" applyFont="1" applyFill="1" applyBorder="1"/>
    <xf numFmtId="170" fontId="16" fillId="24" borderId="110" xfId="0" applyNumberFormat="1" applyFont="1" applyFill="1" applyBorder="1" applyAlignment="1">
      <alignment horizontal="right"/>
    </xf>
    <xf numFmtId="170" fontId="16" fillId="24" borderId="109" xfId="0" applyNumberFormat="1" applyFont="1" applyFill="1" applyBorder="1" applyAlignment="1">
      <alignment horizontal="right"/>
    </xf>
    <xf numFmtId="170" fontId="16" fillId="24" borderId="111" xfId="0" applyNumberFormat="1" applyFont="1" applyFill="1" applyBorder="1" applyAlignment="1">
      <alignment horizontal="right"/>
    </xf>
    <xf numFmtId="170" fontId="16" fillId="24" borderId="112" xfId="0" applyNumberFormat="1" applyFont="1" applyFill="1" applyBorder="1" applyAlignment="1">
      <alignment horizontal="right"/>
    </xf>
    <xf numFmtId="170" fontId="0" fillId="0" borderId="113" xfId="0" applyNumberFormat="1" applyBorder="1"/>
    <xf numFmtId="0" fontId="16" fillId="5" borderId="114" xfId="0" quotePrefix="1" applyFont="1" applyFill="1" applyBorder="1" applyAlignment="1">
      <alignment horizontal="left"/>
    </xf>
    <xf numFmtId="0" fontId="16" fillId="5" borderId="115" xfId="0" quotePrefix="1" applyFont="1" applyFill="1" applyBorder="1" applyAlignment="1">
      <alignment horizontal="left"/>
    </xf>
    <xf numFmtId="170" fontId="16" fillId="5" borderId="116" xfId="0" quotePrefix="1" applyNumberFormat="1" applyFont="1" applyFill="1" applyBorder="1" applyAlignment="1">
      <alignment horizontal="right"/>
    </xf>
    <xf numFmtId="170" fontId="16" fillId="5" borderId="115" xfId="0" quotePrefix="1" applyNumberFormat="1" applyFont="1" applyFill="1" applyBorder="1" applyAlignment="1">
      <alignment horizontal="right"/>
    </xf>
    <xf numFmtId="170" fontId="16" fillId="25" borderId="117" xfId="0" quotePrefix="1" applyNumberFormat="1" applyFont="1" applyFill="1" applyBorder="1" applyAlignment="1">
      <alignment horizontal="right"/>
    </xf>
    <xf numFmtId="170" fontId="16" fillId="5" borderId="118" xfId="0" quotePrefix="1" applyNumberFormat="1" applyFont="1" applyFill="1" applyBorder="1" applyAlignment="1">
      <alignment horizontal="right"/>
    </xf>
    <xf numFmtId="0" fontId="16" fillId="16" borderId="119" xfId="0" quotePrefix="1" applyFont="1" applyFill="1" applyBorder="1" applyAlignment="1">
      <alignment horizontal="left" indent="2"/>
    </xf>
    <xf numFmtId="0" fontId="16" fillId="16" borderId="120" xfId="0" quotePrefix="1" applyFont="1" applyFill="1" applyBorder="1" applyAlignment="1">
      <alignment horizontal="left" indent="2"/>
    </xf>
    <xf numFmtId="170" fontId="16" fillId="16" borderId="121" xfId="0" quotePrefix="1" applyNumberFormat="1" applyFont="1" applyFill="1" applyBorder="1" applyAlignment="1">
      <alignment horizontal="right"/>
    </xf>
    <xf numFmtId="170" fontId="16" fillId="16" borderId="120" xfId="0" quotePrefix="1" applyNumberFormat="1" applyFont="1" applyFill="1" applyBorder="1" applyAlignment="1">
      <alignment horizontal="right"/>
    </xf>
    <xf numFmtId="170" fontId="16" fillId="25" borderId="122" xfId="0" quotePrefix="1" applyNumberFormat="1" applyFont="1" applyFill="1" applyBorder="1" applyAlignment="1">
      <alignment horizontal="right"/>
    </xf>
    <xf numFmtId="170" fontId="16" fillId="16" borderId="123" xfId="0" quotePrefix="1" applyNumberFormat="1" applyFont="1" applyFill="1" applyBorder="1" applyAlignment="1">
      <alignment horizontal="right"/>
    </xf>
    <xf numFmtId="0" fontId="16" fillId="5" borderId="124" xfId="0" quotePrefix="1" applyFont="1" applyFill="1" applyBorder="1" applyAlignment="1">
      <alignment horizontal="left" indent="2"/>
    </xf>
    <xf numFmtId="0" fontId="16" fillId="5" borderId="125" xfId="0" quotePrefix="1" applyFont="1" applyFill="1" applyBorder="1" applyAlignment="1">
      <alignment horizontal="left" indent="2"/>
    </xf>
    <xf numFmtId="170" fontId="16" fillId="5" borderId="126" xfId="0" quotePrefix="1" applyNumberFormat="1" applyFont="1" applyFill="1" applyBorder="1" applyAlignment="1">
      <alignment horizontal="right"/>
    </xf>
    <xf numFmtId="170" fontId="16" fillId="5" borderId="125" xfId="0" quotePrefix="1" applyNumberFormat="1" applyFont="1" applyFill="1" applyBorder="1" applyAlignment="1">
      <alignment horizontal="right"/>
    </xf>
    <xf numFmtId="170" fontId="16" fillId="5" borderId="127" xfId="0" quotePrefix="1" applyNumberFormat="1" applyFont="1" applyFill="1" applyBorder="1" applyAlignment="1">
      <alignment horizontal="right"/>
    </xf>
    <xf numFmtId="0" fontId="16" fillId="16" borderId="113" xfId="0" quotePrefix="1" applyFont="1" applyFill="1" applyBorder="1" applyAlignment="1">
      <alignment horizontal="left" indent="2"/>
    </xf>
    <xf numFmtId="0" fontId="16" fillId="16" borderId="0" xfId="0" quotePrefix="1" applyFont="1" applyFill="1" applyAlignment="1">
      <alignment horizontal="left" indent="2"/>
    </xf>
    <xf numFmtId="170" fontId="16" fillId="16" borderId="128" xfId="0" quotePrefix="1" applyNumberFormat="1" applyFont="1" applyFill="1" applyBorder="1" applyAlignment="1">
      <alignment horizontal="right"/>
    </xf>
    <xf numFmtId="170" fontId="16" fillId="16" borderId="129" xfId="0" quotePrefix="1" applyNumberFormat="1" applyFont="1" applyFill="1" applyBorder="1" applyAlignment="1">
      <alignment horizontal="right"/>
    </xf>
    <xf numFmtId="0" fontId="16" fillId="5" borderId="130" xfId="0" quotePrefix="1" applyFont="1" applyFill="1" applyBorder="1" applyAlignment="1">
      <alignment horizontal="left" indent="2"/>
    </xf>
    <xf numFmtId="0" fontId="16" fillId="5" borderId="62" xfId="0" quotePrefix="1" applyFont="1" applyFill="1" applyBorder="1" applyAlignment="1">
      <alignment horizontal="left" indent="2"/>
    </xf>
    <xf numFmtId="170" fontId="16" fillId="5" borderId="131" xfId="0" quotePrefix="1" applyNumberFormat="1" applyFont="1" applyFill="1" applyBorder="1" applyAlignment="1">
      <alignment horizontal="right"/>
    </xf>
    <xf numFmtId="170" fontId="16" fillId="5" borderId="62" xfId="0" quotePrefix="1" applyNumberFormat="1" applyFont="1" applyFill="1" applyBorder="1" applyAlignment="1">
      <alignment horizontal="right"/>
    </xf>
    <xf numFmtId="170" fontId="16" fillId="5" borderId="132" xfId="0" quotePrefix="1" applyNumberFormat="1" applyFont="1" applyFill="1" applyBorder="1" applyAlignment="1">
      <alignment horizontal="right"/>
    </xf>
    <xf numFmtId="170" fontId="16" fillId="16" borderId="133" xfId="0" quotePrefix="1" applyNumberFormat="1" applyFont="1" applyFill="1" applyBorder="1" applyAlignment="1">
      <alignment horizontal="right"/>
    </xf>
    <xf numFmtId="170" fontId="16" fillId="16" borderId="134" xfId="0" quotePrefix="1" applyNumberFormat="1" applyFont="1" applyFill="1" applyBorder="1" applyAlignment="1">
      <alignment horizontal="right"/>
    </xf>
    <xf numFmtId="0" fontId="16" fillId="5" borderId="113" xfId="0" quotePrefix="1" applyFont="1" applyFill="1" applyBorder="1" applyAlignment="1">
      <alignment horizontal="left" indent="2"/>
    </xf>
    <xf numFmtId="0" fontId="16" fillId="5" borderId="0" xfId="0" quotePrefix="1" applyFont="1" applyFill="1" applyAlignment="1">
      <alignment horizontal="left" indent="2"/>
    </xf>
    <xf numFmtId="170" fontId="16" fillId="5" borderId="128" xfId="0" quotePrefix="1" applyNumberFormat="1" applyFont="1" applyFill="1" applyBorder="1" applyAlignment="1">
      <alignment horizontal="right"/>
    </xf>
    <xf numFmtId="170" fontId="16" fillId="5" borderId="0" xfId="0" quotePrefix="1" applyNumberFormat="1" applyFont="1" applyFill="1" applyAlignment="1">
      <alignment horizontal="right"/>
    </xf>
    <xf numFmtId="170" fontId="16" fillId="5" borderId="129" xfId="0" quotePrefix="1" applyNumberFormat="1" applyFont="1" applyFill="1" applyBorder="1" applyAlignment="1">
      <alignment horizontal="right"/>
    </xf>
    <xf numFmtId="0" fontId="16" fillId="16" borderId="114" xfId="0" quotePrefix="1" applyFont="1" applyFill="1" applyBorder="1" applyAlignment="1">
      <alignment horizontal="left"/>
    </xf>
    <xf numFmtId="0" fontId="16" fillId="16" borderId="115" xfId="0" quotePrefix="1" applyFont="1" applyFill="1" applyBorder="1" applyAlignment="1">
      <alignment horizontal="left"/>
    </xf>
    <xf numFmtId="170" fontId="16" fillId="16" borderId="116" xfId="0" quotePrefix="1" applyNumberFormat="1" applyFont="1" applyFill="1" applyBorder="1" applyAlignment="1">
      <alignment horizontal="right"/>
    </xf>
    <xf numFmtId="170" fontId="16" fillId="16" borderId="115" xfId="0" quotePrefix="1" applyNumberFormat="1" applyFont="1" applyFill="1" applyBorder="1" applyAlignment="1">
      <alignment horizontal="right"/>
    </xf>
    <xf numFmtId="170" fontId="16" fillId="16" borderId="118" xfId="0" quotePrefix="1" applyNumberFormat="1" applyFont="1" applyFill="1" applyBorder="1" applyAlignment="1">
      <alignment horizontal="right"/>
    </xf>
    <xf numFmtId="170" fontId="16" fillId="25" borderId="135" xfId="0" quotePrefix="1" applyNumberFormat="1" applyFont="1" applyFill="1" applyBorder="1" applyAlignment="1">
      <alignment horizontal="right"/>
    </xf>
    <xf numFmtId="170" fontId="16" fillId="25" borderId="11" xfId="0" quotePrefix="1" applyNumberFormat="1" applyFont="1" applyFill="1" applyBorder="1" applyAlignment="1">
      <alignment horizontal="right"/>
    </xf>
    <xf numFmtId="0" fontId="16" fillId="16" borderId="119" xfId="0" quotePrefix="1" applyFont="1" applyFill="1" applyBorder="1" applyAlignment="1">
      <alignment horizontal="left"/>
    </xf>
    <xf numFmtId="0" fontId="16" fillId="16" borderId="120" xfId="0" quotePrefix="1" applyFont="1" applyFill="1" applyBorder="1" applyAlignment="1">
      <alignment horizontal="left"/>
    </xf>
    <xf numFmtId="0" fontId="16" fillId="0" borderId="130" xfId="0" quotePrefix="1" applyFont="1" applyBorder="1" applyAlignment="1">
      <alignment horizontal="left" indent="2"/>
    </xf>
    <xf numFmtId="0" fontId="16" fillId="0" borderId="62" xfId="0" quotePrefix="1" applyFont="1" applyBorder="1" applyAlignment="1">
      <alignment horizontal="left" indent="2"/>
    </xf>
    <xf numFmtId="170" fontId="16" fillId="0" borderId="131" xfId="0" quotePrefix="1" applyNumberFormat="1" applyFont="1" applyBorder="1" applyAlignment="1">
      <alignment horizontal="right"/>
    </xf>
    <xf numFmtId="170" fontId="16" fillId="0" borderId="62" xfId="0" quotePrefix="1" applyNumberFormat="1" applyFont="1" applyBorder="1" applyAlignment="1">
      <alignment horizontal="right"/>
    </xf>
    <xf numFmtId="170" fontId="16" fillId="25" borderId="136" xfId="0" quotePrefix="1" applyNumberFormat="1" applyFont="1" applyFill="1" applyBorder="1" applyAlignment="1">
      <alignment horizontal="right"/>
    </xf>
    <xf numFmtId="170" fontId="16" fillId="0" borderId="132" xfId="0" quotePrefix="1" applyNumberFormat="1" applyFont="1" applyBorder="1" applyAlignment="1">
      <alignment horizontal="right"/>
    </xf>
    <xf numFmtId="170" fontId="16" fillId="25" borderId="137" xfId="0" quotePrefix="1" applyNumberFormat="1" applyFont="1" applyFill="1" applyBorder="1" applyAlignment="1">
      <alignment horizontal="right"/>
    </xf>
    <xf numFmtId="0" fontId="16" fillId="5" borderId="138" xfId="0" quotePrefix="1" applyFont="1" applyFill="1" applyBorder="1" applyAlignment="1">
      <alignment horizontal="left" indent="2"/>
    </xf>
    <xf numFmtId="0" fontId="16" fillId="5" borderId="134" xfId="0" quotePrefix="1" applyFont="1" applyFill="1" applyBorder="1" applyAlignment="1">
      <alignment horizontal="left" indent="2"/>
    </xf>
    <xf numFmtId="170" fontId="16" fillId="5" borderId="133" xfId="0" quotePrefix="1" applyNumberFormat="1" applyFont="1" applyFill="1" applyBorder="1" applyAlignment="1">
      <alignment horizontal="right"/>
    </xf>
    <xf numFmtId="170" fontId="16" fillId="5" borderId="134" xfId="0" quotePrefix="1" applyNumberFormat="1" applyFont="1" applyFill="1" applyBorder="1" applyAlignment="1">
      <alignment horizontal="right"/>
    </xf>
    <xf numFmtId="170" fontId="16" fillId="5" borderId="139" xfId="0" quotePrefix="1" applyNumberFormat="1" applyFont="1" applyFill="1" applyBorder="1" applyAlignment="1">
      <alignment horizontal="right"/>
    </xf>
    <xf numFmtId="170" fontId="16" fillId="25" borderId="140" xfId="0" quotePrefix="1" applyNumberFormat="1" applyFont="1" applyFill="1" applyBorder="1" applyAlignment="1">
      <alignment horizontal="right"/>
    </xf>
    <xf numFmtId="0" fontId="33" fillId="24" borderId="114" xfId="0" applyFont="1" applyFill="1" applyBorder="1"/>
    <xf numFmtId="0" fontId="16" fillId="24" borderId="115" xfId="0" applyFont="1" applyFill="1" applyBorder="1"/>
    <xf numFmtId="170" fontId="16" fillId="24" borderId="116" xfId="0" applyNumberFormat="1" applyFont="1" applyFill="1" applyBorder="1" applyAlignment="1">
      <alignment horizontal="right"/>
    </xf>
    <xf numFmtId="170" fontId="16" fillId="24" borderId="115" xfId="0" applyNumberFormat="1" applyFont="1" applyFill="1" applyBorder="1" applyAlignment="1">
      <alignment horizontal="right"/>
    </xf>
    <xf numFmtId="170" fontId="16" fillId="24" borderId="141" xfId="0" applyNumberFormat="1" applyFont="1" applyFill="1" applyBorder="1" applyAlignment="1">
      <alignment horizontal="right"/>
    </xf>
    <xf numFmtId="170" fontId="16" fillId="24" borderId="118" xfId="0" applyNumberFormat="1" applyFont="1" applyFill="1" applyBorder="1" applyAlignment="1">
      <alignment horizontal="right"/>
    </xf>
    <xf numFmtId="170" fontId="16" fillId="25" borderId="142" xfId="0" quotePrefix="1" applyNumberFormat="1" applyFont="1" applyFill="1" applyBorder="1" applyAlignment="1">
      <alignment horizontal="right"/>
    </xf>
    <xf numFmtId="0" fontId="21" fillId="0" borderId="143" xfId="0" applyFont="1" applyBorder="1"/>
    <xf numFmtId="0" fontId="32" fillId="26" borderId="144" xfId="0" applyFont="1" applyFill="1" applyBorder="1"/>
    <xf numFmtId="0" fontId="30" fillId="26" borderId="145" xfId="0" applyFont="1" applyFill="1" applyBorder="1"/>
    <xf numFmtId="170" fontId="31" fillId="26" borderId="145" xfId="0" applyNumberFormat="1" applyFont="1" applyFill="1" applyBorder="1" applyAlignment="1">
      <alignment horizontal="right"/>
    </xf>
    <xf numFmtId="170" fontId="31" fillId="26" borderId="146" xfId="0" applyNumberFormat="1" applyFont="1" applyFill="1" applyBorder="1" applyAlignment="1">
      <alignment horizontal="right"/>
    </xf>
    <xf numFmtId="170" fontId="31" fillId="26" borderId="147" xfId="0" applyNumberFormat="1" applyFont="1" applyFill="1" applyBorder="1" applyAlignment="1">
      <alignment horizontal="right"/>
    </xf>
    <xf numFmtId="0" fontId="16" fillId="27" borderId="148" xfId="0" quotePrefix="1" applyFont="1" applyFill="1" applyBorder="1" applyAlignment="1">
      <alignment horizontal="left"/>
    </xf>
    <xf numFmtId="170" fontId="16" fillId="27" borderId="148" xfId="0" quotePrefix="1" applyNumberFormat="1" applyFont="1" applyFill="1" applyBorder="1" applyAlignment="1">
      <alignment horizontal="right"/>
    </xf>
    <xf numFmtId="170" fontId="16" fillId="28" borderId="149" xfId="0" quotePrefix="1" applyNumberFormat="1" applyFont="1" applyFill="1" applyBorder="1" applyAlignment="1">
      <alignment horizontal="right"/>
    </xf>
    <xf numFmtId="170" fontId="16" fillId="27" borderId="150" xfId="0" quotePrefix="1" applyNumberFormat="1" applyFont="1" applyFill="1" applyBorder="1" applyAlignment="1">
      <alignment horizontal="right"/>
    </xf>
    <xf numFmtId="0" fontId="16" fillId="16" borderId="151" xfId="0" quotePrefix="1" applyFont="1" applyFill="1" applyBorder="1" applyAlignment="1">
      <alignment horizontal="left"/>
    </xf>
    <xf numFmtId="170" fontId="16" fillId="16" borderId="151" xfId="0" quotePrefix="1" applyNumberFormat="1" applyFont="1" applyFill="1" applyBorder="1" applyAlignment="1">
      <alignment horizontal="right"/>
    </xf>
    <xf numFmtId="170" fontId="16" fillId="28" borderId="152" xfId="0" quotePrefix="1" applyNumberFormat="1" applyFont="1" applyFill="1" applyBorder="1" applyAlignment="1">
      <alignment horizontal="right"/>
    </xf>
    <xf numFmtId="170" fontId="16" fillId="16" borderId="153" xfId="0" quotePrefix="1" applyNumberFormat="1" applyFont="1" applyFill="1" applyBorder="1" applyAlignment="1">
      <alignment horizontal="right"/>
    </xf>
    <xf numFmtId="0" fontId="16" fillId="27" borderId="154" xfId="0" quotePrefix="1" applyFont="1" applyFill="1" applyBorder="1" applyAlignment="1">
      <alignment horizontal="left"/>
    </xf>
    <xf numFmtId="0" fontId="16" fillId="27" borderId="155" xfId="0" quotePrefix="1" applyFont="1" applyFill="1" applyBorder="1" applyAlignment="1">
      <alignment horizontal="left"/>
    </xf>
    <xf numFmtId="170" fontId="16" fillId="27" borderId="155" xfId="0" quotePrefix="1" applyNumberFormat="1" applyFont="1" applyFill="1" applyBorder="1" applyAlignment="1">
      <alignment horizontal="right"/>
    </xf>
    <xf numFmtId="170" fontId="16" fillId="28" borderId="156" xfId="0" quotePrefix="1" applyNumberFormat="1" applyFont="1" applyFill="1" applyBorder="1" applyAlignment="1">
      <alignment horizontal="right"/>
    </xf>
    <xf numFmtId="170" fontId="16" fillId="27" borderId="157" xfId="0" quotePrefix="1" applyNumberFormat="1" applyFont="1" applyFill="1" applyBorder="1" applyAlignment="1">
      <alignment horizontal="right"/>
    </xf>
    <xf numFmtId="0" fontId="20" fillId="0" borderId="0" xfId="0" applyFont="1" applyBorder="1" applyAlignment="1">
      <alignment horizontal="right" indent="1"/>
    </xf>
    <xf numFmtId="0" fontId="24" fillId="0" borderId="0" xfId="0" applyFont="1" applyBorder="1" applyAlignment="1">
      <alignment horizontal="right" vertical="center"/>
    </xf>
    <xf numFmtId="170" fontId="31" fillId="15" borderId="158" xfId="0" applyNumberFormat="1" applyFont="1" applyFill="1" applyBorder="1" applyAlignment="1">
      <alignment horizontal="right"/>
    </xf>
    <xf numFmtId="170" fontId="31" fillId="15" borderId="159" xfId="0" applyNumberFormat="1" applyFont="1" applyFill="1" applyBorder="1" applyAlignment="1">
      <alignment horizontal="right"/>
    </xf>
    <xf numFmtId="170" fontId="16" fillId="19" borderId="160" xfId="0" quotePrefix="1" applyNumberFormat="1" applyFont="1" applyFill="1" applyBorder="1" applyAlignment="1">
      <alignment horizontal="right"/>
    </xf>
    <xf numFmtId="170" fontId="16" fillId="19" borderId="161" xfId="0" quotePrefix="1" applyNumberFormat="1" applyFont="1" applyFill="1" applyBorder="1" applyAlignment="1">
      <alignment horizontal="right"/>
    </xf>
    <xf numFmtId="170" fontId="16" fillId="19" borderId="162" xfId="0" quotePrefix="1" applyNumberFormat="1" applyFont="1" applyFill="1" applyBorder="1" applyAlignment="1">
      <alignment horizontal="right"/>
    </xf>
    <xf numFmtId="170" fontId="16" fillId="19" borderId="163" xfId="0" quotePrefix="1" applyNumberFormat="1" applyFont="1" applyFill="1" applyBorder="1" applyAlignment="1">
      <alignment horizontal="right"/>
    </xf>
    <xf numFmtId="170" fontId="16" fillId="19" borderId="164" xfId="0" quotePrefix="1" applyNumberFormat="1" applyFont="1" applyFill="1" applyBorder="1" applyAlignment="1">
      <alignment horizontal="right"/>
    </xf>
    <xf numFmtId="170" fontId="16" fillId="4" borderId="165" xfId="0" applyNumberFormat="1" applyFont="1" applyFill="1" applyBorder="1" applyAlignment="1">
      <alignment horizontal="right"/>
    </xf>
    <xf numFmtId="170" fontId="16" fillId="4" borderId="166" xfId="0" quotePrefix="1" applyNumberFormat="1" applyFont="1" applyFill="1" applyBorder="1" applyAlignment="1">
      <alignment horizontal="right"/>
    </xf>
    <xf numFmtId="170" fontId="16" fillId="4" borderId="167" xfId="0" quotePrefix="1" applyNumberFormat="1" applyFont="1" applyFill="1" applyBorder="1" applyAlignment="1">
      <alignment horizontal="right"/>
    </xf>
    <xf numFmtId="170" fontId="16" fillId="4" borderId="168" xfId="0" quotePrefix="1" applyNumberFormat="1" applyFont="1" applyFill="1" applyBorder="1" applyAlignment="1">
      <alignment horizontal="right"/>
    </xf>
    <xf numFmtId="170" fontId="16" fillId="4" borderId="169" xfId="0" quotePrefix="1" applyNumberFormat="1" applyFont="1" applyFill="1" applyBorder="1" applyAlignment="1">
      <alignment horizontal="right"/>
    </xf>
    <xf numFmtId="170" fontId="16" fillId="4" borderId="170" xfId="0" quotePrefix="1" applyNumberFormat="1" applyFont="1" applyFill="1" applyBorder="1" applyAlignment="1">
      <alignment horizontal="right"/>
    </xf>
    <xf numFmtId="170" fontId="16" fillId="4" borderId="171" xfId="0" quotePrefix="1" applyNumberFormat="1" applyFont="1" applyFill="1" applyBorder="1" applyAlignment="1">
      <alignment horizontal="right"/>
    </xf>
    <xf numFmtId="170" fontId="16" fillId="23" borderId="172" xfId="0" quotePrefix="1" applyNumberFormat="1" applyFont="1" applyFill="1" applyBorder="1" applyAlignment="1">
      <alignment horizontal="right"/>
    </xf>
    <xf numFmtId="170" fontId="16" fillId="23" borderId="173" xfId="0" quotePrefix="1" applyNumberFormat="1" applyFont="1" applyFill="1" applyBorder="1" applyAlignment="1">
      <alignment horizontal="right"/>
    </xf>
    <xf numFmtId="170" fontId="16" fillId="23" borderId="174" xfId="0" quotePrefix="1" applyNumberFormat="1" applyFont="1" applyFill="1" applyBorder="1" applyAlignment="1">
      <alignment horizontal="right"/>
    </xf>
    <xf numFmtId="170" fontId="16" fillId="23" borderId="175" xfId="0" quotePrefix="1" applyNumberFormat="1" applyFont="1" applyFill="1" applyBorder="1" applyAlignment="1">
      <alignment horizontal="right"/>
    </xf>
    <xf numFmtId="170" fontId="16" fillId="25" borderId="176" xfId="0" quotePrefix="1" applyNumberFormat="1" applyFont="1" applyFill="1" applyBorder="1" applyAlignment="1">
      <alignment horizontal="right"/>
    </xf>
    <xf numFmtId="170" fontId="16" fillId="25" borderId="21" xfId="0" quotePrefix="1" applyNumberFormat="1" applyFont="1" applyFill="1" applyBorder="1" applyAlignment="1">
      <alignment horizontal="right"/>
    </xf>
    <xf numFmtId="170" fontId="16" fillId="25" borderId="125" xfId="0" quotePrefix="1" applyNumberFormat="1" applyFont="1" applyFill="1" applyBorder="1" applyAlignment="1">
      <alignment horizontal="right"/>
    </xf>
    <xf numFmtId="170" fontId="16" fillId="25" borderId="0" xfId="0" quotePrefix="1" applyNumberFormat="1" applyFont="1" applyFill="1" applyBorder="1" applyAlignment="1">
      <alignment horizontal="right"/>
    </xf>
    <xf numFmtId="170" fontId="16" fillId="25" borderId="177" xfId="0" quotePrefix="1" applyNumberFormat="1" applyFont="1" applyFill="1" applyBorder="1" applyAlignment="1">
      <alignment horizontal="right"/>
    </xf>
    <xf numFmtId="170" fontId="16" fillId="25" borderId="17" xfId="0" quotePrefix="1" applyNumberFormat="1" applyFont="1" applyFill="1" applyBorder="1" applyAlignment="1">
      <alignment horizontal="right"/>
    </xf>
    <xf numFmtId="170" fontId="16" fillId="25" borderId="120" xfId="0" quotePrefix="1" applyNumberFormat="1" applyFont="1" applyFill="1" applyBorder="1" applyAlignment="1">
      <alignment horizontal="right"/>
    </xf>
    <xf numFmtId="170" fontId="16" fillId="25" borderId="178" xfId="0" quotePrefix="1" applyNumberFormat="1" applyFont="1" applyFill="1" applyBorder="1" applyAlignment="1">
      <alignment horizontal="right"/>
    </xf>
    <xf numFmtId="170" fontId="16" fillId="28" borderId="148" xfId="0" quotePrefix="1" applyNumberFormat="1" applyFont="1" applyFill="1" applyBorder="1" applyAlignment="1">
      <alignment horizontal="right"/>
    </xf>
    <xf numFmtId="170" fontId="16" fillId="28" borderId="151" xfId="0" quotePrefix="1" applyNumberFormat="1" applyFont="1" applyFill="1" applyBorder="1" applyAlignment="1">
      <alignment horizontal="right"/>
    </xf>
    <xf numFmtId="170" fontId="16" fillId="28" borderId="155" xfId="0" quotePrefix="1" applyNumberFormat="1" applyFont="1" applyFill="1" applyBorder="1" applyAlignment="1">
      <alignment horizontal="right"/>
    </xf>
    <xf numFmtId="0" fontId="29" fillId="0" borderId="179" xfId="0" applyFont="1" applyBorder="1"/>
    <xf numFmtId="0" fontId="20" fillId="0" borderId="180" xfId="0" applyFont="1" applyBorder="1" applyAlignment="1">
      <alignment horizontal="left" indent="1"/>
    </xf>
    <xf numFmtId="0" fontId="25" fillId="0" borderId="180" xfId="0" applyFont="1" applyBorder="1" applyAlignment="1">
      <alignment horizontal="right" vertical="center"/>
    </xf>
    <xf numFmtId="0" fontId="36" fillId="0" borderId="180" xfId="0" applyFont="1" applyBorder="1"/>
    <xf numFmtId="0" fontId="29" fillId="0" borderId="180" xfId="0" applyFont="1" applyBorder="1"/>
    <xf numFmtId="168" fontId="30" fillId="13" borderId="181" xfId="0" applyNumberFormat="1" applyFont="1" applyFill="1" applyBorder="1" applyAlignment="1">
      <alignment horizontal="right"/>
    </xf>
    <xf numFmtId="170" fontId="30" fillId="14" borderId="182" xfId="0" applyNumberFormat="1" applyFont="1" applyFill="1" applyBorder="1" applyAlignment="1">
      <alignment horizontal="right"/>
    </xf>
    <xf numFmtId="170" fontId="20" fillId="16" borderId="183" xfId="0" quotePrefix="1" applyNumberFormat="1" applyFont="1" applyFill="1" applyBorder="1" applyAlignment="1">
      <alignment horizontal="right"/>
    </xf>
    <xf numFmtId="170" fontId="30" fillId="13" borderId="184" xfId="0" applyNumberFormat="1" applyFont="1" applyFill="1" applyBorder="1" applyAlignment="1">
      <alignment horizontal="right"/>
    </xf>
    <xf numFmtId="170" fontId="30" fillId="16" borderId="182" xfId="0" applyNumberFormat="1" applyFont="1" applyFill="1" applyBorder="1" applyAlignment="1">
      <alignment horizontal="right"/>
    </xf>
    <xf numFmtId="170" fontId="30" fillId="16" borderId="185" xfId="0" applyNumberFormat="1" applyFont="1" applyFill="1" applyBorder="1" applyAlignment="1">
      <alignment horizontal="right"/>
    </xf>
    <xf numFmtId="170" fontId="32" fillId="17" borderId="186" xfId="0" applyNumberFormat="1" applyFont="1" applyFill="1" applyBorder="1" applyAlignment="1">
      <alignment horizontal="right"/>
    </xf>
    <xf numFmtId="170" fontId="20" fillId="18" borderId="180" xfId="0" quotePrefix="1" applyNumberFormat="1" applyFont="1" applyFill="1" applyBorder="1" applyAlignment="1">
      <alignment horizontal="right"/>
    </xf>
    <xf numFmtId="170" fontId="20" fillId="16" borderId="180" xfId="0" quotePrefix="1" applyNumberFormat="1" applyFont="1" applyFill="1" applyBorder="1" applyAlignment="1">
      <alignment horizontal="right"/>
    </xf>
    <xf numFmtId="170" fontId="32" fillId="17" borderId="187" xfId="0" applyNumberFormat="1" applyFont="1" applyFill="1" applyBorder="1" applyAlignment="1">
      <alignment horizontal="right"/>
    </xf>
    <xf numFmtId="170" fontId="20" fillId="18" borderId="188" xfId="0" quotePrefix="1" applyNumberFormat="1" applyFont="1" applyFill="1" applyBorder="1" applyAlignment="1">
      <alignment horizontal="right"/>
    </xf>
    <xf numFmtId="0" fontId="20" fillId="0" borderId="180" xfId="0" quotePrefix="1" applyFont="1" applyBorder="1" applyAlignment="1">
      <alignment horizontal="left" indent="2"/>
    </xf>
    <xf numFmtId="170" fontId="32" fillId="20" borderId="189" xfId="0" applyNumberFormat="1" applyFont="1" applyFill="1" applyBorder="1" applyAlignment="1">
      <alignment horizontal="right"/>
    </xf>
    <xf numFmtId="170" fontId="20" fillId="4" borderId="190" xfId="0" applyNumberFormat="1" applyFont="1" applyFill="1" applyBorder="1" applyAlignment="1">
      <alignment horizontal="right"/>
    </xf>
    <xf numFmtId="170" fontId="20" fillId="6" borderId="191" xfId="0" quotePrefix="1" applyNumberFormat="1" applyFont="1" applyFill="1" applyBorder="1" applyAlignment="1">
      <alignment horizontal="right"/>
    </xf>
    <xf numFmtId="170" fontId="20" fillId="16" borderId="192" xfId="0" quotePrefix="1" applyNumberFormat="1" applyFont="1" applyFill="1" applyBorder="1" applyAlignment="1">
      <alignment horizontal="right"/>
    </xf>
    <xf numFmtId="170" fontId="32" fillId="20" borderId="193" xfId="0" applyNumberFormat="1" applyFont="1" applyFill="1" applyBorder="1" applyAlignment="1">
      <alignment horizontal="right"/>
    </xf>
    <xf numFmtId="170" fontId="32" fillId="20" borderId="194" xfId="0" applyNumberFormat="1" applyFont="1" applyFill="1" applyBorder="1" applyAlignment="1">
      <alignment horizontal="right"/>
    </xf>
    <xf numFmtId="170" fontId="20" fillId="6" borderId="195" xfId="0" quotePrefix="1" applyNumberFormat="1" applyFont="1" applyFill="1" applyBorder="1" applyAlignment="1">
      <alignment horizontal="right"/>
    </xf>
    <xf numFmtId="170" fontId="32" fillId="20" borderId="196" xfId="0" applyNumberFormat="1" applyFont="1" applyFill="1" applyBorder="1" applyAlignment="1">
      <alignment horizontal="right"/>
    </xf>
    <xf numFmtId="170" fontId="32" fillId="20" borderId="197" xfId="0" applyNumberFormat="1" applyFont="1" applyFill="1" applyBorder="1" applyAlignment="1">
      <alignment horizontal="right"/>
    </xf>
    <xf numFmtId="170" fontId="32" fillId="21" borderId="198" xfId="0" applyNumberFormat="1" applyFont="1" applyFill="1" applyBorder="1" applyAlignment="1">
      <alignment horizontal="right"/>
    </xf>
    <xf numFmtId="170" fontId="20" fillId="22" borderId="180" xfId="0" quotePrefix="1" applyNumberFormat="1" applyFont="1" applyFill="1" applyBorder="1" applyAlignment="1">
      <alignment horizontal="right"/>
    </xf>
    <xf numFmtId="170" fontId="20" fillId="22" borderId="199" xfId="0" quotePrefix="1" applyNumberFormat="1" applyFont="1" applyFill="1" applyBorder="1" applyAlignment="1">
      <alignment horizontal="right"/>
    </xf>
    <xf numFmtId="0" fontId="1" fillId="0" borderId="180" xfId="0" applyFont="1" applyBorder="1"/>
    <xf numFmtId="170" fontId="20" fillId="24" borderId="200" xfId="0" applyNumberFormat="1" applyFont="1" applyFill="1" applyBorder="1" applyAlignment="1">
      <alignment horizontal="right"/>
    </xf>
    <xf numFmtId="170" fontId="20" fillId="5" borderId="201" xfId="0" quotePrefix="1" applyNumberFormat="1" applyFont="1" applyFill="1" applyBorder="1" applyAlignment="1">
      <alignment horizontal="right"/>
    </xf>
    <xf numFmtId="170" fontId="20" fillId="16" borderId="202" xfId="0" quotePrefix="1" applyNumberFormat="1" applyFont="1" applyFill="1" applyBorder="1" applyAlignment="1">
      <alignment horizontal="right"/>
    </xf>
    <xf numFmtId="170" fontId="20" fillId="5" borderId="203" xfId="0" quotePrefix="1" applyNumberFormat="1" applyFont="1" applyFill="1" applyBorder="1" applyAlignment="1">
      <alignment horizontal="right"/>
    </xf>
    <xf numFmtId="170" fontId="20" fillId="5" borderId="191" xfId="0" quotePrefix="1" applyNumberFormat="1" applyFont="1" applyFill="1" applyBorder="1" applyAlignment="1">
      <alignment horizontal="right"/>
    </xf>
    <xf numFmtId="170" fontId="20" fillId="5" borderId="180" xfId="0" quotePrefix="1" applyNumberFormat="1" applyFont="1" applyFill="1" applyBorder="1" applyAlignment="1">
      <alignment horizontal="right"/>
    </xf>
    <xf numFmtId="170" fontId="20" fillId="16" borderId="201" xfId="0" quotePrefix="1" applyNumberFormat="1" applyFont="1" applyFill="1" applyBorder="1" applyAlignment="1">
      <alignment horizontal="right"/>
    </xf>
    <xf numFmtId="170" fontId="20" fillId="0" borderId="191" xfId="0" quotePrefix="1" applyNumberFormat="1" applyFont="1" applyBorder="1" applyAlignment="1">
      <alignment horizontal="right"/>
    </xf>
    <xf numFmtId="170" fontId="20" fillId="5" borderId="204" xfId="0" quotePrefix="1" applyNumberFormat="1" applyFont="1" applyFill="1" applyBorder="1" applyAlignment="1">
      <alignment horizontal="right"/>
    </xf>
    <xf numFmtId="170" fontId="20" fillId="24" borderId="201" xfId="0" applyNumberFormat="1" applyFont="1" applyFill="1" applyBorder="1" applyAlignment="1">
      <alignment horizontal="right"/>
    </xf>
    <xf numFmtId="170" fontId="30" fillId="26" borderId="205" xfId="0" applyNumberFormat="1" applyFont="1" applyFill="1" applyBorder="1" applyAlignment="1">
      <alignment horizontal="right"/>
    </xf>
    <xf numFmtId="170" fontId="20" fillId="27" borderId="206" xfId="0" quotePrefix="1" applyNumberFormat="1" applyFont="1" applyFill="1" applyBorder="1" applyAlignment="1">
      <alignment horizontal="right"/>
    </xf>
    <xf numFmtId="170" fontId="20" fillId="16" borderId="207" xfId="0" quotePrefix="1" applyNumberFormat="1" applyFont="1" applyFill="1" applyBorder="1" applyAlignment="1">
      <alignment horizontal="right"/>
    </xf>
    <xf numFmtId="170" fontId="20" fillId="27" borderId="208" xfId="0" quotePrefix="1" applyNumberFormat="1" applyFont="1" applyFill="1" applyBorder="1" applyAlignment="1">
      <alignment horizontal="right"/>
    </xf>
    <xf numFmtId="0" fontId="1" fillId="3" borderId="0" xfId="0" applyFont="1" applyFill="1"/>
    <xf numFmtId="0" fontId="1" fillId="29" borderId="0" xfId="0" applyFont="1" applyFill="1"/>
    <xf numFmtId="0" fontId="0" fillId="29" borderId="0" xfId="0" applyFill="1"/>
    <xf numFmtId="0" fontId="37" fillId="0" borderId="0" xfId="0" applyFont="1"/>
    <xf numFmtId="9" fontId="37" fillId="0" borderId="0" xfId="3" applyFont="1"/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152107.33111745419</c:v>
                </c:pt>
                <c:pt idx="1">
                  <c:v>150112.15049122862</c:v>
                </c:pt>
                <c:pt idx="2">
                  <c:v>148143.14050189493</c:v>
                </c:pt>
                <c:pt idx="3">
                  <c:v>146199.95787114216</c:v>
                </c:pt>
                <c:pt idx="4">
                  <c:v>144282.26382341573</c:v>
                </c:pt>
                <c:pt idx="5">
                  <c:v>142389.72402685485</c:v>
                </c:pt>
                <c:pt idx="6">
                  <c:v>140522.00853500509</c:v>
                </c:pt>
                <c:pt idx="7">
                  <c:v>138678.79172929536</c:v>
                </c:pt>
                <c:pt idx="8">
                  <c:v>136859.75226226923</c:v>
                </c:pt>
                <c:pt idx="9">
                  <c:v>135064.57300156116</c:v>
                </c:pt>
                <c:pt idx="10">
                  <c:v>133292.94097460737</c:v>
                </c:pt>
                <c:pt idx="11">
                  <c:v>131544.54731408219</c:v>
                </c:pt>
                <c:pt idx="12">
                  <c:v>129819.08720404969</c:v>
                </c:pt>
                <c:pt idx="13">
                  <c:v>128116.25982682221</c:v>
                </c:pt>
                <c:pt idx="14">
                  <c:v>126435.76831051536</c:v>
                </c:pt>
                <c:pt idx="15">
                  <c:v>124777.31967729141</c:v>
                </c:pt>
                <c:pt idx="16">
                  <c:v>123140.62479228122</c:v>
                </c:pt>
                <c:pt idx="17">
                  <c:v>121525.39831317644</c:v>
                </c:pt>
                <c:pt idx="18">
                  <c:v>119931.35864048262</c:v>
                </c:pt>
                <c:pt idx="19">
                  <c:v>118358.22786842517</c:v>
                </c:pt>
                <c:pt idx="20">
                  <c:v>116805.73173649891</c:v>
                </c:pt>
                <c:pt idx="21">
                  <c:v>115273.59958165353</c:v>
                </c:pt>
                <c:pt idx="22">
                  <c:v>113761.56429110593</c:v>
                </c:pt>
                <c:pt idx="23">
                  <c:v>112269.36225577166</c:v>
                </c:pt>
                <c:pt idx="24">
                  <c:v>110796.73332430713</c:v>
                </c:pt>
                <c:pt idx="25">
                  <c:v>109343.42075775476</c:v>
                </c:pt>
                <c:pt idx="26">
                  <c:v>107909.17118478288</c:v>
                </c:pt>
                <c:pt idx="27">
                  <c:v>106493.73455751284</c:v>
                </c:pt>
                <c:pt idx="28">
                  <c:v>105096.86410792556</c:v>
                </c:pt>
                <c:pt idx="29">
                  <c:v>103718.31630483987</c:v>
                </c:pt>
                <c:pt idx="30">
                  <c:v>102357.85081145508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152136</c:v>
                </c:pt>
                <c:pt idx="1">
                  <c:v>149063</c:v>
                </c:pt>
                <c:pt idx="2">
                  <c:v>147526</c:v>
                </c:pt>
                <c:pt idx="3">
                  <c:v>145989</c:v>
                </c:pt>
                <c:pt idx="4">
                  <c:v>144452</c:v>
                </c:pt>
                <c:pt idx="5">
                  <c:v>141379</c:v>
                </c:pt>
                <c:pt idx="6">
                  <c:v>139842</c:v>
                </c:pt>
                <c:pt idx="7">
                  <c:v>138305</c:v>
                </c:pt>
                <c:pt idx="8">
                  <c:v>136769</c:v>
                </c:pt>
                <c:pt idx="9">
                  <c:v>135232</c:v>
                </c:pt>
                <c:pt idx="10">
                  <c:v>132159</c:v>
                </c:pt>
                <c:pt idx="11">
                  <c:v>130622</c:v>
                </c:pt>
                <c:pt idx="12">
                  <c:v>129085</c:v>
                </c:pt>
                <c:pt idx="13">
                  <c:v>127548</c:v>
                </c:pt>
                <c:pt idx="14">
                  <c:v>126012</c:v>
                </c:pt>
                <c:pt idx="15">
                  <c:v>124475</c:v>
                </c:pt>
                <c:pt idx="16">
                  <c:v>122938</c:v>
                </c:pt>
                <c:pt idx="17">
                  <c:v>121401</c:v>
                </c:pt>
                <c:pt idx="18">
                  <c:v>119865</c:v>
                </c:pt>
                <c:pt idx="19">
                  <c:v>118328</c:v>
                </c:pt>
                <c:pt idx="20">
                  <c:v>116791</c:v>
                </c:pt>
                <c:pt idx="21">
                  <c:v>115255</c:v>
                </c:pt>
                <c:pt idx="22">
                  <c:v>113718</c:v>
                </c:pt>
                <c:pt idx="23">
                  <c:v>112181</c:v>
                </c:pt>
                <c:pt idx="24">
                  <c:v>110644</c:v>
                </c:pt>
                <c:pt idx="25">
                  <c:v>109108</c:v>
                </c:pt>
                <c:pt idx="26">
                  <c:v>107571</c:v>
                </c:pt>
                <c:pt idx="27">
                  <c:v>106034</c:v>
                </c:pt>
                <c:pt idx="28">
                  <c:v>104497</c:v>
                </c:pt>
                <c:pt idx="29">
                  <c:v>102961</c:v>
                </c:pt>
                <c:pt idx="30">
                  <c:v>101424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Transportation_cargo!$C$41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#,##0_ </c:formatCode>
                <c:ptCount val="31"/>
                <c:pt idx="0">
                  <c:v>32227.237508452516</c:v>
                </c:pt>
                <c:pt idx="1">
                  <c:v>31933.991592543953</c:v>
                </c:pt>
                <c:pt idx="2">
                  <c:v>31643.414014781796</c:v>
                </c:pt>
                <c:pt idx="3">
                  <c:v>31355.480495105938</c:v>
                </c:pt>
                <c:pt idx="4">
                  <c:v>31070.166974388292</c:v>
                </c:pt>
                <c:pt idx="5">
                  <c:v>30787.449612422446</c:v>
                </c:pt>
                <c:pt idx="6">
                  <c:v>30507.304785931639</c:v>
                </c:pt>
                <c:pt idx="7">
                  <c:v>30229.709086594834</c:v>
                </c:pt>
                <c:pt idx="8">
                  <c:v>29954.63931909078</c:v>
                </c:pt>
                <c:pt idx="9">
                  <c:v>29682.072499159858</c:v>
                </c:pt>
                <c:pt idx="10">
                  <c:v>29411.985851683556</c:v>
                </c:pt>
                <c:pt idx="11">
                  <c:v>29144.356808781427</c:v>
                </c:pt>
                <c:pt idx="12">
                  <c:v>28879.163007925381</c:v>
                </c:pt>
                <c:pt idx="13">
                  <c:v>28616.382290071095</c:v>
                </c:pt>
                <c:pt idx="14">
                  <c:v>28355.992697806461</c:v>
                </c:pt>
                <c:pt idx="15">
                  <c:v>28097.972473516871</c:v>
                </c:pt>
                <c:pt idx="16">
                  <c:v>27842.300057567198</c:v>
                </c:pt>
                <c:pt idx="17">
                  <c:v>27588.954086500304</c:v>
                </c:pt>
                <c:pt idx="18">
                  <c:v>27337.913391251968</c:v>
                </c:pt>
                <c:pt idx="19">
                  <c:v>27089.156995382047</c:v>
                </c:pt>
                <c:pt idx="20">
                  <c:v>26842.664113321702</c:v>
                </c:pt>
                <c:pt idx="21">
                  <c:v>26598.414148636632</c:v>
                </c:pt>
                <c:pt idx="22">
                  <c:v>26356.386692306052</c:v>
                </c:pt>
                <c:pt idx="23">
                  <c:v>26116.561521017375</c:v>
                </c:pt>
                <c:pt idx="24">
                  <c:v>25878.918595476385</c:v>
                </c:pt>
                <c:pt idx="25">
                  <c:v>25643.438058732794</c:v>
                </c:pt>
                <c:pt idx="26">
                  <c:v>25410.100234521044</c:v>
                </c:pt>
                <c:pt idx="27">
                  <c:v>25178.885625616196</c:v>
                </c:pt>
                <c:pt idx="28">
                  <c:v>24949.774912204779</c:v>
                </c:pt>
                <c:pt idx="29">
                  <c:v>24722.74895027047</c:v>
                </c:pt>
                <c:pt idx="30">
                  <c:v>24497.788769994451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Transportation_cargo!$C$42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_(* #,##0_);_(* \(#,##0\);_(* "-"??_);_(@_)</c:formatCode>
                <c:ptCount val="31"/>
                <c:pt idx="0">
                  <c:v>32186</c:v>
                </c:pt>
                <c:pt idx="1">
                  <c:v>31860.799999999999</c:v>
                </c:pt>
                <c:pt idx="2">
                  <c:v>31535.7</c:v>
                </c:pt>
                <c:pt idx="3">
                  <c:v>31210.6</c:v>
                </c:pt>
                <c:pt idx="4">
                  <c:v>31210.6</c:v>
                </c:pt>
                <c:pt idx="5">
                  <c:v>30885.5</c:v>
                </c:pt>
                <c:pt idx="6">
                  <c:v>30560.400000000001</c:v>
                </c:pt>
                <c:pt idx="7">
                  <c:v>30235.3</c:v>
                </c:pt>
                <c:pt idx="8">
                  <c:v>29910.2</c:v>
                </c:pt>
                <c:pt idx="9">
                  <c:v>29585.1</c:v>
                </c:pt>
                <c:pt idx="10">
                  <c:v>29260</c:v>
                </c:pt>
                <c:pt idx="11">
                  <c:v>29260</c:v>
                </c:pt>
                <c:pt idx="12">
                  <c:v>28934.9</c:v>
                </c:pt>
                <c:pt idx="13">
                  <c:v>28609.7</c:v>
                </c:pt>
                <c:pt idx="14">
                  <c:v>28284.6</c:v>
                </c:pt>
                <c:pt idx="15">
                  <c:v>27959.5</c:v>
                </c:pt>
                <c:pt idx="16">
                  <c:v>27959.5</c:v>
                </c:pt>
                <c:pt idx="17">
                  <c:v>27634.400000000001</c:v>
                </c:pt>
                <c:pt idx="18">
                  <c:v>27309.3</c:v>
                </c:pt>
                <c:pt idx="19">
                  <c:v>26984.2</c:v>
                </c:pt>
                <c:pt idx="20">
                  <c:v>26984.2</c:v>
                </c:pt>
                <c:pt idx="21">
                  <c:v>26659.1</c:v>
                </c:pt>
                <c:pt idx="22">
                  <c:v>26334</c:v>
                </c:pt>
                <c:pt idx="23">
                  <c:v>26008.9</c:v>
                </c:pt>
                <c:pt idx="24">
                  <c:v>26008.9</c:v>
                </c:pt>
                <c:pt idx="25">
                  <c:v>25683.7</c:v>
                </c:pt>
                <c:pt idx="26">
                  <c:v>25358.6</c:v>
                </c:pt>
                <c:pt idx="27">
                  <c:v>25033.5</c:v>
                </c:pt>
                <c:pt idx="28">
                  <c:v>25033.5</c:v>
                </c:pt>
                <c:pt idx="29">
                  <c:v>24708.400000000001</c:v>
                </c:pt>
                <c:pt idx="30">
                  <c:v>24383.3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Transportation_cargo!$C$43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#,##0_ </c:formatCode>
                <c:ptCount val="31"/>
                <c:pt idx="0">
                  <c:v>756993.85877394828</c:v>
                </c:pt>
                <c:pt idx="1">
                  <c:v>744645.78854301979</c:v>
                </c:pt>
                <c:pt idx="2">
                  <c:v>732499.13981196308</c:v>
                </c:pt>
                <c:pt idx="3">
                  <c:v>720550.62699688913</c:v>
                </c:pt>
                <c:pt idx="4">
                  <c:v>708797.01810829435</c:v>
                </c:pt>
                <c:pt idx="5">
                  <c:v>697235.13387682999</c:v>
                </c:pt>
                <c:pt idx="6">
                  <c:v>685861.84689333173</c:v>
                </c:pt>
                <c:pt idx="7">
                  <c:v>674674.08076287736</c:v>
                </c:pt>
                <c:pt idx="8">
                  <c:v>663668.80927264341</c:v>
                </c:pt>
                <c:pt idx="9">
                  <c:v>652843.05557333573</c:v>
                </c:pt>
                <c:pt idx="10">
                  <c:v>642193.89137397241</c:v>
                </c:pt>
                <c:pt idx="11">
                  <c:v>631718.43614980113</c:v>
                </c:pt>
                <c:pt idx="12">
                  <c:v>621413.85636313818</c:v>
                </c:pt>
                <c:pt idx="13">
                  <c:v>611277.36469691515</c:v>
                </c:pt>
                <c:pt idx="14">
                  <c:v>601306.21930072992</c:v>
                </c:pt>
                <c:pt idx="15">
                  <c:v>591497.72304919467</c:v>
                </c:pt>
                <c:pt idx="16">
                  <c:v>581849.22281238262</c:v>
                </c:pt>
                <c:pt idx="17">
                  <c:v>572358.10873817455</c:v>
                </c:pt>
                <c:pt idx="18">
                  <c:v>563021.81354631251</c:v>
                </c:pt>
                <c:pt idx="19">
                  <c:v>553837.81183396745</c:v>
                </c:pt>
                <c:pt idx="20">
                  <c:v>544803.61939263658</c:v>
                </c:pt>
                <c:pt idx="21">
                  <c:v>535916.79253618093</c:v>
                </c:pt>
                <c:pt idx="22">
                  <c:v>527174.92743982642</c:v>
                </c:pt>
                <c:pt idx="23">
                  <c:v>518575.65948994533</c:v>
                </c:pt>
                <c:pt idx="24">
                  <c:v>510116.66264444502</c:v>
                </c:pt>
                <c:pt idx="25">
                  <c:v>501795.64880358981</c:v>
                </c:pt>
                <c:pt idx="26">
                  <c:v>493610.36719108548</c:v>
                </c:pt>
                <c:pt idx="27">
                  <c:v>485558.60374526074</c:v>
                </c:pt>
                <c:pt idx="28">
                  <c:v>477638.18052017823</c:v>
                </c:pt>
                <c:pt idx="29">
                  <c:v>469846.95509651559</c:v>
                </c:pt>
                <c:pt idx="30">
                  <c:v>462182.82000205613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Transportation_cargo!$C$44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Transportation_cargo!$D$44:$AH$44</c:f>
              <c:numCache>
                <c:formatCode>_(* #,##0_);_(* \(#,##0\);_(* "-"??_);_(@_)</c:formatCode>
                <c:ptCount val="31"/>
                <c:pt idx="0">
                  <c:v>754091</c:v>
                </c:pt>
                <c:pt idx="1">
                  <c:v>746397</c:v>
                </c:pt>
                <c:pt idx="2">
                  <c:v>731007</c:v>
                </c:pt>
                <c:pt idx="3">
                  <c:v>723312</c:v>
                </c:pt>
                <c:pt idx="4">
                  <c:v>707923</c:v>
                </c:pt>
                <c:pt idx="5">
                  <c:v>700228</c:v>
                </c:pt>
                <c:pt idx="6">
                  <c:v>684838</c:v>
                </c:pt>
                <c:pt idx="7">
                  <c:v>677143</c:v>
                </c:pt>
                <c:pt idx="8">
                  <c:v>661754</c:v>
                </c:pt>
                <c:pt idx="9">
                  <c:v>654059</c:v>
                </c:pt>
                <c:pt idx="10">
                  <c:v>638669</c:v>
                </c:pt>
                <c:pt idx="11">
                  <c:v>630975</c:v>
                </c:pt>
                <c:pt idx="12">
                  <c:v>623280</c:v>
                </c:pt>
                <c:pt idx="13">
                  <c:v>607890</c:v>
                </c:pt>
                <c:pt idx="14">
                  <c:v>600195</c:v>
                </c:pt>
                <c:pt idx="15">
                  <c:v>592500</c:v>
                </c:pt>
                <c:pt idx="16">
                  <c:v>584806</c:v>
                </c:pt>
                <c:pt idx="17">
                  <c:v>569416</c:v>
                </c:pt>
                <c:pt idx="18">
                  <c:v>561721</c:v>
                </c:pt>
                <c:pt idx="19">
                  <c:v>554026</c:v>
                </c:pt>
                <c:pt idx="20">
                  <c:v>546332</c:v>
                </c:pt>
                <c:pt idx="21">
                  <c:v>538637</c:v>
                </c:pt>
                <c:pt idx="22">
                  <c:v>530942</c:v>
                </c:pt>
                <c:pt idx="23">
                  <c:v>515552</c:v>
                </c:pt>
                <c:pt idx="24">
                  <c:v>507858</c:v>
                </c:pt>
                <c:pt idx="25">
                  <c:v>500163</c:v>
                </c:pt>
                <c:pt idx="26">
                  <c:v>492468</c:v>
                </c:pt>
                <c:pt idx="27">
                  <c:v>484773</c:v>
                </c:pt>
                <c:pt idx="28">
                  <c:v>477078</c:v>
                </c:pt>
                <c:pt idx="29">
                  <c:v>469383</c:v>
                </c:pt>
                <c:pt idx="30">
                  <c:v>461689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429470.33993992052</c:v>
                </c:pt>
                <c:pt idx="1">
                  <c:v>433673.87621319777</c:v>
                </c:pt>
                <c:pt idx="2">
                  <c:v>437918.55553072615</c:v>
                </c:pt>
                <c:pt idx="3">
                  <c:v>442204.78058918327</c:v>
                </c:pt>
                <c:pt idx="4">
                  <c:v>446532.95802672935</c:v>
                </c:pt>
                <c:pt idx="5">
                  <c:v>450903.49846158619</c:v>
                </c:pt>
                <c:pt idx="6">
                  <c:v>455316.81653099234</c:v>
                </c:pt>
                <c:pt idx="7">
                  <c:v>459773.33093054057</c:v>
                </c:pt>
                <c:pt idx="8">
                  <c:v>464273.46445389953</c:v>
                </c:pt>
                <c:pt idx="9">
                  <c:v>468817.6440329249</c:v>
                </c:pt>
                <c:pt idx="10">
                  <c:v>473406.30077816243</c:v>
                </c:pt>
                <c:pt idx="11">
                  <c:v>478039.87001974811</c:v>
                </c:pt>
                <c:pt idx="12">
                  <c:v>482718.79134870839</c:v>
                </c:pt>
                <c:pt idx="13">
                  <c:v>487443.50865866442</c:v>
                </c:pt>
                <c:pt idx="14">
                  <c:v>492214.47018794448</c:v>
                </c:pt>
                <c:pt idx="15">
                  <c:v>497032.12856210931</c:v>
                </c:pt>
                <c:pt idx="16">
                  <c:v>501896.94083689241</c:v>
                </c:pt>
                <c:pt idx="17">
                  <c:v>506809.36854156206</c:v>
                </c:pt>
                <c:pt idx="18">
                  <c:v>511769.87772270641</c:v>
                </c:pt>
                <c:pt idx="19">
                  <c:v>516778.93898844824</c:v>
                </c:pt>
                <c:pt idx="20">
                  <c:v>521837.02755309164</c:v>
                </c:pt>
                <c:pt idx="21">
                  <c:v>526944.62328220636</c:v>
                </c:pt>
                <c:pt idx="22">
                  <c:v>532102.21073815261</c:v>
                </c:pt>
                <c:pt idx="23">
                  <c:v>537310.27922605257</c:v>
                </c:pt>
                <c:pt idx="24">
                  <c:v>542569.32284021087</c:v>
                </c:pt>
                <c:pt idx="25">
                  <c:v>547879.84051098954</c:v>
                </c:pt>
                <c:pt idx="26">
                  <c:v>553242.33605214255</c:v>
                </c:pt>
                <c:pt idx="27">
                  <c:v>558657.31820861262</c:v>
                </c:pt>
                <c:pt idx="28">
                  <c:v>564125.30070479657</c:v>
                </c:pt>
                <c:pt idx="29">
                  <c:v>569646.80229328282</c:v>
                </c:pt>
                <c:pt idx="30">
                  <c:v>575222.34680406586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429567</c:v>
                </c:pt>
                <c:pt idx="1">
                  <c:v>433821</c:v>
                </c:pt>
                <c:pt idx="2">
                  <c:v>438074</c:v>
                </c:pt>
                <c:pt idx="3">
                  <c:v>442327</c:v>
                </c:pt>
                <c:pt idx="4">
                  <c:v>446580</c:v>
                </c:pt>
                <c:pt idx="5">
                  <c:v>450833</c:v>
                </c:pt>
                <c:pt idx="6">
                  <c:v>455086</c:v>
                </c:pt>
                <c:pt idx="7">
                  <c:v>459339</c:v>
                </c:pt>
                <c:pt idx="8">
                  <c:v>463593</c:v>
                </c:pt>
                <c:pt idx="9">
                  <c:v>467846</c:v>
                </c:pt>
                <c:pt idx="10">
                  <c:v>472099</c:v>
                </c:pt>
                <c:pt idx="11">
                  <c:v>476352</c:v>
                </c:pt>
                <c:pt idx="12">
                  <c:v>480605</c:v>
                </c:pt>
                <c:pt idx="13">
                  <c:v>489111</c:v>
                </c:pt>
                <c:pt idx="14">
                  <c:v>493365</c:v>
                </c:pt>
                <c:pt idx="15">
                  <c:v>497618</c:v>
                </c:pt>
                <c:pt idx="16">
                  <c:v>501871</c:v>
                </c:pt>
                <c:pt idx="17">
                  <c:v>506124</c:v>
                </c:pt>
                <c:pt idx="18">
                  <c:v>510377</c:v>
                </c:pt>
                <c:pt idx="19">
                  <c:v>518883</c:v>
                </c:pt>
                <c:pt idx="20">
                  <c:v>523137</c:v>
                </c:pt>
                <c:pt idx="21">
                  <c:v>527390</c:v>
                </c:pt>
                <c:pt idx="22">
                  <c:v>531643</c:v>
                </c:pt>
                <c:pt idx="23">
                  <c:v>535896</c:v>
                </c:pt>
                <c:pt idx="24">
                  <c:v>544402</c:v>
                </c:pt>
                <c:pt idx="25">
                  <c:v>548655</c:v>
                </c:pt>
                <c:pt idx="26">
                  <c:v>552909</c:v>
                </c:pt>
                <c:pt idx="27">
                  <c:v>557162</c:v>
                </c:pt>
                <c:pt idx="28">
                  <c:v>565668</c:v>
                </c:pt>
                <c:pt idx="29">
                  <c:v>569921</c:v>
                </c:pt>
                <c:pt idx="30">
                  <c:v>574174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Transportation_fuel!$E$160:$E$166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Transportation_fuel!$F$160:$F$166</c:f>
              <c:numCache>
                <c:formatCode>General</c:formatCode>
                <c:ptCount val="7"/>
                <c:pt idx="0">
                  <c:v>11314300000000</c:v>
                </c:pt>
                <c:pt idx="1">
                  <c:v>186785000000</c:v>
                </c:pt>
                <c:pt idx="2">
                  <c:v>517157000000</c:v>
                </c:pt>
                <c:pt idx="3">
                  <c:v>244307170000000</c:v>
                </c:pt>
                <c:pt idx="4">
                  <c:v>399465000000000</c:v>
                </c:pt>
                <c:pt idx="5">
                  <c:v>1414910000000</c:v>
                </c:pt>
                <c:pt idx="6">
                  <c:v>1034490000000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Transportation_fuel!$E$160:$E$166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862839596734.96204</c:v>
                </c:pt>
                <c:pt idx="1">
                  <c:v>123862033283.77802</c:v>
                </c:pt>
                <c:pt idx="2">
                  <c:v>200264623049.00488</c:v>
                </c:pt>
                <c:pt idx="3">
                  <c:v>225904133074787.75</c:v>
                </c:pt>
                <c:pt idx="4">
                  <c:v>257680874176187.22</c:v>
                </c:pt>
                <c:pt idx="5">
                  <c:v>506400849.91843092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Transportation_fuel!$E$167:$E$174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Transportation_fuel!$F$167:$F$174</c:f>
              <c:numCache>
                <c:formatCode>General</c:formatCode>
                <c:ptCount val="8"/>
                <c:pt idx="0">
                  <c:v>372856000000000</c:v>
                </c:pt>
                <c:pt idx="1">
                  <c:v>556661782830000</c:v>
                </c:pt>
                <c:pt idx="2">
                  <c:v>809880000000</c:v>
                </c:pt>
                <c:pt idx="3">
                  <c:v>790480000000000</c:v>
                </c:pt>
                <c:pt idx="4">
                  <c:v>109906000000000</c:v>
                </c:pt>
                <c:pt idx="5">
                  <c:v>282678520000000</c:v>
                </c:pt>
                <c:pt idx="6">
                  <c:v>32813400000000</c:v>
                </c:pt>
                <c:pt idx="7">
                  <c:v>113677000000000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Transportation_fuel!$E$167:$E$174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334505398303285.56</c:v>
                </c:pt>
                <c:pt idx="1">
                  <c:v>333831617053504.06</c:v>
                </c:pt>
                <c:pt idx="2">
                  <c:v>1938810992417.6887</c:v>
                </c:pt>
                <c:pt idx="3">
                  <c:v>135907583785976.67</c:v>
                </c:pt>
                <c:pt idx="4">
                  <c:v>117907618531210.41</c:v>
                </c:pt>
                <c:pt idx="5">
                  <c:v>108367253674969.02</c:v>
                </c:pt>
                <c:pt idx="6">
                  <c:v>6700861597104.2227</c:v>
                </c:pt>
                <c:pt idx="7">
                  <c:v>344372833978.52966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Transportation_fuel!$E$175:$E$180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Transportation_fuel!$F$175:$F$180</c:f>
              <c:numCache>
                <c:formatCode>General</c:formatCode>
                <c:ptCount val="6"/>
                <c:pt idx="0">
                  <c:v>77976400000</c:v>
                </c:pt>
                <c:pt idx="1">
                  <c:v>61980580000</c:v>
                </c:pt>
                <c:pt idx="2">
                  <c:v>167264000000</c:v>
                </c:pt>
                <c:pt idx="3">
                  <c:v>3530089000000</c:v>
                </c:pt>
                <c:pt idx="4">
                  <c:v>6190890000000</c:v>
                </c:pt>
                <c:pt idx="5">
                  <c:v>17833100000000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Transportation_fuel!$E$175:$E$180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General</c:formatCode>
                <c:ptCount val="6"/>
                <c:pt idx="0">
                  <c:v>68949062130.353546</c:v>
                </c:pt>
                <c:pt idx="1">
                  <c:v>35034277207.576256</c:v>
                </c:pt>
                <c:pt idx="2">
                  <c:v>415685550552.44165</c:v>
                </c:pt>
                <c:pt idx="3">
                  <c:v>624452353345.23633</c:v>
                </c:pt>
                <c:pt idx="4">
                  <c:v>1720667905539.1106</c:v>
                </c:pt>
                <c:pt idx="5">
                  <c:v>3582766266736.5649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Transportation_fuel!$E$181:$E$182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Transportation_fuel!$F$181:$F$182</c:f>
              <c:numCache>
                <c:formatCode>General</c:formatCode>
                <c:ptCount val="2"/>
                <c:pt idx="0">
                  <c:v>60889000000</c:v>
                </c:pt>
                <c:pt idx="1">
                  <c:v>68578500000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Transportation_fuel!$E$181:$E$182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General</c:formatCode>
                <c:ptCount val="2"/>
                <c:pt idx="0">
                  <c:v>79368653473.283203</c:v>
                </c:pt>
                <c:pt idx="1">
                  <c:v>105025860181.98456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Transportation_fuel!$E$183:$E$184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Transportation_fuel!$F$183:$F$184</c:f>
              <c:numCache>
                <c:formatCode>General</c:formatCode>
                <c:ptCount val="2"/>
                <c:pt idx="0">
                  <c:v>53742900000000</c:v>
                </c:pt>
                <c:pt idx="1">
                  <c:v>116460000000000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Transportation_fuel!$E$183:$E$184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General</c:formatCode>
                <c:ptCount val="2"/>
                <c:pt idx="0">
                  <c:v>44627439663966.156</c:v>
                </c:pt>
                <c:pt idx="1">
                  <c:v>202368661860878.09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Transportation_fuel!$E$185:$E$188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Transportation_fuel!$F$185:$F$188</c:f>
              <c:numCache>
                <c:formatCode>General</c:formatCode>
                <c:ptCount val="4"/>
                <c:pt idx="0">
                  <c:v>11961100000000</c:v>
                </c:pt>
                <c:pt idx="1">
                  <c:v>24078600000000</c:v>
                </c:pt>
                <c:pt idx="2">
                  <c:v>1127270000000</c:v>
                </c:pt>
                <c:pt idx="3">
                  <c:v>4278430000000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Transportation_fuel!$E$185:$E$188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General</c:formatCode>
                <c:ptCount val="4"/>
                <c:pt idx="0">
                  <c:v>10555922915359.377</c:v>
                </c:pt>
                <c:pt idx="1">
                  <c:v>14250597263891.244</c:v>
                </c:pt>
                <c:pt idx="2">
                  <c:v>1389340424960.8728</c:v>
                </c:pt>
                <c:pt idx="3">
                  <c:v>1398785467164.5886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fuel used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Transportation_fuel!$F$205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Transportation_fuel!$E$206:$E$212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Transportation_fuel!$F$206:$F$212</c:f>
              <c:numCache>
                <c:formatCode>General</c:formatCode>
                <c:ptCount val="7"/>
                <c:pt idx="0">
                  <c:v>658239812000000</c:v>
                </c:pt>
                <c:pt idx="1">
                  <c:v>2259882582830000</c:v>
                </c:pt>
                <c:pt idx="2">
                  <c:v>27861299980000</c:v>
                </c:pt>
                <c:pt idx="3">
                  <c:v>129467500000</c:v>
                </c:pt>
                <c:pt idx="4">
                  <c:v>170202900000000</c:v>
                </c:pt>
                <c:pt idx="5">
                  <c:v>41445400000000</c:v>
                </c:pt>
                <c:pt idx="6">
                  <c:v>153316770000000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B-4CAE-B635-570902EC0DAA}"/>
            </c:ext>
          </c:extLst>
        </c:ser>
        <c:ser>
          <c:idx val="1"/>
          <c:order val="1"/>
          <c:tx>
            <c:strRef>
              <c:f>Transportation_fuel!$G$205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Transportation_fuel!$E$206:$E$212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Transportation_fuel!$G$206:$G$212</c:f>
              <c:numCache>
                <c:formatCode>General</c:formatCode>
                <c:ptCount val="7"/>
                <c:pt idx="0">
                  <c:v>484772479904892.69</c:v>
                </c:pt>
                <c:pt idx="1">
                  <c:v>1039503516772446.1</c:v>
                </c:pt>
                <c:pt idx="2">
                  <c:v>6447555415511.2832</c:v>
                </c:pt>
                <c:pt idx="3">
                  <c:v>184394513655.26776</c:v>
                </c:pt>
                <c:pt idx="4">
                  <c:v>246996101524844.25</c:v>
                </c:pt>
                <c:pt idx="5">
                  <c:v>27594646071376.082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B-4CAE-B635-570902EC0DAA}"/>
            </c:ext>
          </c:extLst>
        </c:ser>
        <c:ser>
          <c:idx val="2"/>
          <c:order val="2"/>
          <c:tx>
            <c:strRef>
              <c:f>Transportation_fuel!$H$205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Transportation_fuel!$E$206:$E$212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Transportation_fuel!$H$206:$H$212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B-4CAE-B635-570902EC0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83663"/>
        <c:axId val="57862863"/>
      </c:barChart>
      <c:catAx>
        <c:axId val="5788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62863"/>
        <c:crosses val="autoZero"/>
        <c:auto val="1"/>
        <c:lblAlgn val="ctr"/>
        <c:lblOffset val="100"/>
        <c:noMultiLvlLbl val="0"/>
      </c:catAx>
      <c:valAx>
        <c:axId val="5786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1065920</c:v>
                </c:pt>
                <c:pt idx="1">
                  <c:v>1020760</c:v>
                </c:pt>
                <c:pt idx="2">
                  <c:v>999597</c:v>
                </c:pt>
                <c:pt idx="3">
                  <c:v>976092</c:v>
                </c:pt>
                <c:pt idx="4">
                  <c:v>949752</c:v>
                </c:pt>
                <c:pt idx="5">
                  <c:v>910143</c:v>
                </c:pt>
                <c:pt idx="6">
                  <c:v>874902</c:v>
                </c:pt>
                <c:pt idx="7">
                  <c:v>834213</c:v>
                </c:pt>
                <c:pt idx="8">
                  <c:v>784872</c:v>
                </c:pt>
                <c:pt idx="9">
                  <c:v>732201</c:v>
                </c:pt>
                <c:pt idx="10">
                  <c:v>667893</c:v>
                </c:pt>
                <c:pt idx="11">
                  <c:v>613773</c:v>
                </c:pt>
                <c:pt idx="12">
                  <c:v>560481</c:v>
                </c:pt>
                <c:pt idx="13">
                  <c:v>510222</c:v>
                </c:pt>
                <c:pt idx="14">
                  <c:v>465390</c:v>
                </c:pt>
                <c:pt idx="15">
                  <c:v>425613</c:v>
                </c:pt>
                <c:pt idx="16">
                  <c:v>393279</c:v>
                </c:pt>
                <c:pt idx="17">
                  <c:v>365181</c:v>
                </c:pt>
                <c:pt idx="18">
                  <c:v>337791</c:v>
                </c:pt>
                <c:pt idx="19">
                  <c:v>315384</c:v>
                </c:pt>
                <c:pt idx="20">
                  <c:v>297573</c:v>
                </c:pt>
                <c:pt idx="21">
                  <c:v>282426</c:v>
                </c:pt>
                <c:pt idx="22">
                  <c:v>270492</c:v>
                </c:pt>
                <c:pt idx="23">
                  <c:v>260214</c:v>
                </c:pt>
                <c:pt idx="24">
                  <c:v>251964</c:v>
                </c:pt>
                <c:pt idx="25">
                  <c:v>244941</c:v>
                </c:pt>
                <c:pt idx="26">
                  <c:v>238746</c:v>
                </c:pt>
                <c:pt idx="27">
                  <c:v>233070</c:v>
                </c:pt>
                <c:pt idx="28">
                  <c:v>228063</c:v>
                </c:pt>
                <c:pt idx="29">
                  <c:v>223893</c:v>
                </c:pt>
                <c:pt idx="30">
                  <c:v>219762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1041200</c:v>
                </c:pt>
                <c:pt idx="1">
                  <c:v>942902</c:v>
                </c:pt>
                <c:pt idx="2">
                  <c:v>1056746</c:v>
                </c:pt>
                <c:pt idx="3">
                  <c:v>1072038</c:v>
                </c:pt>
                <c:pt idx="4">
                  <c:v>1087330</c:v>
                </c:pt>
                <c:pt idx="5">
                  <c:v>1102621</c:v>
                </c:pt>
                <c:pt idx="6">
                  <c:v>1117913</c:v>
                </c:pt>
                <c:pt idx="7">
                  <c:v>1133205</c:v>
                </c:pt>
                <c:pt idx="8">
                  <c:v>1148496</c:v>
                </c:pt>
                <c:pt idx="9">
                  <c:v>1163788</c:v>
                </c:pt>
                <c:pt idx="10">
                  <c:v>1179080</c:v>
                </c:pt>
                <c:pt idx="11">
                  <c:v>1194372</c:v>
                </c:pt>
                <c:pt idx="12">
                  <c:v>1209663</c:v>
                </c:pt>
                <c:pt idx="13">
                  <c:v>1224955</c:v>
                </c:pt>
                <c:pt idx="14">
                  <c:v>1240247</c:v>
                </c:pt>
                <c:pt idx="15">
                  <c:v>1255538</c:v>
                </c:pt>
                <c:pt idx="16">
                  <c:v>1270830</c:v>
                </c:pt>
                <c:pt idx="17">
                  <c:v>1286122</c:v>
                </c:pt>
                <c:pt idx="18">
                  <c:v>1301414</c:v>
                </c:pt>
                <c:pt idx="19">
                  <c:v>1316705</c:v>
                </c:pt>
                <c:pt idx="20">
                  <c:v>1331997</c:v>
                </c:pt>
                <c:pt idx="21">
                  <c:v>1347289</c:v>
                </c:pt>
                <c:pt idx="22">
                  <c:v>1362580</c:v>
                </c:pt>
                <c:pt idx="23">
                  <c:v>1377872</c:v>
                </c:pt>
                <c:pt idx="24">
                  <c:v>1393164</c:v>
                </c:pt>
                <c:pt idx="25">
                  <c:v>1408456</c:v>
                </c:pt>
                <c:pt idx="26">
                  <c:v>1423747</c:v>
                </c:pt>
                <c:pt idx="27">
                  <c:v>1439039</c:v>
                </c:pt>
                <c:pt idx="28">
                  <c:v>1454331</c:v>
                </c:pt>
                <c:pt idx="29">
                  <c:v>1469622</c:v>
                </c:pt>
                <c:pt idx="30">
                  <c:v>1484914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4242</c:v>
                </c:pt>
                <c:pt idx="1">
                  <c:v>4950</c:v>
                </c:pt>
                <c:pt idx="2">
                  <c:v>5712</c:v>
                </c:pt>
                <c:pt idx="3">
                  <c:v>6399</c:v>
                </c:pt>
                <c:pt idx="4">
                  <c:v>7014</c:v>
                </c:pt>
                <c:pt idx="5">
                  <c:v>7503</c:v>
                </c:pt>
                <c:pt idx="6">
                  <c:v>7935</c:v>
                </c:pt>
                <c:pt idx="7">
                  <c:v>8265</c:v>
                </c:pt>
                <c:pt idx="8">
                  <c:v>8445</c:v>
                </c:pt>
                <c:pt idx="9">
                  <c:v>8505</c:v>
                </c:pt>
                <c:pt idx="10">
                  <c:v>8307</c:v>
                </c:pt>
                <c:pt idx="11">
                  <c:v>8151</c:v>
                </c:pt>
                <c:pt idx="12">
                  <c:v>7923</c:v>
                </c:pt>
                <c:pt idx="13">
                  <c:v>7641</c:v>
                </c:pt>
                <c:pt idx="14">
                  <c:v>7368</c:v>
                </c:pt>
                <c:pt idx="15">
                  <c:v>7101</c:v>
                </c:pt>
                <c:pt idx="16">
                  <c:v>6894</c:v>
                </c:pt>
                <c:pt idx="17">
                  <c:v>6702</c:v>
                </c:pt>
                <c:pt idx="18">
                  <c:v>6495</c:v>
                </c:pt>
                <c:pt idx="19">
                  <c:v>6327</c:v>
                </c:pt>
                <c:pt idx="20">
                  <c:v>6219</c:v>
                </c:pt>
                <c:pt idx="21">
                  <c:v>6144</c:v>
                </c:pt>
                <c:pt idx="22">
                  <c:v>6111</c:v>
                </c:pt>
                <c:pt idx="23">
                  <c:v>6099</c:v>
                </c:pt>
                <c:pt idx="24">
                  <c:v>6111</c:v>
                </c:pt>
                <c:pt idx="25">
                  <c:v>6150</c:v>
                </c:pt>
                <c:pt idx="26">
                  <c:v>6192</c:v>
                </c:pt>
                <c:pt idx="27">
                  <c:v>6240</c:v>
                </c:pt>
                <c:pt idx="28">
                  <c:v>6300</c:v>
                </c:pt>
                <c:pt idx="29">
                  <c:v>6369</c:v>
                </c:pt>
                <c:pt idx="30">
                  <c:v>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597657</c:v>
                </c:pt>
                <c:pt idx="1">
                  <c:v>516260</c:v>
                </c:pt>
                <c:pt idx="2">
                  <c:v>578592</c:v>
                </c:pt>
                <c:pt idx="3">
                  <c:v>586964</c:v>
                </c:pt>
                <c:pt idx="4">
                  <c:v>595337</c:v>
                </c:pt>
                <c:pt idx="5">
                  <c:v>603709</c:v>
                </c:pt>
                <c:pt idx="6">
                  <c:v>612082</c:v>
                </c:pt>
                <c:pt idx="7">
                  <c:v>620454</c:v>
                </c:pt>
                <c:pt idx="8">
                  <c:v>628827</c:v>
                </c:pt>
                <c:pt idx="9">
                  <c:v>637199</c:v>
                </c:pt>
                <c:pt idx="10">
                  <c:v>645572</c:v>
                </c:pt>
                <c:pt idx="11">
                  <c:v>653945</c:v>
                </c:pt>
                <c:pt idx="12">
                  <c:v>662317</c:v>
                </c:pt>
                <c:pt idx="13">
                  <c:v>670690</c:v>
                </c:pt>
                <c:pt idx="14">
                  <c:v>679062</c:v>
                </c:pt>
                <c:pt idx="15">
                  <c:v>687435</c:v>
                </c:pt>
                <c:pt idx="16">
                  <c:v>695807</c:v>
                </c:pt>
                <c:pt idx="17">
                  <c:v>704180</c:v>
                </c:pt>
                <c:pt idx="18">
                  <c:v>712552</c:v>
                </c:pt>
                <c:pt idx="19">
                  <c:v>720925</c:v>
                </c:pt>
                <c:pt idx="20">
                  <c:v>729298</c:v>
                </c:pt>
                <c:pt idx="21">
                  <c:v>737670</c:v>
                </c:pt>
                <c:pt idx="22">
                  <c:v>746043</c:v>
                </c:pt>
                <c:pt idx="23">
                  <c:v>754415</c:v>
                </c:pt>
                <c:pt idx="24">
                  <c:v>762788</c:v>
                </c:pt>
                <c:pt idx="25">
                  <c:v>771160</c:v>
                </c:pt>
                <c:pt idx="26">
                  <c:v>779533</c:v>
                </c:pt>
                <c:pt idx="27">
                  <c:v>787905</c:v>
                </c:pt>
                <c:pt idx="28">
                  <c:v>796278</c:v>
                </c:pt>
                <c:pt idx="29">
                  <c:v>804651</c:v>
                </c:pt>
                <c:pt idx="30">
                  <c:v>813023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21834</c:v>
                </c:pt>
                <c:pt idx="1">
                  <c:v>43335</c:v>
                </c:pt>
                <c:pt idx="2">
                  <c:v>53148</c:v>
                </c:pt>
                <c:pt idx="3">
                  <c:v>65133</c:v>
                </c:pt>
                <c:pt idx="4">
                  <c:v>79749</c:v>
                </c:pt>
                <c:pt idx="5">
                  <c:v>96567</c:v>
                </c:pt>
                <c:pt idx="6">
                  <c:v>119805</c:v>
                </c:pt>
                <c:pt idx="7">
                  <c:v>148434</c:v>
                </c:pt>
                <c:pt idx="8">
                  <c:v>185667</c:v>
                </c:pt>
                <c:pt idx="9">
                  <c:v>226098</c:v>
                </c:pt>
                <c:pt idx="10">
                  <c:v>267327</c:v>
                </c:pt>
                <c:pt idx="11">
                  <c:v>309114</c:v>
                </c:pt>
                <c:pt idx="12">
                  <c:v>350076</c:v>
                </c:pt>
                <c:pt idx="13">
                  <c:v>388110</c:v>
                </c:pt>
                <c:pt idx="14">
                  <c:v>419916</c:v>
                </c:pt>
                <c:pt idx="15">
                  <c:v>446859</c:v>
                </c:pt>
                <c:pt idx="16">
                  <c:v>466368</c:v>
                </c:pt>
                <c:pt idx="17">
                  <c:v>481926</c:v>
                </c:pt>
                <c:pt idx="18">
                  <c:v>497280</c:v>
                </c:pt>
                <c:pt idx="19">
                  <c:v>507831</c:v>
                </c:pt>
                <c:pt idx="20">
                  <c:v>513834</c:v>
                </c:pt>
                <c:pt idx="21">
                  <c:v>517353</c:v>
                </c:pt>
                <c:pt idx="22">
                  <c:v>517734</c:v>
                </c:pt>
                <c:pt idx="23">
                  <c:v>516603</c:v>
                </c:pt>
                <c:pt idx="24">
                  <c:v>513507</c:v>
                </c:pt>
                <c:pt idx="25">
                  <c:v>509271</c:v>
                </c:pt>
                <c:pt idx="26">
                  <c:v>504315</c:v>
                </c:pt>
                <c:pt idx="27">
                  <c:v>498912</c:v>
                </c:pt>
                <c:pt idx="28">
                  <c:v>492924</c:v>
                </c:pt>
                <c:pt idx="29">
                  <c:v>486102</c:v>
                </c:pt>
                <c:pt idx="30">
                  <c:v>479355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20901</c:v>
                </c:pt>
                <c:pt idx="1">
                  <c:v>39786</c:v>
                </c:pt>
                <c:pt idx="2">
                  <c:v>44301</c:v>
                </c:pt>
                <c:pt idx="3">
                  <c:v>52409</c:v>
                </c:pt>
                <c:pt idx="4">
                  <c:v>60517</c:v>
                </c:pt>
                <c:pt idx="5">
                  <c:v>68624</c:v>
                </c:pt>
                <c:pt idx="6">
                  <c:v>76732</c:v>
                </c:pt>
                <c:pt idx="7">
                  <c:v>84840</c:v>
                </c:pt>
                <c:pt idx="8">
                  <c:v>92947</c:v>
                </c:pt>
                <c:pt idx="9">
                  <c:v>101055</c:v>
                </c:pt>
                <c:pt idx="10">
                  <c:v>109163</c:v>
                </c:pt>
                <c:pt idx="11">
                  <c:v>117271</c:v>
                </c:pt>
                <c:pt idx="12">
                  <c:v>125378</c:v>
                </c:pt>
                <c:pt idx="13">
                  <c:v>133486</c:v>
                </c:pt>
                <c:pt idx="14">
                  <c:v>141594</c:v>
                </c:pt>
                <c:pt idx="15">
                  <c:v>149702</c:v>
                </c:pt>
                <c:pt idx="16">
                  <c:v>157809</c:v>
                </c:pt>
                <c:pt idx="17">
                  <c:v>165917</c:v>
                </c:pt>
                <c:pt idx="18">
                  <c:v>174025</c:v>
                </c:pt>
                <c:pt idx="19">
                  <c:v>182132</c:v>
                </c:pt>
                <c:pt idx="20">
                  <c:v>190240</c:v>
                </c:pt>
                <c:pt idx="21">
                  <c:v>198348</c:v>
                </c:pt>
                <c:pt idx="22">
                  <c:v>206456</c:v>
                </c:pt>
                <c:pt idx="23">
                  <c:v>214563</c:v>
                </c:pt>
                <c:pt idx="24">
                  <c:v>222671</c:v>
                </c:pt>
                <c:pt idx="25">
                  <c:v>230779</c:v>
                </c:pt>
                <c:pt idx="26">
                  <c:v>238887</c:v>
                </c:pt>
                <c:pt idx="27">
                  <c:v>246994</c:v>
                </c:pt>
                <c:pt idx="28">
                  <c:v>255102</c:v>
                </c:pt>
                <c:pt idx="29">
                  <c:v>263210</c:v>
                </c:pt>
                <c:pt idx="30">
                  <c:v>271317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18</c:v>
                </c:pt>
                <c:pt idx="11">
                  <c:v>21</c:v>
                </c:pt>
                <c:pt idx="12">
                  <c:v>21</c:v>
                </c:pt>
                <c:pt idx="13">
                  <c:v>24</c:v>
                </c:pt>
                <c:pt idx="14">
                  <c:v>27</c:v>
                </c:pt>
                <c:pt idx="15">
                  <c:v>30</c:v>
                </c:pt>
                <c:pt idx="16">
                  <c:v>33</c:v>
                </c:pt>
                <c:pt idx="17">
                  <c:v>36</c:v>
                </c:pt>
                <c:pt idx="18">
                  <c:v>36</c:v>
                </c:pt>
                <c:pt idx="19">
                  <c:v>39</c:v>
                </c:pt>
                <c:pt idx="20">
                  <c:v>39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4078</c:v>
                </c:pt>
                <c:pt idx="1">
                  <c:v>5536</c:v>
                </c:pt>
                <c:pt idx="2">
                  <c:v>6736</c:v>
                </c:pt>
                <c:pt idx="3">
                  <c:v>8001</c:v>
                </c:pt>
                <c:pt idx="4">
                  <c:v>9265</c:v>
                </c:pt>
                <c:pt idx="5">
                  <c:v>10530</c:v>
                </c:pt>
                <c:pt idx="6">
                  <c:v>11795</c:v>
                </c:pt>
                <c:pt idx="7">
                  <c:v>13059</c:v>
                </c:pt>
                <c:pt idx="8">
                  <c:v>14324</c:v>
                </c:pt>
                <c:pt idx="9">
                  <c:v>15589</c:v>
                </c:pt>
                <c:pt idx="10">
                  <c:v>16853</c:v>
                </c:pt>
                <c:pt idx="11">
                  <c:v>18118</c:v>
                </c:pt>
                <c:pt idx="12">
                  <c:v>19383</c:v>
                </c:pt>
                <c:pt idx="13">
                  <c:v>20647</c:v>
                </c:pt>
                <c:pt idx="14">
                  <c:v>21912</c:v>
                </c:pt>
                <c:pt idx="15">
                  <c:v>23177</c:v>
                </c:pt>
                <c:pt idx="16">
                  <c:v>24441</c:v>
                </c:pt>
                <c:pt idx="17">
                  <c:v>25706</c:v>
                </c:pt>
                <c:pt idx="18">
                  <c:v>26971</c:v>
                </c:pt>
                <c:pt idx="19">
                  <c:v>28235</c:v>
                </c:pt>
                <c:pt idx="20">
                  <c:v>29500</c:v>
                </c:pt>
                <c:pt idx="21">
                  <c:v>30765</c:v>
                </c:pt>
                <c:pt idx="22">
                  <c:v>32029</c:v>
                </c:pt>
                <c:pt idx="23">
                  <c:v>33294</c:v>
                </c:pt>
                <c:pt idx="24">
                  <c:v>34558</c:v>
                </c:pt>
                <c:pt idx="25">
                  <c:v>35823</c:v>
                </c:pt>
                <c:pt idx="26">
                  <c:v>37088</c:v>
                </c:pt>
                <c:pt idx="27">
                  <c:v>38352</c:v>
                </c:pt>
                <c:pt idx="28">
                  <c:v>39617</c:v>
                </c:pt>
                <c:pt idx="29">
                  <c:v>40882</c:v>
                </c:pt>
                <c:pt idx="30">
                  <c:v>42146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28932</c:v>
                </c:pt>
                <c:pt idx="1">
                  <c:v>29118</c:v>
                </c:pt>
                <c:pt idx="2">
                  <c:v>29388</c:v>
                </c:pt>
                <c:pt idx="3">
                  <c:v>29652</c:v>
                </c:pt>
                <c:pt idx="4">
                  <c:v>29916</c:v>
                </c:pt>
                <c:pt idx="5">
                  <c:v>30171</c:v>
                </c:pt>
                <c:pt idx="6">
                  <c:v>30423</c:v>
                </c:pt>
                <c:pt idx="7">
                  <c:v>30666</c:v>
                </c:pt>
                <c:pt idx="8">
                  <c:v>30894</c:v>
                </c:pt>
                <c:pt idx="9">
                  <c:v>31107</c:v>
                </c:pt>
                <c:pt idx="10">
                  <c:v>31305</c:v>
                </c:pt>
                <c:pt idx="11">
                  <c:v>31488</c:v>
                </c:pt>
                <c:pt idx="12">
                  <c:v>31644</c:v>
                </c:pt>
                <c:pt idx="13">
                  <c:v>32058</c:v>
                </c:pt>
                <c:pt idx="14">
                  <c:v>32175</c:v>
                </c:pt>
                <c:pt idx="15">
                  <c:v>32280</c:v>
                </c:pt>
                <c:pt idx="16">
                  <c:v>32376</c:v>
                </c:pt>
                <c:pt idx="17">
                  <c:v>32475</c:v>
                </c:pt>
                <c:pt idx="18">
                  <c:v>32577</c:v>
                </c:pt>
                <c:pt idx="19">
                  <c:v>32961</c:v>
                </c:pt>
                <c:pt idx="20">
                  <c:v>33087</c:v>
                </c:pt>
                <c:pt idx="21">
                  <c:v>33225</c:v>
                </c:pt>
                <c:pt idx="22">
                  <c:v>33375</c:v>
                </c:pt>
                <c:pt idx="23">
                  <c:v>33537</c:v>
                </c:pt>
                <c:pt idx="24">
                  <c:v>33975</c:v>
                </c:pt>
                <c:pt idx="25">
                  <c:v>34152</c:v>
                </c:pt>
                <c:pt idx="26">
                  <c:v>34338</c:v>
                </c:pt>
                <c:pt idx="27">
                  <c:v>34524</c:v>
                </c:pt>
                <c:pt idx="28">
                  <c:v>34980</c:v>
                </c:pt>
                <c:pt idx="29">
                  <c:v>35178</c:v>
                </c:pt>
                <c:pt idx="30">
                  <c:v>35367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253890</c:v>
                </c:pt>
                <c:pt idx="1">
                  <c:v>242031</c:v>
                </c:pt>
                <c:pt idx="2">
                  <c:v>224729</c:v>
                </c:pt>
                <c:pt idx="3">
                  <c:v>221831</c:v>
                </c:pt>
                <c:pt idx="4">
                  <c:v>218933</c:v>
                </c:pt>
                <c:pt idx="5">
                  <c:v>216035</c:v>
                </c:pt>
                <c:pt idx="6">
                  <c:v>213137</c:v>
                </c:pt>
                <c:pt idx="7">
                  <c:v>210239</c:v>
                </c:pt>
                <c:pt idx="8">
                  <c:v>207341</c:v>
                </c:pt>
                <c:pt idx="9">
                  <c:v>204443</c:v>
                </c:pt>
                <c:pt idx="10">
                  <c:v>201545</c:v>
                </c:pt>
                <c:pt idx="11">
                  <c:v>198647</c:v>
                </c:pt>
                <c:pt idx="12">
                  <c:v>195749</c:v>
                </c:pt>
                <c:pt idx="13">
                  <c:v>192852</c:v>
                </c:pt>
                <c:pt idx="14">
                  <c:v>189954</c:v>
                </c:pt>
                <c:pt idx="15">
                  <c:v>187056</c:v>
                </c:pt>
                <c:pt idx="16">
                  <c:v>184158</c:v>
                </c:pt>
                <c:pt idx="17">
                  <c:v>181260</c:v>
                </c:pt>
                <c:pt idx="18">
                  <c:v>178362</c:v>
                </c:pt>
                <c:pt idx="19">
                  <c:v>175464</c:v>
                </c:pt>
                <c:pt idx="20">
                  <c:v>172566</c:v>
                </c:pt>
                <c:pt idx="21">
                  <c:v>169668</c:v>
                </c:pt>
                <c:pt idx="22">
                  <c:v>166770</c:v>
                </c:pt>
                <c:pt idx="23">
                  <c:v>163872</c:v>
                </c:pt>
                <c:pt idx="24">
                  <c:v>160974</c:v>
                </c:pt>
                <c:pt idx="25">
                  <c:v>158077</c:v>
                </c:pt>
                <c:pt idx="26">
                  <c:v>155179</c:v>
                </c:pt>
                <c:pt idx="27">
                  <c:v>152281</c:v>
                </c:pt>
                <c:pt idx="28">
                  <c:v>149383</c:v>
                </c:pt>
                <c:pt idx="29">
                  <c:v>146485</c:v>
                </c:pt>
                <c:pt idx="30">
                  <c:v>143587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3</c:v>
                </c:pt>
                <c:pt idx="1">
                  <c:v>12</c:v>
                </c:pt>
                <c:pt idx="2">
                  <c:v>15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30</c:v>
                </c:pt>
                <c:pt idx="8">
                  <c:v>33</c:v>
                </c:pt>
                <c:pt idx="9">
                  <c:v>42</c:v>
                </c:pt>
                <c:pt idx="10">
                  <c:v>51</c:v>
                </c:pt>
                <c:pt idx="11">
                  <c:v>63</c:v>
                </c:pt>
                <c:pt idx="12">
                  <c:v>78</c:v>
                </c:pt>
                <c:pt idx="13">
                  <c:v>96</c:v>
                </c:pt>
                <c:pt idx="14">
                  <c:v>114</c:v>
                </c:pt>
                <c:pt idx="15">
                  <c:v>135</c:v>
                </c:pt>
                <c:pt idx="16">
                  <c:v>156</c:v>
                </c:pt>
                <c:pt idx="17">
                  <c:v>180</c:v>
                </c:pt>
                <c:pt idx="18">
                  <c:v>201</c:v>
                </c:pt>
                <c:pt idx="19">
                  <c:v>222</c:v>
                </c:pt>
                <c:pt idx="20">
                  <c:v>240</c:v>
                </c:pt>
                <c:pt idx="21">
                  <c:v>258</c:v>
                </c:pt>
                <c:pt idx="22">
                  <c:v>276</c:v>
                </c:pt>
                <c:pt idx="23">
                  <c:v>291</c:v>
                </c:pt>
                <c:pt idx="24">
                  <c:v>306</c:v>
                </c:pt>
                <c:pt idx="25">
                  <c:v>321</c:v>
                </c:pt>
                <c:pt idx="26">
                  <c:v>333</c:v>
                </c:pt>
                <c:pt idx="27">
                  <c:v>345</c:v>
                </c:pt>
                <c:pt idx="28">
                  <c:v>360</c:v>
                </c:pt>
                <c:pt idx="29">
                  <c:v>372</c:v>
                </c:pt>
                <c:pt idx="30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3287</c:v>
                </c:pt>
                <c:pt idx="1">
                  <c:v>5307</c:v>
                </c:pt>
                <c:pt idx="2">
                  <c:v>8010</c:v>
                </c:pt>
                <c:pt idx="3">
                  <c:v>10542</c:v>
                </c:pt>
                <c:pt idx="4">
                  <c:v>13073</c:v>
                </c:pt>
                <c:pt idx="5">
                  <c:v>15605</c:v>
                </c:pt>
                <c:pt idx="6">
                  <c:v>18137</c:v>
                </c:pt>
                <c:pt idx="7">
                  <c:v>20669</c:v>
                </c:pt>
                <c:pt idx="8">
                  <c:v>23201</c:v>
                </c:pt>
                <c:pt idx="9">
                  <c:v>25733</c:v>
                </c:pt>
                <c:pt idx="10">
                  <c:v>28265</c:v>
                </c:pt>
                <c:pt idx="11">
                  <c:v>30797</c:v>
                </c:pt>
                <c:pt idx="12">
                  <c:v>33329</c:v>
                </c:pt>
                <c:pt idx="13">
                  <c:v>35860</c:v>
                </c:pt>
                <c:pt idx="14">
                  <c:v>38392</c:v>
                </c:pt>
                <c:pt idx="15">
                  <c:v>40924</c:v>
                </c:pt>
                <c:pt idx="16">
                  <c:v>43456</c:v>
                </c:pt>
                <c:pt idx="17">
                  <c:v>45988</c:v>
                </c:pt>
                <c:pt idx="18">
                  <c:v>48520</c:v>
                </c:pt>
                <c:pt idx="19">
                  <c:v>51052</c:v>
                </c:pt>
                <c:pt idx="20">
                  <c:v>53584</c:v>
                </c:pt>
                <c:pt idx="21">
                  <c:v>56116</c:v>
                </c:pt>
                <c:pt idx="22">
                  <c:v>58648</c:v>
                </c:pt>
                <c:pt idx="23">
                  <c:v>61179</c:v>
                </c:pt>
                <c:pt idx="24">
                  <c:v>63711</c:v>
                </c:pt>
                <c:pt idx="25">
                  <c:v>66243</c:v>
                </c:pt>
                <c:pt idx="26">
                  <c:v>68775</c:v>
                </c:pt>
                <c:pt idx="27">
                  <c:v>71307</c:v>
                </c:pt>
                <c:pt idx="28">
                  <c:v>73839</c:v>
                </c:pt>
                <c:pt idx="29">
                  <c:v>76371</c:v>
                </c:pt>
                <c:pt idx="30">
                  <c:v>78903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1">
                  <c:v>325283249418399.94</c:v>
                </c:pt>
                <c:pt idx="2">
                  <c:v>323338772265600</c:v>
                </c:pt>
                <c:pt idx="3">
                  <c:v>324926100553600</c:v>
                </c:pt>
                <c:pt idx="4">
                  <c:v>325164199796800.06</c:v>
                </c:pt>
                <c:pt idx="5">
                  <c:v>323576871508800</c:v>
                </c:pt>
                <c:pt idx="6">
                  <c:v>326235646391200</c:v>
                </c:pt>
                <c:pt idx="7">
                  <c:v>0</c:v>
                </c:pt>
                <c:pt idx="8">
                  <c:v>337505677236000</c:v>
                </c:pt>
                <c:pt idx="9">
                  <c:v>269607709716799.97</c:v>
                </c:pt>
                <c:pt idx="10">
                  <c:v>328775371652000</c:v>
                </c:pt>
                <c:pt idx="11">
                  <c:v>380958789120000</c:v>
                </c:pt>
                <c:pt idx="12">
                  <c:v>329330936552800</c:v>
                </c:pt>
                <c:pt idx="13">
                  <c:v>312941771979200</c:v>
                </c:pt>
                <c:pt idx="14">
                  <c:v>305917844304800</c:v>
                </c:pt>
                <c:pt idx="15">
                  <c:v>294370031009600</c:v>
                </c:pt>
                <c:pt idx="16">
                  <c:v>288973114830400</c:v>
                </c:pt>
                <c:pt idx="17">
                  <c:v>283655565065600</c:v>
                </c:pt>
                <c:pt idx="18">
                  <c:v>277226885499200</c:v>
                </c:pt>
                <c:pt idx="19">
                  <c:v>274250644959199.97</c:v>
                </c:pt>
                <c:pt idx="20">
                  <c:v>0</c:v>
                </c:pt>
                <c:pt idx="21">
                  <c:v>337505677236000</c:v>
                </c:pt>
                <c:pt idx="22">
                  <c:v>269607709716799.97</c:v>
                </c:pt>
                <c:pt idx="23">
                  <c:v>328775371652000</c:v>
                </c:pt>
                <c:pt idx="24">
                  <c:v>380958789120000</c:v>
                </c:pt>
                <c:pt idx="25">
                  <c:v>329330936552800</c:v>
                </c:pt>
                <c:pt idx="26">
                  <c:v>306949607692000</c:v>
                </c:pt>
                <c:pt idx="27">
                  <c:v>294687496667200</c:v>
                </c:pt>
                <c:pt idx="28">
                  <c:v>279449145102400</c:v>
                </c:pt>
                <c:pt idx="29">
                  <c:v>270441057068000</c:v>
                </c:pt>
                <c:pt idx="30">
                  <c:v>260798037718400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8-4180-BE41-DAA66BC05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880031"/>
        <c:axId val="1802882943"/>
      </c:lineChart>
      <c:cat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auto val="1"/>
        <c:lblAlgn val="ctr"/>
        <c:lblOffset val="100"/>
        <c:noMultiLvlLbl val="0"/>
      </c:cat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1">
                  <c:v>330799215219200</c:v>
                </c:pt>
                <c:pt idx="2">
                  <c:v>342466078136000</c:v>
                </c:pt>
                <c:pt idx="3">
                  <c:v>355442486890400</c:v>
                </c:pt>
                <c:pt idx="4">
                  <c:v>367783964329600</c:v>
                </c:pt>
                <c:pt idx="5">
                  <c:v>380760373084000</c:v>
                </c:pt>
                <c:pt idx="6">
                  <c:v>393895514667200</c:v>
                </c:pt>
                <c:pt idx="7">
                  <c:v>0</c:v>
                </c:pt>
                <c:pt idx="8">
                  <c:v>114327319943199.98</c:v>
                </c:pt>
                <c:pt idx="9">
                  <c:v>165399607609600</c:v>
                </c:pt>
                <c:pt idx="10">
                  <c:v>281433305462400</c:v>
                </c:pt>
                <c:pt idx="11">
                  <c:v>294171614973600</c:v>
                </c:pt>
                <c:pt idx="12">
                  <c:v>297981202864800</c:v>
                </c:pt>
                <c:pt idx="13">
                  <c:v>310441729925600</c:v>
                </c:pt>
                <c:pt idx="14">
                  <c:v>323656237923200</c:v>
                </c:pt>
                <c:pt idx="15">
                  <c:v>331434146534400</c:v>
                </c:pt>
                <c:pt idx="16">
                  <c:v>341196215505600</c:v>
                </c:pt>
                <c:pt idx="17">
                  <c:v>350601135612000.06</c:v>
                </c:pt>
                <c:pt idx="18">
                  <c:v>360442570997600</c:v>
                </c:pt>
                <c:pt idx="19">
                  <c:v>370164956761600</c:v>
                </c:pt>
                <c:pt idx="20">
                  <c:v>0</c:v>
                </c:pt>
                <c:pt idx="21">
                  <c:v>114327319943199.98</c:v>
                </c:pt>
                <c:pt idx="22">
                  <c:v>165399607609600</c:v>
                </c:pt>
                <c:pt idx="23">
                  <c:v>281433305462400</c:v>
                </c:pt>
                <c:pt idx="24">
                  <c:v>294171614973600</c:v>
                </c:pt>
                <c:pt idx="25">
                  <c:v>297981202864800</c:v>
                </c:pt>
                <c:pt idx="26">
                  <c:v>309370283331200</c:v>
                </c:pt>
                <c:pt idx="27">
                  <c:v>321989543220800</c:v>
                </c:pt>
                <c:pt idx="28">
                  <c:v>329529352588800</c:v>
                </c:pt>
                <c:pt idx="29">
                  <c:v>339093005524000</c:v>
                </c:pt>
                <c:pt idx="30">
                  <c:v>348061410351200.06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C9-4EAE-895A-0AB5CA2CD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949631"/>
        <c:axId val="768944223"/>
      </c:lineChart>
      <c:cat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auto val="1"/>
        <c:lblAlgn val="ctr"/>
        <c:lblOffset val="100"/>
        <c:noMultiLvlLbl val="0"/>
      </c:cat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1">
                  <c:v>26548065616800</c:v>
                </c:pt>
                <c:pt idx="2">
                  <c:v>27500462589599.996</c:v>
                </c:pt>
                <c:pt idx="3">
                  <c:v>28532225976800</c:v>
                </c:pt>
                <c:pt idx="4">
                  <c:v>29484622949600</c:v>
                </c:pt>
                <c:pt idx="5">
                  <c:v>30278287093600</c:v>
                </c:pt>
                <c:pt idx="6">
                  <c:v>31032268030400</c:v>
                </c:pt>
                <c:pt idx="7">
                  <c:v>0</c:v>
                </c:pt>
                <c:pt idx="8">
                  <c:v>5079450521600</c:v>
                </c:pt>
                <c:pt idx="9">
                  <c:v>9881118592800</c:v>
                </c:pt>
                <c:pt idx="10">
                  <c:v>7420759746400</c:v>
                </c:pt>
                <c:pt idx="11">
                  <c:v>25476619022400</c:v>
                </c:pt>
                <c:pt idx="12">
                  <c:v>24246439599200</c:v>
                </c:pt>
                <c:pt idx="13">
                  <c:v>28651275598400</c:v>
                </c:pt>
                <c:pt idx="14">
                  <c:v>33849775741600</c:v>
                </c:pt>
                <c:pt idx="15">
                  <c:v>38492710984000</c:v>
                </c:pt>
                <c:pt idx="16">
                  <c:v>43175329433600</c:v>
                </c:pt>
                <c:pt idx="17">
                  <c:v>47659531847200</c:v>
                </c:pt>
                <c:pt idx="18">
                  <c:v>51310386909600</c:v>
                </c:pt>
                <c:pt idx="19">
                  <c:v>55437440458400</c:v>
                </c:pt>
                <c:pt idx="20">
                  <c:v>0</c:v>
                </c:pt>
                <c:pt idx="21">
                  <c:v>5079450521600</c:v>
                </c:pt>
                <c:pt idx="22">
                  <c:v>9881118592800</c:v>
                </c:pt>
                <c:pt idx="23">
                  <c:v>7420759746400</c:v>
                </c:pt>
                <c:pt idx="24">
                  <c:v>25476619022400</c:v>
                </c:pt>
                <c:pt idx="25">
                  <c:v>24246439599200</c:v>
                </c:pt>
                <c:pt idx="26">
                  <c:v>31706882552800</c:v>
                </c:pt>
                <c:pt idx="27">
                  <c:v>40397504929600</c:v>
                </c:pt>
                <c:pt idx="28">
                  <c:v>48175413540800</c:v>
                </c:pt>
                <c:pt idx="29">
                  <c:v>55834272530400</c:v>
                </c:pt>
                <c:pt idx="30">
                  <c:v>63215349069600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1-4032-BB7A-E49F4AC0F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951215"/>
        <c:axId val="765951631"/>
      </c:lineChart>
      <c:cat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auto val="1"/>
        <c:lblAlgn val="ctr"/>
        <c:lblOffset val="100"/>
        <c:noMultiLvlLbl val="0"/>
      </c:cat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1">
                  <c:v>160637622745600</c:v>
                </c:pt>
                <c:pt idx="2">
                  <c:v>167304401555200</c:v>
                </c:pt>
                <c:pt idx="3">
                  <c:v>174407695643999.97</c:v>
                </c:pt>
                <c:pt idx="4">
                  <c:v>181471306525600.03</c:v>
                </c:pt>
                <c:pt idx="5">
                  <c:v>188534917407200</c:v>
                </c:pt>
                <c:pt idx="6">
                  <c:v>196193776396800</c:v>
                </c:pt>
                <c:pt idx="7">
                  <c:v>0</c:v>
                </c:pt>
                <c:pt idx="8">
                  <c:v>435483515812800</c:v>
                </c:pt>
                <c:pt idx="9">
                  <c:v>316354527798400</c:v>
                </c:pt>
                <c:pt idx="10">
                  <c:v>234210288894400</c:v>
                </c:pt>
                <c:pt idx="11">
                  <c:v>135875301452800</c:v>
                </c:pt>
                <c:pt idx="12">
                  <c:v>141986515361600</c:v>
                </c:pt>
                <c:pt idx="13">
                  <c:v>150002523216000</c:v>
                </c:pt>
                <c:pt idx="14">
                  <c:v>156828034854400</c:v>
                </c:pt>
                <c:pt idx="15">
                  <c:v>161272554060800</c:v>
                </c:pt>
                <c:pt idx="16">
                  <c:v>166113905339200</c:v>
                </c:pt>
                <c:pt idx="17">
                  <c:v>170796523788800</c:v>
                </c:pt>
                <c:pt idx="18">
                  <c:v>175558508652800</c:v>
                </c:pt>
                <c:pt idx="19">
                  <c:v>180598275967200</c:v>
                </c:pt>
                <c:pt idx="20">
                  <c:v>0</c:v>
                </c:pt>
                <c:pt idx="21">
                  <c:v>435483515812800</c:v>
                </c:pt>
                <c:pt idx="22">
                  <c:v>316354527798400</c:v>
                </c:pt>
                <c:pt idx="23">
                  <c:v>234210288894400</c:v>
                </c:pt>
                <c:pt idx="24">
                  <c:v>135875301452800</c:v>
                </c:pt>
                <c:pt idx="25">
                  <c:v>141986515361600</c:v>
                </c:pt>
                <c:pt idx="26">
                  <c:v>149288225486400</c:v>
                </c:pt>
                <c:pt idx="27">
                  <c:v>155320072980800</c:v>
                </c:pt>
                <c:pt idx="28">
                  <c:v>159089977664800</c:v>
                </c:pt>
                <c:pt idx="29">
                  <c:v>163256714420800</c:v>
                </c:pt>
                <c:pt idx="30">
                  <c:v>167304401555200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C-4FEC-9AD7-B8CE8B884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077807"/>
        <c:axId val="1809064911"/>
      </c:lineChart>
      <c:cat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auto val="1"/>
        <c:lblAlgn val="ctr"/>
        <c:lblOffset val="100"/>
        <c:noMultiLvlLbl val="0"/>
      </c:cat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65953057169285345"/>
          <c:h val="7.8125704902058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ser>
          <c:idx val="2"/>
          <c:order val="2"/>
          <c:tx>
            <c:strRef>
              <c:f>Industry_energy!$D$386:$E$386</c:f>
              <c:strCache>
                <c:ptCount val="2"/>
                <c:pt idx="0">
                  <c:v>APERC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Industry_energy!$F$386:$AJ$386</c:f>
              <c:numCache>
                <c:formatCode>General</c:formatCode>
                <c:ptCount val="31"/>
                <c:pt idx="0">
                  <c:v>92144407118400</c:v>
                </c:pt>
                <c:pt idx="1">
                  <c:v>95914311802400</c:v>
                </c:pt>
                <c:pt idx="2">
                  <c:v>98374670648800</c:v>
                </c:pt>
                <c:pt idx="3">
                  <c:v>101390594396000</c:v>
                </c:pt>
                <c:pt idx="4">
                  <c:v>104247785314399.98</c:v>
                </c:pt>
                <c:pt idx="5">
                  <c:v>106430361710400</c:v>
                </c:pt>
                <c:pt idx="6">
                  <c:v>109247869421600</c:v>
                </c:pt>
                <c:pt idx="7">
                  <c:v>0</c:v>
                </c:pt>
                <c:pt idx="8">
                  <c:v>36786333074400</c:v>
                </c:pt>
                <c:pt idx="9">
                  <c:v>48294463162400</c:v>
                </c:pt>
                <c:pt idx="10">
                  <c:v>61866120024800</c:v>
                </c:pt>
                <c:pt idx="11">
                  <c:v>74406013500000</c:v>
                </c:pt>
                <c:pt idx="12">
                  <c:v>87382422254400</c:v>
                </c:pt>
                <c:pt idx="13">
                  <c:v>91549159010400</c:v>
                </c:pt>
                <c:pt idx="14">
                  <c:v>94565082757600</c:v>
                </c:pt>
                <c:pt idx="15">
                  <c:v>96231777460000</c:v>
                </c:pt>
                <c:pt idx="16">
                  <c:v>98414353856000</c:v>
                </c:pt>
                <c:pt idx="17">
                  <c:v>100358831008800</c:v>
                </c:pt>
                <c:pt idx="18">
                  <c:v>101668376846400</c:v>
                </c:pt>
                <c:pt idx="19">
                  <c:v>103493804377600</c:v>
                </c:pt>
                <c:pt idx="20">
                  <c:v>0</c:v>
                </c:pt>
                <c:pt idx="21">
                  <c:v>36786333074400</c:v>
                </c:pt>
                <c:pt idx="22">
                  <c:v>48294463162400</c:v>
                </c:pt>
                <c:pt idx="23">
                  <c:v>61866120024800</c:v>
                </c:pt>
                <c:pt idx="24">
                  <c:v>74406013500000</c:v>
                </c:pt>
                <c:pt idx="25">
                  <c:v>87382422254400</c:v>
                </c:pt>
                <c:pt idx="26">
                  <c:v>91430109388800</c:v>
                </c:pt>
                <c:pt idx="27">
                  <c:v>94207933892800</c:v>
                </c:pt>
                <c:pt idx="28">
                  <c:v>95715895766400</c:v>
                </c:pt>
                <c:pt idx="29">
                  <c:v>97700056126400</c:v>
                </c:pt>
                <c:pt idx="30">
                  <c:v>99446117243199.984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6-46FB-8213-1191E55F1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1-4CDD-99C4-B7A098E58F6B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1-4CDD-99C4-B7A098E58F6B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Industry_energy!$F$390:$AJ$390</c:f>
              <c:numCache>
                <c:formatCode>General</c:formatCode>
                <c:ptCount val="31"/>
                <c:pt idx="0">
                  <c:v>2002374952104800.3</c:v>
                </c:pt>
                <c:pt idx="1">
                  <c:v>2090709771332000</c:v>
                </c:pt>
                <c:pt idx="2">
                  <c:v>2154242586059200</c:v>
                </c:pt>
                <c:pt idx="3">
                  <c:v>2228212084280000</c:v>
                </c:pt>
                <c:pt idx="4">
                  <c:v>2296467200664000</c:v>
                </c:pt>
                <c:pt idx="5">
                  <c:v>2366309645336000</c:v>
                </c:pt>
                <c:pt idx="6">
                  <c:v>2438493399232800</c:v>
                </c:pt>
                <c:pt idx="7">
                  <c:v>0</c:v>
                </c:pt>
                <c:pt idx="8">
                  <c:v>1526652664191199.8</c:v>
                </c:pt>
                <c:pt idx="9">
                  <c:v>1550105439646400</c:v>
                </c:pt>
                <c:pt idx="10">
                  <c:v>1784871293441600</c:v>
                </c:pt>
                <c:pt idx="11">
                  <c:v>1908167018212000</c:v>
                </c:pt>
                <c:pt idx="12">
                  <c:v>1897571601889600</c:v>
                </c:pt>
                <c:pt idx="13">
                  <c:v>1973247478020000</c:v>
                </c:pt>
                <c:pt idx="14">
                  <c:v>2046978876997600</c:v>
                </c:pt>
                <c:pt idx="15">
                  <c:v>2086304935332800</c:v>
                </c:pt>
                <c:pt idx="16">
                  <c:v>2140988394854400</c:v>
                </c:pt>
                <c:pt idx="17">
                  <c:v>2192100365728000</c:v>
                </c:pt>
                <c:pt idx="18">
                  <c:v>2243886951124000</c:v>
                </c:pt>
                <c:pt idx="19">
                  <c:v>2296268784628000</c:v>
                </c:pt>
                <c:pt idx="20">
                  <c:v>0</c:v>
                </c:pt>
                <c:pt idx="21">
                  <c:v>1526652664191199.8</c:v>
                </c:pt>
                <c:pt idx="22">
                  <c:v>1550105439646400</c:v>
                </c:pt>
                <c:pt idx="23">
                  <c:v>1784871293441600</c:v>
                </c:pt>
                <c:pt idx="24">
                  <c:v>1908167018212000</c:v>
                </c:pt>
                <c:pt idx="25">
                  <c:v>1897571601889600</c:v>
                </c:pt>
                <c:pt idx="26">
                  <c:v>1964318756400000</c:v>
                </c:pt>
                <c:pt idx="27">
                  <c:v>2032970704856000</c:v>
                </c:pt>
                <c:pt idx="28">
                  <c:v>2070074503588000</c:v>
                </c:pt>
                <c:pt idx="29">
                  <c:v>2122853169164000</c:v>
                </c:pt>
                <c:pt idx="30">
                  <c:v>2171742880434399.8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1-4CDD-99C4-B7A098E58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957919"/>
        <c:axId val="472957503"/>
      </c:lineChart>
      <c:catAx>
        <c:axId val="47295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57503"/>
        <c:crosses val="autoZero"/>
        <c:auto val="1"/>
        <c:lblAlgn val="ctr"/>
        <c:lblOffset val="100"/>
        <c:noMultiLvlLbl val="0"/>
      </c:catAx>
      <c:valAx>
        <c:axId val="47295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5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664558800000000</c:v>
                </c:pt>
                <c:pt idx="1">
                  <c:v>664558800000000</c:v>
                </c:pt>
                <c:pt idx="2">
                  <c:v>664558800000000</c:v>
                </c:pt>
                <c:pt idx="3">
                  <c:v>664558800000000</c:v>
                </c:pt>
                <c:pt idx="4">
                  <c:v>664558800000000</c:v>
                </c:pt>
                <c:pt idx="5">
                  <c:v>664558800000000</c:v>
                </c:pt>
                <c:pt idx="6">
                  <c:v>664558800000000</c:v>
                </c:pt>
                <c:pt idx="7">
                  <c:v>664558800000000</c:v>
                </c:pt>
                <c:pt idx="8">
                  <c:v>664558800000000</c:v>
                </c:pt>
                <c:pt idx="9">
                  <c:v>664558800000000</c:v>
                </c:pt>
                <c:pt idx="10">
                  <c:v>664558800000000</c:v>
                </c:pt>
                <c:pt idx="11">
                  <c:v>664558800000000</c:v>
                </c:pt>
                <c:pt idx="12">
                  <c:v>664558800000000</c:v>
                </c:pt>
                <c:pt idx="13">
                  <c:v>664558800000000</c:v>
                </c:pt>
                <c:pt idx="14">
                  <c:v>664558800000000</c:v>
                </c:pt>
                <c:pt idx="15">
                  <c:v>664558800000000</c:v>
                </c:pt>
                <c:pt idx="16">
                  <c:v>664558800000000</c:v>
                </c:pt>
                <c:pt idx="17">
                  <c:v>664558800000000</c:v>
                </c:pt>
                <c:pt idx="18">
                  <c:v>664558800000000</c:v>
                </c:pt>
                <c:pt idx="19">
                  <c:v>664558800000000</c:v>
                </c:pt>
                <c:pt idx="20">
                  <c:v>664558800000000</c:v>
                </c:pt>
                <c:pt idx="21">
                  <c:v>664558800000000</c:v>
                </c:pt>
                <c:pt idx="22">
                  <c:v>664558800000000</c:v>
                </c:pt>
                <c:pt idx="23">
                  <c:v>664558800000000</c:v>
                </c:pt>
                <c:pt idx="24">
                  <c:v>664558800000000</c:v>
                </c:pt>
                <c:pt idx="25">
                  <c:v>664558800000000</c:v>
                </c:pt>
                <c:pt idx="26">
                  <c:v>664558800000000</c:v>
                </c:pt>
                <c:pt idx="27">
                  <c:v>664558800000000</c:v>
                </c:pt>
                <c:pt idx="28">
                  <c:v>664558800000000</c:v>
                </c:pt>
                <c:pt idx="29">
                  <c:v>664558800000000</c:v>
                </c:pt>
                <c:pt idx="30">
                  <c:v>664558800000000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664568257057516.5</c:v>
                </c:pt>
                <c:pt idx="1">
                  <c:v>664568257057516.5</c:v>
                </c:pt>
                <c:pt idx="2">
                  <c:v>664568257057516.5</c:v>
                </c:pt>
                <c:pt idx="3">
                  <c:v>664568257057516.5</c:v>
                </c:pt>
                <c:pt idx="4">
                  <c:v>664568257057516.5</c:v>
                </c:pt>
                <c:pt idx="5">
                  <c:v>664568257057516.5</c:v>
                </c:pt>
                <c:pt idx="6">
                  <c:v>664568257057516.5</c:v>
                </c:pt>
                <c:pt idx="7">
                  <c:v>664568257057516.5</c:v>
                </c:pt>
                <c:pt idx="8">
                  <c:v>664568257057516.5</c:v>
                </c:pt>
                <c:pt idx="9">
                  <c:v>664568257057516.5</c:v>
                </c:pt>
                <c:pt idx="10">
                  <c:v>664568257057516.5</c:v>
                </c:pt>
                <c:pt idx="11">
                  <c:v>664568257057516.5</c:v>
                </c:pt>
                <c:pt idx="12">
                  <c:v>664568257057516.5</c:v>
                </c:pt>
                <c:pt idx="13">
                  <c:v>664568257057516.5</c:v>
                </c:pt>
                <c:pt idx="14">
                  <c:v>664568257057516.5</c:v>
                </c:pt>
                <c:pt idx="15">
                  <c:v>664568257057516.5</c:v>
                </c:pt>
                <c:pt idx="16">
                  <c:v>664568257057516.5</c:v>
                </c:pt>
                <c:pt idx="17">
                  <c:v>664568257057516.5</c:v>
                </c:pt>
                <c:pt idx="18">
                  <c:v>664568257057516.5</c:v>
                </c:pt>
                <c:pt idx="19">
                  <c:v>664568257057516.5</c:v>
                </c:pt>
                <c:pt idx="20">
                  <c:v>664568257057516.5</c:v>
                </c:pt>
                <c:pt idx="21">
                  <c:v>664568257057516.5</c:v>
                </c:pt>
                <c:pt idx="22">
                  <c:v>664568257057516.5</c:v>
                </c:pt>
                <c:pt idx="23">
                  <c:v>664568257057516.5</c:v>
                </c:pt>
                <c:pt idx="24">
                  <c:v>664568257057516.5</c:v>
                </c:pt>
                <c:pt idx="25">
                  <c:v>664568257057516.5</c:v>
                </c:pt>
                <c:pt idx="26">
                  <c:v>664568257057516.5</c:v>
                </c:pt>
                <c:pt idx="27">
                  <c:v>664568257057516.5</c:v>
                </c:pt>
                <c:pt idx="28">
                  <c:v>664568257057516.5</c:v>
                </c:pt>
                <c:pt idx="29">
                  <c:v>664568257057516.5</c:v>
                </c:pt>
                <c:pt idx="30">
                  <c:v>664568257057516.5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262655500000000</c:v>
                </c:pt>
                <c:pt idx="1">
                  <c:v>262655500000000</c:v>
                </c:pt>
                <c:pt idx="2">
                  <c:v>262655500000000</c:v>
                </c:pt>
                <c:pt idx="3">
                  <c:v>262655500000000</c:v>
                </c:pt>
                <c:pt idx="4">
                  <c:v>262655500000000</c:v>
                </c:pt>
                <c:pt idx="5">
                  <c:v>262655500000000</c:v>
                </c:pt>
                <c:pt idx="6">
                  <c:v>262655500000000</c:v>
                </c:pt>
                <c:pt idx="7">
                  <c:v>262655500000000</c:v>
                </c:pt>
                <c:pt idx="8">
                  <c:v>262655500000000</c:v>
                </c:pt>
                <c:pt idx="9">
                  <c:v>262655500000000</c:v>
                </c:pt>
                <c:pt idx="10">
                  <c:v>262655500000000</c:v>
                </c:pt>
                <c:pt idx="11">
                  <c:v>262655500000000</c:v>
                </c:pt>
                <c:pt idx="12">
                  <c:v>262655500000000</c:v>
                </c:pt>
                <c:pt idx="13">
                  <c:v>262655500000000</c:v>
                </c:pt>
                <c:pt idx="14">
                  <c:v>262655500000000</c:v>
                </c:pt>
                <c:pt idx="15">
                  <c:v>262655500000000</c:v>
                </c:pt>
                <c:pt idx="16">
                  <c:v>262655500000000</c:v>
                </c:pt>
                <c:pt idx="17">
                  <c:v>262655500000000</c:v>
                </c:pt>
                <c:pt idx="18">
                  <c:v>262655500000000</c:v>
                </c:pt>
                <c:pt idx="19">
                  <c:v>262655500000000</c:v>
                </c:pt>
                <c:pt idx="20">
                  <c:v>262655500000000</c:v>
                </c:pt>
                <c:pt idx="21">
                  <c:v>262655500000000</c:v>
                </c:pt>
                <c:pt idx="22">
                  <c:v>262655500000000</c:v>
                </c:pt>
                <c:pt idx="23">
                  <c:v>262655500000000</c:v>
                </c:pt>
                <c:pt idx="24">
                  <c:v>262655500000000</c:v>
                </c:pt>
                <c:pt idx="25">
                  <c:v>262655500000000</c:v>
                </c:pt>
                <c:pt idx="26">
                  <c:v>262655500000000</c:v>
                </c:pt>
                <c:pt idx="27">
                  <c:v>262655500000000</c:v>
                </c:pt>
                <c:pt idx="28">
                  <c:v>262655500000000</c:v>
                </c:pt>
                <c:pt idx="29">
                  <c:v>262655500000000</c:v>
                </c:pt>
                <c:pt idx="30">
                  <c:v>262655500000000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262623374856360</c:v>
                </c:pt>
                <c:pt idx="1">
                  <c:v>262623374856360</c:v>
                </c:pt>
                <c:pt idx="2">
                  <c:v>262623374856360</c:v>
                </c:pt>
                <c:pt idx="3">
                  <c:v>262623374856360</c:v>
                </c:pt>
                <c:pt idx="4">
                  <c:v>262623374856360</c:v>
                </c:pt>
                <c:pt idx="5">
                  <c:v>262623374856360</c:v>
                </c:pt>
                <c:pt idx="6">
                  <c:v>262623374856360</c:v>
                </c:pt>
                <c:pt idx="7">
                  <c:v>262623374856360</c:v>
                </c:pt>
                <c:pt idx="8">
                  <c:v>262623374856360</c:v>
                </c:pt>
                <c:pt idx="9">
                  <c:v>262623374856360</c:v>
                </c:pt>
                <c:pt idx="10">
                  <c:v>262623374856360</c:v>
                </c:pt>
                <c:pt idx="11">
                  <c:v>262623374856360</c:v>
                </c:pt>
                <c:pt idx="12">
                  <c:v>262623374856360</c:v>
                </c:pt>
                <c:pt idx="13">
                  <c:v>262623374856360</c:v>
                </c:pt>
                <c:pt idx="14">
                  <c:v>262623374856360</c:v>
                </c:pt>
                <c:pt idx="15">
                  <c:v>262623374856360</c:v>
                </c:pt>
                <c:pt idx="16">
                  <c:v>262623374856360</c:v>
                </c:pt>
                <c:pt idx="17">
                  <c:v>262623374856360</c:v>
                </c:pt>
                <c:pt idx="18">
                  <c:v>262623374856360</c:v>
                </c:pt>
                <c:pt idx="19">
                  <c:v>262623374856360</c:v>
                </c:pt>
                <c:pt idx="20">
                  <c:v>262623374856360</c:v>
                </c:pt>
                <c:pt idx="21">
                  <c:v>262623374856360</c:v>
                </c:pt>
                <c:pt idx="22">
                  <c:v>262623374856360</c:v>
                </c:pt>
                <c:pt idx="23">
                  <c:v>262623374856360</c:v>
                </c:pt>
                <c:pt idx="24">
                  <c:v>262623374856360</c:v>
                </c:pt>
                <c:pt idx="25">
                  <c:v>262623374856360</c:v>
                </c:pt>
                <c:pt idx="26">
                  <c:v>262623374856360</c:v>
                </c:pt>
                <c:pt idx="27">
                  <c:v>262623374856360</c:v>
                </c:pt>
                <c:pt idx="28">
                  <c:v>262623374856360</c:v>
                </c:pt>
                <c:pt idx="29">
                  <c:v>262623374856360</c:v>
                </c:pt>
                <c:pt idx="30">
                  <c:v>262623374856360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Building_energy!$C$301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Building_energy!$D$301:$AH$301</c:f>
              <c:numCache>
                <c:formatCode>0.00E+00</c:formatCode>
                <c:ptCount val="31"/>
                <c:pt idx="0">
                  <c:v>813247000000000</c:v>
                </c:pt>
                <c:pt idx="1">
                  <c:v>828061000000000</c:v>
                </c:pt>
                <c:pt idx="2">
                  <c:v>843277000000000</c:v>
                </c:pt>
                <c:pt idx="3">
                  <c:v>858734000000000</c:v>
                </c:pt>
                <c:pt idx="4">
                  <c:v>874488000000000</c:v>
                </c:pt>
                <c:pt idx="5">
                  <c:v>890595000000000</c:v>
                </c:pt>
                <c:pt idx="6">
                  <c:v>907031000000000</c:v>
                </c:pt>
                <c:pt idx="7">
                  <c:v>923918000000000</c:v>
                </c:pt>
                <c:pt idx="8">
                  <c:v>941074000000000</c:v>
                </c:pt>
                <c:pt idx="9">
                  <c:v>958721000000000</c:v>
                </c:pt>
                <c:pt idx="10">
                  <c:v>976620000000000</c:v>
                </c:pt>
                <c:pt idx="11">
                  <c:v>994927000000000</c:v>
                </c:pt>
                <c:pt idx="12">
                  <c:v>1013604000000000</c:v>
                </c:pt>
                <c:pt idx="13">
                  <c:v>1032893000000000</c:v>
                </c:pt>
                <c:pt idx="14">
                  <c:v>1052432000000000</c:v>
                </c:pt>
                <c:pt idx="15">
                  <c:v>1072109000000000</c:v>
                </c:pt>
                <c:pt idx="16">
                  <c:v>1092638000000000</c:v>
                </c:pt>
                <c:pt idx="17">
                  <c:v>1113378000000000</c:v>
                </c:pt>
                <c:pt idx="18">
                  <c:v>1134797000000000</c:v>
                </c:pt>
                <c:pt idx="19">
                  <c:v>1156347000000000</c:v>
                </c:pt>
                <c:pt idx="20">
                  <c:v>1178626000000000</c:v>
                </c:pt>
                <c:pt idx="21">
                  <c:v>1201368000000000</c:v>
                </c:pt>
                <c:pt idx="22">
                  <c:v>1224348000000000</c:v>
                </c:pt>
                <c:pt idx="23">
                  <c:v>1248069000000000</c:v>
                </c:pt>
                <c:pt idx="24">
                  <c:v>1272279000000000</c:v>
                </c:pt>
                <c:pt idx="25">
                  <c:v>1296891000000000</c:v>
                </c:pt>
                <c:pt idx="26">
                  <c:v>1322173000000000</c:v>
                </c:pt>
                <c:pt idx="27">
                  <c:v>1347995000000000</c:v>
                </c:pt>
                <c:pt idx="28">
                  <c:v>1374278000000000</c:v>
                </c:pt>
                <c:pt idx="29">
                  <c:v>1401220000000000</c:v>
                </c:pt>
                <c:pt idx="30">
                  <c:v>1428602000000000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6-4752-B648-9A1A7DF6115E}"/>
            </c:ext>
          </c:extLst>
        </c:ser>
        <c:ser>
          <c:idx val="1"/>
          <c:order val="1"/>
          <c:tx>
            <c:strRef>
              <c:f>Building_energy!$C$302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Building_energy!$D$302:$AH$302</c:f>
              <c:numCache>
                <c:formatCode>0.00E+00</c:formatCode>
                <c:ptCount val="31"/>
                <c:pt idx="0">
                  <c:v>813220424988899.63</c:v>
                </c:pt>
                <c:pt idx="1">
                  <c:v>828061819133576.13</c:v>
                </c:pt>
                <c:pt idx="2">
                  <c:v>843217526614170</c:v>
                </c:pt>
                <c:pt idx="3">
                  <c:v>858694587366300.88</c:v>
                </c:pt>
                <c:pt idx="4">
                  <c:v>874500201919211</c:v>
                </c:pt>
                <c:pt idx="5">
                  <c:v>890641735080142.38</c:v>
                </c:pt>
                <c:pt idx="6">
                  <c:v>907126719703392.63</c:v>
                </c:pt>
                <c:pt idx="7">
                  <c:v>923962860545992.63</c:v>
                </c:pt>
                <c:pt idx="8">
                  <c:v>941158038211998.25</c:v>
                </c:pt>
                <c:pt idx="9">
                  <c:v>958720313187436.13</c:v>
                </c:pt>
                <c:pt idx="10">
                  <c:v>976657929967985.25</c:v>
                </c:pt>
                <c:pt idx="11">
                  <c:v>994979321281527.5</c:v>
                </c:pt>
                <c:pt idx="12">
                  <c:v>1013693112407751.1</c:v>
                </c:pt>
                <c:pt idx="13">
                  <c:v>1032808125597035</c:v>
                </c:pt>
                <c:pt idx="14">
                  <c:v>1052333384590900</c:v>
                </c:pt>
                <c:pt idx="15">
                  <c:v>1072278119246359.9</c:v>
                </c:pt>
                <c:pt idx="16">
                  <c:v>1092651770266564.4</c:v>
                </c:pt>
                <c:pt idx="17">
                  <c:v>1113463994040176.3</c:v>
                </c:pt>
                <c:pt idx="18">
                  <c:v>1134724667591983.5</c:v>
                </c:pt>
                <c:pt idx="19">
                  <c:v>1156443893647304.5</c:v>
                </c:pt>
                <c:pt idx="20">
                  <c:v>1178632005812803</c:v>
                </c:pt>
                <c:pt idx="21">
                  <c:v>1201299573876389</c:v>
                </c:pt>
                <c:pt idx="22">
                  <c:v>1224457409228947</c:v>
                </c:pt>
                <c:pt idx="23">
                  <c:v>1248116570410687.5</c:v>
                </c:pt>
                <c:pt idx="24">
                  <c:v>1272288368784994.3</c:v>
                </c:pt>
                <c:pt idx="25">
                  <c:v>1296984374342694</c:v>
                </c:pt>
                <c:pt idx="26">
                  <c:v>1322216421639750.5</c:v>
                </c:pt>
                <c:pt idx="27">
                  <c:v>1347996615871449.5</c:v>
                </c:pt>
                <c:pt idx="28">
                  <c:v>1374337339086215.8</c:v>
                </c:pt>
                <c:pt idx="29">
                  <c:v>1401251256542269.3</c:v>
                </c:pt>
                <c:pt idx="30">
                  <c:v>1428751323210411.8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6-4752-B648-9A1A7DF6115E}"/>
            </c:ext>
          </c:extLst>
        </c:ser>
        <c:ser>
          <c:idx val="2"/>
          <c:order val="2"/>
          <c:tx>
            <c:strRef>
              <c:f>Building_energy!$C$303</c:f>
              <c:strCache>
                <c:ptCount val="1"/>
                <c:pt idx="0">
                  <c:v>APERC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Building_energy!$D$303:$AH$303</c:f>
              <c:numCache>
                <c:formatCode>0.00E+00</c:formatCode>
                <c:ptCount val="31"/>
                <c:pt idx="0">
                  <c:v>827077404462400</c:v>
                </c:pt>
                <c:pt idx="1">
                  <c:v>863268489428800</c:v>
                </c:pt>
                <c:pt idx="2">
                  <c:v>889141940523200</c:v>
                </c:pt>
                <c:pt idx="3">
                  <c:v>923626647580000</c:v>
                </c:pt>
                <c:pt idx="4">
                  <c:v>922912349850400</c:v>
                </c:pt>
                <c:pt idx="5">
                  <c:v>913070914464800</c:v>
                </c:pt>
                <c:pt idx="6">
                  <c:v>890332436739200</c:v>
                </c:pt>
                <c:pt idx="7">
                  <c:v>0</c:v>
                </c:pt>
                <c:pt idx="8">
                  <c:v>359609223646400</c:v>
                </c:pt>
                <c:pt idx="9">
                  <c:v>559811003970400</c:v>
                </c:pt>
                <c:pt idx="10">
                  <c:v>713107233384000</c:v>
                </c:pt>
                <c:pt idx="11">
                  <c:v>737313989775999.88</c:v>
                </c:pt>
                <c:pt idx="12">
                  <c:v>795687987567199.88</c:v>
                </c:pt>
                <c:pt idx="13">
                  <c:v>829140931236799.88</c:v>
                </c:pt>
                <c:pt idx="14">
                  <c:v>866959027698400</c:v>
                </c:pt>
                <c:pt idx="15">
                  <c:v>873308340850400</c:v>
                </c:pt>
                <c:pt idx="16">
                  <c:v>868943188058400</c:v>
                </c:pt>
                <c:pt idx="17">
                  <c:v>848188870692800</c:v>
                </c:pt>
                <c:pt idx="18">
                  <c:v>821323339418400</c:v>
                </c:pt>
                <c:pt idx="19">
                  <c:v>788108494992000</c:v>
                </c:pt>
                <c:pt idx="20">
                  <c:v>0</c:v>
                </c:pt>
                <c:pt idx="21">
                  <c:v>359609223646400</c:v>
                </c:pt>
                <c:pt idx="22">
                  <c:v>559811003970400</c:v>
                </c:pt>
                <c:pt idx="23">
                  <c:v>713107233384000</c:v>
                </c:pt>
                <c:pt idx="24">
                  <c:v>737313989775999.88</c:v>
                </c:pt>
                <c:pt idx="25">
                  <c:v>795687987567199.88</c:v>
                </c:pt>
                <c:pt idx="26">
                  <c:v>777354345840800</c:v>
                </c:pt>
                <c:pt idx="27">
                  <c:v>748782436656800</c:v>
                </c:pt>
                <c:pt idx="28">
                  <c:v>696479969567199.88</c:v>
                </c:pt>
                <c:pt idx="29">
                  <c:v>643899720027200</c:v>
                </c:pt>
                <c:pt idx="30">
                  <c:v>582390748867200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F6-4752-B648-9A1A7DF61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82767"/>
        <c:axId val="200472783"/>
      </c:lineChart>
      <c:catAx>
        <c:axId val="20048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2783"/>
        <c:crosses val="autoZero"/>
        <c:auto val="1"/>
        <c:lblAlgn val="ctr"/>
        <c:lblOffset val="100"/>
        <c:noMultiLvlLbl val="0"/>
      </c:catAx>
      <c:valAx>
        <c:axId val="2004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Building_energy!$C$304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Building_energy!$D$304:$AH$304</c:f>
              <c:numCache>
                <c:formatCode>0.00E+00</c:formatCode>
                <c:ptCount val="31"/>
                <c:pt idx="0">
                  <c:v>18836600000000</c:v>
                </c:pt>
                <c:pt idx="1">
                  <c:v>17193100000000</c:v>
                </c:pt>
                <c:pt idx="2">
                  <c:v>15697200000000</c:v>
                </c:pt>
                <c:pt idx="3">
                  <c:v>14331400000000</c:v>
                </c:pt>
                <c:pt idx="4">
                  <c:v>13085200000000</c:v>
                </c:pt>
                <c:pt idx="5">
                  <c:v>11946000000000</c:v>
                </c:pt>
                <c:pt idx="6">
                  <c:v>10907500000000</c:v>
                </c:pt>
                <c:pt idx="7">
                  <c:v>9957100000000</c:v>
                </c:pt>
                <c:pt idx="8">
                  <c:v>9091700000000</c:v>
                </c:pt>
                <c:pt idx="9">
                  <c:v>8300700000000</c:v>
                </c:pt>
                <c:pt idx="10">
                  <c:v>7579000000000</c:v>
                </c:pt>
                <c:pt idx="11">
                  <c:v>6919200000000</c:v>
                </c:pt>
                <c:pt idx="12">
                  <c:v>6318100000000</c:v>
                </c:pt>
                <c:pt idx="13">
                  <c:v>5766800000000</c:v>
                </c:pt>
                <c:pt idx="14">
                  <c:v>5266200000000</c:v>
                </c:pt>
                <c:pt idx="15">
                  <c:v>4808700000000</c:v>
                </c:pt>
                <c:pt idx="16">
                  <c:v>4389400000000</c:v>
                </c:pt>
                <c:pt idx="17">
                  <c:v>4007300000000</c:v>
                </c:pt>
                <c:pt idx="18">
                  <c:v>3659400000000</c:v>
                </c:pt>
                <c:pt idx="19">
                  <c:v>3340300000000</c:v>
                </c:pt>
                <c:pt idx="20">
                  <c:v>3050200000000</c:v>
                </c:pt>
                <c:pt idx="21">
                  <c:v>2784900000000</c:v>
                </c:pt>
                <c:pt idx="22">
                  <c:v>2542300000000</c:v>
                </c:pt>
                <c:pt idx="23">
                  <c:v>2320800000000</c:v>
                </c:pt>
                <c:pt idx="24">
                  <c:v>2119490000000</c:v>
                </c:pt>
                <c:pt idx="25">
                  <c:v>1934780000000</c:v>
                </c:pt>
                <c:pt idx="26">
                  <c:v>1766810000000</c:v>
                </c:pt>
                <c:pt idx="27">
                  <c:v>1612830000000</c:v>
                </c:pt>
                <c:pt idx="28">
                  <c:v>1472580000000</c:v>
                </c:pt>
                <c:pt idx="29">
                  <c:v>1344500000000</c:v>
                </c:pt>
                <c:pt idx="30">
                  <c:v>1227430000000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E97-BCD5-449F07739A82}"/>
            </c:ext>
          </c:extLst>
        </c:ser>
        <c:ser>
          <c:idx val="1"/>
          <c:order val="1"/>
          <c:tx>
            <c:strRef>
              <c:f>Building_energy!$C$305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Building_energy!$D$305:$AH$305</c:f>
              <c:numCache>
                <c:formatCode>0.00E+00</c:formatCode>
                <c:ptCount val="31"/>
                <c:pt idx="0">
                  <c:v>18831437331994.012</c:v>
                </c:pt>
                <c:pt idx="1">
                  <c:v>17193102284110.535</c:v>
                </c:pt>
                <c:pt idx="2">
                  <c:v>15697302385392.92</c:v>
                </c:pt>
                <c:pt idx="3">
                  <c:v>14331637077863.734</c:v>
                </c:pt>
                <c:pt idx="4">
                  <c:v>13084784652089.592</c:v>
                </c:pt>
                <c:pt idx="5">
                  <c:v>11946408387357.797</c:v>
                </c:pt>
                <c:pt idx="6">
                  <c:v>10907070857657.67</c:v>
                </c:pt>
                <c:pt idx="7">
                  <c:v>9958155693041.4531</c:v>
                </c:pt>
                <c:pt idx="8">
                  <c:v>9091796147746.8457</c:v>
                </c:pt>
                <c:pt idx="9">
                  <c:v>8300809882892.8711</c:v>
                </c:pt>
                <c:pt idx="10">
                  <c:v>7578639423081.1914</c:v>
                </c:pt>
                <c:pt idx="11">
                  <c:v>6919297793273.1279</c:v>
                </c:pt>
                <c:pt idx="12">
                  <c:v>6317318885258.3662</c:v>
                </c:pt>
                <c:pt idx="13">
                  <c:v>5767712142240.8887</c:v>
                </c:pt>
                <c:pt idx="14">
                  <c:v>5265921185865.9316</c:v>
                </c:pt>
                <c:pt idx="15">
                  <c:v>4807786042695.5957</c:v>
                </c:pt>
                <c:pt idx="16">
                  <c:v>4389508656981.0791</c:v>
                </c:pt>
                <c:pt idx="17">
                  <c:v>4007621403823.7256</c:v>
                </c:pt>
                <c:pt idx="18">
                  <c:v>3658958341691.0615</c:v>
                </c:pt>
                <c:pt idx="19">
                  <c:v>3340628965963.9395</c:v>
                </c:pt>
                <c:pt idx="20">
                  <c:v>3049994245925.0767</c:v>
                </c:pt>
                <c:pt idx="21">
                  <c:v>2784644746529.5952</c:v>
                </c:pt>
                <c:pt idx="22">
                  <c:v>2542380653581.5205</c:v>
                </c:pt>
                <c:pt idx="23">
                  <c:v>2321193536719.9277</c:v>
                </c:pt>
                <c:pt idx="24">
                  <c:v>2119249699025.2944</c:v>
                </c:pt>
                <c:pt idx="25">
                  <c:v>1934874975210.0938</c:v>
                </c:pt>
                <c:pt idx="26">
                  <c:v>1766540852366.8157</c:v>
                </c:pt>
                <c:pt idx="27">
                  <c:v>1612851798210.9028</c:v>
                </c:pt>
                <c:pt idx="28">
                  <c:v>1472533691766.5542</c:v>
                </c:pt>
                <c:pt idx="29">
                  <c:v>1344423260582.8643</c:v>
                </c:pt>
                <c:pt idx="30">
                  <c:v>1227458436912.1548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0-4E97-BCD5-449F07739A82}"/>
            </c:ext>
          </c:extLst>
        </c:ser>
        <c:ser>
          <c:idx val="2"/>
          <c:order val="2"/>
          <c:tx>
            <c:strRef>
              <c:f>Building_energy!$C$306</c:f>
              <c:strCache>
                <c:ptCount val="1"/>
                <c:pt idx="0">
                  <c:v>APERC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Building_energy!$D$306:$AH$306</c:f>
              <c:numCache>
                <c:formatCode>0.00E+00</c:formatCode>
                <c:ptCount val="31"/>
                <c:pt idx="0">
                  <c:v>23968657148800</c:v>
                </c:pt>
                <c:pt idx="1">
                  <c:v>18413008140800</c:v>
                </c:pt>
                <c:pt idx="2">
                  <c:v>12619259889600</c:v>
                </c:pt>
                <c:pt idx="3">
                  <c:v>10793832358400</c:v>
                </c:pt>
                <c:pt idx="4">
                  <c:v>8889038412800</c:v>
                </c:pt>
                <c:pt idx="5">
                  <c:v>6944561260000</c:v>
                </c:pt>
                <c:pt idx="6">
                  <c:v>5039767314400</c:v>
                </c:pt>
                <c:pt idx="7">
                  <c:v>0</c:v>
                </c:pt>
                <c:pt idx="8">
                  <c:v>22460695275199.996</c:v>
                </c:pt>
                <c:pt idx="9">
                  <c:v>37857779668800</c:v>
                </c:pt>
                <c:pt idx="10">
                  <c:v>33929142156000</c:v>
                </c:pt>
                <c:pt idx="11">
                  <c:v>25992500716000</c:v>
                </c:pt>
                <c:pt idx="12">
                  <c:v>22143229617600.004</c:v>
                </c:pt>
                <c:pt idx="13">
                  <c:v>22262279239200.004</c:v>
                </c:pt>
                <c:pt idx="14">
                  <c:v>13611340069600.002</c:v>
                </c:pt>
                <c:pt idx="15">
                  <c:v>5039767314400</c:v>
                </c:pt>
                <c:pt idx="16">
                  <c:v>4166736756000</c:v>
                </c:pt>
                <c:pt idx="17">
                  <c:v>3452439026400</c:v>
                </c:pt>
                <c:pt idx="18">
                  <c:v>2817507711199.9995</c:v>
                </c:pt>
                <c:pt idx="19">
                  <c:v>2301626017600</c:v>
                </c:pt>
                <c:pt idx="20">
                  <c:v>0</c:v>
                </c:pt>
                <c:pt idx="21">
                  <c:v>22460695275199.996</c:v>
                </c:pt>
                <c:pt idx="22">
                  <c:v>37857779668800</c:v>
                </c:pt>
                <c:pt idx="23">
                  <c:v>33929142156000</c:v>
                </c:pt>
                <c:pt idx="24">
                  <c:v>25992500716000</c:v>
                </c:pt>
                <c:pt idx="25">
                  <c:v>22143229617600.004</c:v>
                </c:pt>
                <c:pt idx="26">
                  <c:v>19682870771200</c:v>
                </c:pt>
                <c:pt idx="27">
                  <c:v>13135141583200</c:v>
                </c:pt>
                <c:pt idx="28">
                  <c:v>7381076539200</c:v>
                </c:pt>
                <c:pt idx="29">
                  <c:v>5436599386400</c:v>
                </c:pt>
                <c:pt idx="30">
                  <c:v>3690538269600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0-4E97-BCD5-449F07739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941695"/>
        <c:axId val="472933791"/>
      </c:lineChart>
      <c:catAx>
        <c:axId val="4729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33791"/>
        <c:crosses val="autoZero"/>
        <c:auto val="1"/>
        <c:lblAlgn val="ctr"/>
        <c:lblOffset val="100"/>
        <c:noMultiLvlLbl val="0"/>
      </c:catAx>
      <c:valAx>
        <c:axId val="47293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4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Building_energy!$C$307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Building_energy!$D$307:$AH$307</c:f>
              <c:numCache>
                <c:formatCode>0.00E+00</c:formatCode>
                <c:ptCount val="31"/>
                <c:pt idx="0">
                  <c:v>601176000000000</c:v>
                </c:pt>
                <c:pt idx="1">
                  <c:v>604373000000000</c:v>
                </c:pt>
                <c:pt idx="2">
                  <c:v>607701000000000</c:v>
                </c:pt>
                <c:pt idx="3">
                  <c:v>611159000000000</c:v>
                </c:pt>
                <c:pt idx="4">
                  <c:v>614557000000000</c:v>
                </c:pt>
                <c:pt idx="5">
                  <c:v>618186000000000</c:v>
                </c:pt>
                <c:pt idx="6">
                  <c:v>621964000000000</c:v>
                </c:pt>
                <c:pt idx="7">
                  <c:v>625762000000000</c:v>
                </c:pt>
                <c:pt idx="8">
                  <c:v>629700000000000</c:v>
                </c:pt>
                <c:pt idx="9">
                  <c:v>633788000000000</c:v>
                </c:pt>
                <c:pt idx="10">
                  <c:v>637806000000000</c:v>
                </c:pt>
                <c:pt idx="11">
                  <c:v>642164000000000</c:v>
                </c:pt>
                <c:pt idx="12">
                  <c:v>646572000000000</c:v>
                </c:pt>
                <c:pt idx="13">
                  <c:v>651011000000000</c:v>
                </c:pt>
                <c:pt idx="14">
                  <c:v>655689000000000</c:v>
                </c:pt>
                <c:pt idx="15">
                  <c:v>660417000000000</c:v>
                </c:pt>
                <c:pt idx="16">
                  <c:v>665396000000000</c:v>
                </c:pt>
                <c:pt idx="17">
                  <c:v>670324000000000</c:v>
                </c:pt>
                <c:pt idx="18">
                  <c:v>675492000000000</c:v>
                </c:pt>
                <c:pt idx="19">
                  <c:v>680801000000000</c:v>
                </c:pt>
                <c:pt idx="20">
                  <c:v>686269000000000</c:v>
                </c:pt>
                <c:pt idx="21">
                  <c:v>691777000000000</c:v>
                </c:pt>
                <c:pt idx="22">
                  <c:v>697546000000000</c:v>
                </c:pt>
                <c:pt idx="23">
                  <c:v>703454000000000</c:v>
                </c:pt>
                <c:pt idx="24">
                  <c:v>709533000000000</c:v>
                </c:pt>
                <c:pt idx="25">
                  <c:v>715741000000000</c:v>
                </c:pt>
                <c:pt idx="26">
                  <c:v>722140000000000</c:v>
                </c:pt>
                <c:pt idx="27">
                  <c:v>728668000000000</c:v>
                </c:pt>
                <c:pt idx="28">
                  <c:v>735377000000000</c:v>
                </c:pt>
                <c:pt idx="29">
                  <c:v>742216000000000</c:v>
                </c:pt>
                <c:pt idx="30">
                  <c:v>749244000000000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5-408D-9F6A-8DCB06FAA8F3}"/>
            </c:ext>
          </c:extLst>
        </c:ser>
        <c:ser>
          <c:idx val="1"/>
          <c:order val="1"/>
          <c:tx>
            <c:strRef>
              <c:f>Building_energy!$C$308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Building_energy!$D$308:$AH$308</c:f>
              <c:numCache>
                <c:formatCode>0.00E+00</c:formatCode>
                <c:ptCount val="31"/>
                <c:pt idx="0">
                  <c:v>601158102768876.63</c:v>
                </c:pt>
                <c:pt idx="1">
                  <c:v>604374336154759.13</c:v>
                </c:pt>
                <c:pt idx="2">
                  <c:v>607685763714472.5</c:v>
                </c:pt>
                <c:pt idx="3">
                  <c:v>611094532472403</c:v>
                </c:pt>
                <c:pt idx="4">
                  <c:v>614602838919380.88</c:v>
                </c:pt>
                <c:pt idx="5">
                  <c:v>618212930150239</c:v>
                </c:pt>
                <c:pt idx="6">
                  <c:v>621927105027535.5</c:v>
                </c:pt>
                <c:pt idx="7">
                  <c:v>625747715372042</c:v>
                </c:pt>
                <c:pt idx="8">
                  <c:v>629677167180614.5</c:v>
                </c:pt>
                <c:pt idx="9">
                  <c:v>633717921872074.25</c:v>
                </c:pt>
                <c:pt idx="10">
                  <c:v>637872497561744.75</c:v>
                </c:pt>
                <c:pt idx="11">
                  <c:v>642143470365304.5</c:v>
                </c:pt>
                <c:pt idx="12">
                  <c:v>646533475732627</c:v>
                </c:pt>
                <c:pt idx="13">
                  <c:v>651045209812299.88</c:v>
                </c:pt>
                <c:pt idx="14">
                  <c:v>655681430847529.75</c:v>
                </c:pt>
                <c:pt idx="15">
                  <c:v>660444960604150.75</c:v>
                </c:pt>
                <c:pt idx="16">
                  <c:v>665338685831479.75</c:v>
                </c:pt>
                <c:pt idx="17">
                  <c:v>670365559756770.38</c:v>
                </c:pt>
                <c:pt idx="18">
                  <c:v>675528603614040.38</c:v>
                </c:pt>
                <c:pt idx="19">
                  <c:v>680830908208062</c:v>
                </c:pt>
                <c:pt idx="20">
                  <c:v>686275635514324.25</c:v>
                </c:pt>
                <c:pt idx="21">
                  <c:v>691866020315795.5</c:v>
                </c:pt>
                <c:pt idx="22">
                  <c:v>697605371877331.25</c:v>
                </c:pt>
                <c:pt idx="23">
                  <c:v>703497075658594</c:v>
                </c:pt>
                <c:pt idx="24">
                  <c:v>709544595066369.5</c:v>
                </c:pt>
                <c:pt idx="25">
                  <c:v>715751473247188.75</c:v>
                </c:pt>
                <c:pt idx="26">
                  <c:v>722121334921178.13</c:v>
                </c:pt>
                <c:pt idx="27">
                  <c:v>728657888258090.63</c:v>
                </c:pt>
                <c:pt idx="28">
                  <c:v>735364926796484.63</c:v>
                </c:pt>
                <c:pt idx="29">
                  <c:v>742246331407044.88</c:v>
                </c:pt>
                <c:pt idx="30">
                  <c:v>749306072301059.5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5-408D-9F6A-8DCB06FAA8F3}"/>
            </c:ext>
          </c:extLst>
        </c:ser>
        <c:ser>
          <c:idx val="2"/>
          <c:order val="2"/>
          <c:tx>
            <c:strRef>
              <c:f>Building_energy!$C$309</c:f>
              <c:strCache>
                <c:ptCount val="1"/>
                <c:pt idx="0">
                  <c:v>APERC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Building_energy!$D$309:$AH$309</c:f>
              <c:numCache>
                <c:formatCode>0.00E+00</c:formatCode>
                <c:ptCount val="31"/>
                <c:pt idx="0">
                  <c:v>531794659687200</c:v>
                </c:pt>
                <c:pt idx="1">
                  <c:v>579573241156000</c:v>
                </c:pt>
                <c:pt idx="2">
                  <c:v>614970661978400</c:v>
                </c:pt>
                <c:pt idx="3">
                  <c:v>633502719740800</c:v>
                </c:pt>
                <c:pt idx="4">
                  <c:v>641796510045599.88</c:v>
                </c:pt>
                <c:pt idx="5">
                  <c:v>644336235306399.88</c:v>
                </c:pt>
                <c:pt idx="6">
                  <c:v>643225105504800</c:v>
                </c:pt>
                <c:pt idx="7">
                  <c:v>0</c:v>
                </c:pt>
                <c:pt idx="8">
                  <c:v>318854569852000</c:v>
                </c:pt>
                <c:pt idx="9">
                  <c:v>455166386584000</c:v>
                </c:pt>
                <c:pt idx="10">
                  <c:v>494730544162400</c:v>
                </c:pt>
                <c:pt idx="11">
                  <c:v>473182562652800</c:v>
                </c:pt>
                <c:pt idx="12">
                  <c:v>508699033096800.06</c:v>
                </c:pt>
                <c:pt idx="13">
                  <c:v>529413667255200</c:v>
                </c:pt>
                <c:pt idx="14">
                  <c:v>559295122276800</c:v>
                </c:pt>
                <c:pt idx="15">
                  <c:v>573779492904800</c:v>
                </c:pt>
                <c:pt idx="16">
                  <c:v>574136641769600</c:v>
                </c:pt>
                <c:pt idx="17">
                  <c:v>570803252364800</c:v>
                </c:pt>
                <c:pt idx="18">
                  <c:v>568422259932800</c:v>
                </c:pt>
                <c:pt idx="19">
                  <c:v>566001584293600</c:v>
                </c:pt>
                <c:pt idx="20">
                  <c:v>0</c:v>
                </c:pt>
                <c:pt idx="21">
                  <c:v>318854569852000</c:v>
                </c:pt>
                <c:pt idx="22">
                  <c:v>455166386584000</c:v>
                </c:pt>
                <c:pt idx="23">
                  <c:v>494730544162400</c:v>
                </c:pt>
                <c:pt idx="24">
                  <c:v>473182562652800</c:v>
                </c:pt>
                <c:pt idx="25">
                  <c:v>508699033096800.06</c:v>
                </c:pt>
                <c:pt idx="26">
                  <c:v>495127376234400</c:v>
                </c:pt>
                <c:pt idx="27">
                  <c:v>484651009533599.94</c:v>
                </c:pt>
                <c:pt idx="28">
                  <c:v>467587230437600</c:v>
                </c:pt>
                <c:pt idx="29">
                  <c:v>451832997179200</c:v>
                </c:pt>
                <c:pt idx="30">
                  <c:v>433539038660000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5-408D-9F6A-8DCB06FAA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82767"/>
        <c:axId val="200491503"/>
      </c:lineChart>
      <c:catAx>
        <c:axId val="20048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91503"/>
        <c:crosses val="autoZero"/>
        <c:auto val="1"/>
        <c:lblAlgn val="ctr"/>
        <c:lblOffset val="100"/>
        <c:noMultiLvlLbl val="0"/>
      </c:catAx>
      <c:valAx>
        <c:axId val="20049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Building_energy!$C$313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Building_energy!$D$313:$AH$313</c:f>
              <c:numCache>
                <c:formatCode>0.00E+00</c:formatCode>
                <c:ptCount val="31"/>
                <c:pt idx="0">
                  <c:v>100751000000000</c:v>
                </c:pt>
                <c:pt idx="1">
                  <c:v>100993000000000</c:v>
                </c:pt>
                <c:pt idx="2">
                  <c:v>101249000000000</c:v>
                </c:pt>
                <c:pt idx="3">
                  <c:v>101497000000000</c:v>
                </c:pt>
                <c:pt idx="4">
                  <c:v>101748000000000</c:v>
                </c:pt>
                <c:pt idx="5">
                  <c:v>102000000000000</c:v>
                </c:pt>
                <c:pt idx="6">
                  <c:v>102265000000000</c:v>
                </c:pt>
                <c:pt idx="7">
                  <c:v>102520000000000</c:v>
                </c:pt>
                <c:pt idx="8">
                  <c:v>102788000000000</c:v>
                </c:pt>
                <c:pt idx="9">
                  <c:v>103057000000000</c:v>
                </c:pt>
                <c:pt idx="10">
                  <c:v>103325000000000</c:v>
                </c:pt>
                <c:pt idx="11">
                  <c:v>103605000000000</c:v>
                </c:pt>
                <c:pt idx="12">
                  <c:v>103874000000000</c:v>
                </c:pt>
                <c:pt idx="13">
                  <c:v>104144000000000</c:v>
                </c:pt>
                <c:pt idx="14">
                  <c:v>104434000000000</c:v>
                </c:pt>
                <c:pt idx="15">
                  <c:v>104715000000000</c:v>
                </c:pt>
                <c:pt idx="16">
                  <c:v>105005000000000</c:v>
                </c:pt>
                <c:pt idx="17">
                  <c:v>105287000000000</c:v>
                </c:pt>
                <c:pt idx="18">
                  <c:v>105578000000000</c:v>
                </c:pt>
                <c:pt idx="19">
                  <c:v>105881000000000</c:v>
                </c:pt>
                <c:pt idx="20">
                  <c:v>106173000000000</c:v>
                </c:pt>
                <c:pt idx="21">
                  <c:v>106475000000000</c:v>
                </c:pt>
                <c:pt idx="22">
                  <c:v>106779000000000</c:v>
                </c:pt>
                <c:pt idx="23">
                  <c:v>107092000000000</c:v>
                </c:pt>
                <c:pt idx="24">
                  <c:v>107396000000000</c:v>
                </c:pt>
                <c:pt idx="25">
                  <c:v>107720000000000</c:v>
                </c:pt>
                <c:pt idx="26">
                  <c:v>108035000000000</c:v>
                </c:pt>
                <c:pt idx="27">
                  <c:v>108360000000000</c:v>
                </c:pt>
                <c:pt idx="28">
                  <c:v>108685000000000</c:v>
                </c:pt>
                <c:pt idx="29">
                  <c:v>109012000000000</c:v>
                </c:pt>
                <c:pt idx="30">
                  <c:v>109348000000000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2-4D0E-97B4-2892D919D446}"/>
            </c:ext>
          </c:extLst>
        </c:ser>
        <c:ser>
          <c:idx val="1"/>
          <c:order val="1"/>
          <c:tx>
            <c:strRef>
              <c:f>Building_energy!$C$314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Building_energy!$D$314:$AH$314</c:f>
              <c:numCache>
                <c:formatCode>0.00E+00</c:formatCode>
                <c:ptCount val="31"/>
                <c:pt idx="0">
                  <c:v>100749585818033.39</c:v>
                </c:pt>
                <c:pt idx="1">
                  <c:v>100995708012039.22</c:v>
                </c:pt>
                <c:pt idx="2">
                  <c:v>101244256917361.86</c:v>
                </c:pt>
                <c:pt idx="3">
                  <c:v>101495267669549.5</c:v>
                </c:pt>
                <c:pt idx="4">
                  <c:v>101748775929918.36</c:v>
                </c:pt>
                <c:pt idx="5">
                  <c:v>102004817893438.09</c:v>
                </c:pt>
                <c:pt idx="6">
                  <c:v>102263430296735.19</c:v>
                </c:pt>
                <c:pt idx="7">
                  <c:v>102524650426216.63</c:v>
                </c:pt>
                <c:pt idx="8">
                  <c:v>102788516126315.31</c:v>
                </c:pt>
                <c:pt idx="9">
                  <c:v>103055065807859.22</c:v>
                </c:pt>
                <c:pt idx="10">
                  <c:v>103324338456565.91</c:v>
                </c:pt>
                <c:pt idx="11">
                  <c:v>103596373641664.8</c:v>
                </c:pt>
                <c:pt idx="12">
                  <c:v>103871211524648.42</c:v>
                </c:pt>
                <c:pt idx="13">
                  <c:v>104148892868155.14</c:v>
                </c:pt>
                <c:pt idx="14">
                  <c:v>104429459044985.13</c:v>
                </c:pt>
                <c:pt idx="15">
                  <c:v>104712952047251.34</c:v>
                </c:pt>
                <c:pt idx="16">
                  <c:v>104999414495668.16</c:v>
                </c:pt>
                <c:pt idx="17">
                  <c:v>105288889648978.91</c:v>
                </c:pt>
                <c:pt idx="18">
                  <c:v>105581421413525.22</c:v>
                </c:pt>
                <c:pt idx="19">
                  <c:v>105877054352959.53</c:v>
                </c:pt>
                <c:pt idx="20">
                  <c:v>106175833698103.58</c:v>
                </c:pt>
                <c:pt idx="21">
                  <c:v>106477805356954.66</c:v>
                </c:pt>
                <c:pt idx="22">
                  <c:v>106783015924841.88</c:v>
                </c:pt>
                <c:pt idx="23">
                  <c:v>107091512694734.92</c:v>
                </c:pt>
                <c:pt idx="24">
                  <c:v>107403343667707.39</c:v>
                </c:pt>
                <c:pt idx="25">
                  <c:v>107718557563556.98</c:v>
                </c:pt>
                <c:pt idx="26">
                  <c:v>108037203831585.19</c:v>
                </c:pt>
                <c:pt idx="27">
                  <c:v>108359332661538.36</c:v>
                </c:pt>
                <c:pt idx="28">
                  <c:v>108684994994713.33</c:v>
                </c:pt>
                <c:pt idx="29">
                  <c:v>109014242535229.16</c:v>
                </c:pt>
                <c:pt idx="30">
                  <c:v>109347127761468.34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2-4D0E-97B4-2892D919D446}"/>
            </c:ext>
          </c:extLst>
        </c:ser>
        <c:ser>
          <c:idx val="2"/>
          <c:order val="2"/>
          <c:tx>
            <c:strRef>
              <c:f>Building_energy!$C$315</c:f>
              <c:strCache>
                <c:ptCount val="1"/>
                <c:pt idx="0">
                  <c:v>APERC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Building_energy!$D$315:$AH$315</c:f>
              <c:numCache>
                <c:formatCode>0.00E+00</c:formatCode>
                <c:ptCount val="31"/>
                <c:pt idx="0">
                  <c:v>82818853426400</c:v>
                </c:pt>
                <c:pt idx="1">
                  <c:v>87580838290400</c:v>
                </c:pt>
                <c:pt idx="2">
                  <c:v>90001513929599.984</c:v>
                </c:pt>
                <c:pt idx="3">
                  <c:v>92620605604800</c:v>
                </c:pt>
                <c:pt idx="4">
                  <c:v>93890468235200</c:v>
                </c:pt>
                <c:pt idx="5">
                  <c:v>94326983514399.984</c:v>
                </c:pt>
                <c:pt idx="6">
                  <c:v>94406349928800</c:v>
                </c:pt>
                <c:pt idx="7">
                  <c:v>0</c:v>
                </c:pt>
                <c:pt idx="8">
                  <c:v>46310302802400</c:v>
                </c:pt>
                <c:pt idx="9">
                  <c:v>65556658294400</c:v>
                </c:pt>
                <c:pt idx="10">
                  <c:v>79128315156800</c:v>
                </c:pt>
                <c:pt idx="11">
                  <c:v>71151990509600</c:v>
                </c:pt>
                <c:pt idx="12">
                  <c:v>77739402904800</c:v>
                </c:pt>
                <c:pt idx="13">
                  <c:v>83731567192000</c:v>
                </c:pt>
                <c:pt idx="14">
                  <c:v>89326899407200</c:v>
                </c:pt>
                <c:pt idx="15">
                  <c:v>92501555983200</c:v>
                </c:pt>
                <c:pt idx="16">
                  <c:v>94525399550400</c:v>
                </c:pt>
                <c:pt idx="17">
                  <c:v>95279380487199.984</c:v>
                </c:pt>
                <c:pt idx="18">
                  <c:v>95041281244000</c:v>
                </c:pt>
                <c:pt idx="19">
                  <c:v>94485716343199.984</c:v>
                </c:pt>
                <c:pt idx="20">
                  <c:v>0</c:v>
                </c:pt>
                <c:pt idx="21">
                  <c:v>46310302802400</c:v>
                </c:pt>
                <c:pt idx="22">
                  <c:v>65556658294400</c:v>
                </c:pt>
                <c:pt idx="23">
                  <c:v>79128315156800</c:v>
                </c:pt>
                <c:pt idx="24">
                  <c:v>71151990509600</c:v>
                </c:pt>
                <c:pt idx="25">
                  <c:v>77739402904800</c:v>
                </c:pt>
                <c:pt idx="26">
                  <c:v>83771250399200.016</c:v>
                </c:pt>
                <c:pt idx="27">
                  <c:v>89445949028800</c:v>
                </c:pt>
                <c:pt idx="28">
                  <c:v>92977754469600</c:v>
                </c:pt>
                <c:pt idx="29">
                  <c:v>92501555983200</c:v>
                </c:pt>
                <c:pt idx="30">
                  <c:v>90834861280800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2-4D0E-97B4-2892D919D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84847"/>
        <c:axId val="200493999"/>
      </c:lineChart>
      <c:catAx>
        <c:axId val="20048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93999"/>
        <c:crosses val="autoZero"/>
        <c:auto val="1"/>
        <c:lblAlgn val="ctr"/>
        <c:lblOffset val="100"/>
        <c:noMultiLvlLbl val="0"/>
      </c:catAx>
      <c:valAx>
        <c:axId val="20049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37508</c:v>
                </c:pt>
                <c:pt idx="3">
                  <c:v>38024</c:v>
                </c:pt>
                <c:pt idx="4">
                  <c:v>38540</c:v>
                </c:pt>
                <c:pt idx="5">
                  <c:v>36992</c:v>
                </c:pt>
                <c:pt idx="6">
                  <c:v>36992</c:v>
                </c:pt>
                <c:pt idx="7">
                  <c:v>36218</c:v>
                </c:pt>
                <c:pt idx="8">
                  <c:v>34670</c:v>
                </c:pt>
                <c:pt idx="9">
                  <c:v>33380</c:v>
                </c:pt>
                <c:pt idx="10">
                  <c:v>32348</c:v>
                </c:pt>
                <c:pt idx="11">
                  <c:v>31316</c:v>
                </c:pt>
                <c:pt idx="12">
                  <c:v>30284</c:v>
                </c:pt>
                <c:pt idx="13">
                  <c:v>30284</c:v>
                </c:pt>
                <c:pt idx="14">
                  <c:v>28736</c:v>
                </c:pt>
                <c:pt idx="15">
                  <c:v>28220</c:v>
                </c:pt>
                <c:pt idx="16">
                  <c:v>27704</c:v>
                </c:pt>
                <c:pt idx="17">
                  <c:v>25640</c:v>
                </c:pt>
                <c:pt idx="18">
                  <c:v>22544</c:v>
                </c:pt>
                <c:pt idx="19">
                  <c:v>21770</c:v>
                </c:pt>
                <c:pt idx="20">
                  <c:v>21770</c:v>
                </c:pt>
                <c:pt idx="21">
                  <c:v>21770</c:v>
                </c:pt>
                <c:pt idx="22">
                  <c:v>21770</c:v>
                </c:pt>
                <c:pt idx="23">
                  <c:v>21770</c:v>
                </c:pt>
                <c:pt idx="24">
                  <c:v>20480</c:v>
                </c:pt>
                <c:pt idx="25">
                  <c:v>20480</c:v>
                </c:pt>
                <c:pt idx="26">
                  <c:v>15836</c:v>
                </c:pt>
                <c:pt idx="27">
                  <c:v>10676</c:v>
                </c:pt>
                <c:pt idx="28">
                  <c:v>10676</c:v>
                </c:pt>
                <c:pt idx="29">
                  <c:v>10934</c:v>
                </c:pt>
                <c:pt idx="30">
                  <c:v>10934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28496</c:v>
                </c:pt>
                <c:pt idx="16">
                  <c:v>27980</c:v>
                </c:pt>
                <c:pt idx="17">
                  <c:v>25916</c:v>
                </c:pt>
                <c:pt idx="18">
                  <c:v>22820</c:v>
                </c:pt>
                <c:pt idx="19">
                  <c:v>22046</c:v>
                </c:pt>
                <c:pt idx="20">
                  <c:v>22046</c:v>
                </c:pt>
                <c:pt idx="21">
                  <c:v>22046</c:v>
                </c:pt>
                <c:pt idx="22">
                  <c:v>22046</c:v>
                </c:pt>
                <c:pt idx="23">
                  <c:v>22046</c:v>
                </c:pt>
                <c:pt idx="24">
                  <c:v>20240</c:v>
                </c:pt>
                <c:pt idx="25">
                  <c:v>19982</c:v>
                </c:pt>
                <c:pt idx="26">
                  <c:v>15080</c:v>
                </c:pt>
                <c:pt idx="27">
                  <c:v>9662</c:v>
                </c:pt>
                <c:pt idx="28">
                  <c:v>9662</c:v>
                </c:pt>
                <c:pt idx="29">
                  <c:v>9662</c:v>
                </c:pt>
                <c:pt idx="30">
                  <c:v>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39963</c:v>
                </c:pt>
                <c:pt idx="2">
                  <c:v>41041</c:v>
                </c:pt>
                <c:pt idx="3">
                  <c:v>42273</c:v>
                </c:pt>
                <c:pt idx="4">
                  <c:v>43505</c:v>
                </c:pt>
                <c:pt idx="5">
                  <c:v>45199</c:v>
                </c:pt>
                <c:pt idx="6">
                  <c:v>46431</c:v>
                </c:pt>
                <c:pt idx="7">
                  <c:v>47509</c:v>
                </c:pt>
                <c:pt idx="8">
                  <c:v>48587</c:v>
                </c:pt>
                <c:pt idx="9">
                  <c:v>49511</c:v>
                </c:pt>
                <c:pt idx="10">
                  <c:v>50127</c:v>
                </c:pt>
                <c:pt idx="11">
                  <c:v>50743</c:v>
                </c:pt>
                <c:pt idx="12">
                  <c:v>51359</c:v>
                </c:pt>
                <c:pt idx="13">
                  <c:v>51667</c:v>
                </c:pt>
                <c:pt idx="14">
                  <c:v>52437</c:v>
                </c:pt>
                <c:pt idx="15">
                  <c:v>52591</c:v>
                </c:pt>
                <c:pt idx="16">
                  <c:v>52283</c:v>
                </c:pt>
                <c:pt idx="17">
                  <c:v>52437</c:v>
                </c:pt>
                <c:pt idx="18">
                  <c:v>52899</c:v>
                </c:pt>
                <c:pt idx="19">
                  <c:v>52899</c:v>
                </c:pt>
                <c:pt idx="20">
                  <c:v>51513</c:v>
                </c:pt>
                <c:pt idx="21">
                  <c:v>50281</c:v>
                </c:pt>
                <c:pt idx="22">
                  <c:v>50589</c:v>
                </c:pt>
                <c:pt idx="23">
                  <c:v>47971</c:v>
                </c:pt>
                <c:pt idx="24">
                  <c:v>44583</c:v>
                </c:pt>
                <c:pt idx="25">
                  <c:v>43505</c:v>
                </c:pt>
                <c:pt idx="26">
                  <c:v>44121</c:v>
                </c:pt>
                <c:pt idx="27">
                  <c:v>40425</c:v>
                </c:pt>
                <c:pt idx="28">
                  <c:v>40733</c:v>
                </c:pt>
                <c:pt idx="29">
                  <c:v>40425</c:v>
                </c:pt>
                <c:pt idx="30">
                  <c:v>41041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58480</c:v>
                </c:pt>
                <c:pt idx="16">
                  <c:v>57556</c:v>
                </c:pt>
                <c:pt idx="17">
                  <c:v>56940</c:v>
                </c:pt>
                <c:pt idx="18">
                  <c:v>56478</c:v>
                </c:pt>
                <c:pt idx="19">
                  <c:v>55862</c:v>
                </c:pt>
                <c:pt idx="20">
                  <c:v>53860</c:v>
                </c:pt>
                <c:pt idx="21">
                  <c:v>52012</c:v>
                </c:pt>
                <c:pt idx="22">
                  <c:v>51550</c:v>
                </c:pt>
                <c:pt idx="23">
                  <c:v>48008</c:v>
                </c:pt>
                <c:pt idx="24">
                  <c:v>42926</c:v>
                </c:pt>
                <c:pt idx="25">
                  <c:v>40462</c:v>
                </c:pt>
                <c:pt idx="26">
                  <c:v>39538</c:v>
                </c:pt>
                <c:pt idx="27">
                  <c:v>33994</c:v>
                </c:pt>
                <c:pt idx="28">
                  <c:v>33532</c:v>
                </c:pt>
                <c:pt idx="29">
                  <c:v>31838</c:v>
                </c:pt>
                <c:pt idx="30">
                  <c:v>31838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23750</c:v>
                </c:pt>
                <c:pt idx="3">
                  <c:v>24250</c:v>
                </c:pt>
                <c:pt idx="4">
                  <c:v>24750</c:v>
                </c:pt>
                <c:pt idx="5">
                  <c:v>23750</c:v>
                </c:pt>
                <c:pt idx="6">
                  <c:v>22250</c:v>
                </c:pt>
                <c:pt idx="7">
                  <c:v>20750</c:v>
                </c:pt>
                <c:pt idx="8">
                  <c:v>19750</c:v>
                </c:pt>
                <c:pt idx="9">
                  <c:v>19250</c:v>
                </c:pt>
                <c:pt idx="10">
                  <c:v>19250</c:v>
                </c:pt>
                <c:pt idx="11">
                  <c:v>19250</c:v>
                </c:pt>
                <c:pt idx="12">
                  <c:v>19250</c:v>
                </c:pt>
                <c:pt idx="13">
                  <c:v>19250</c:v>
                </c:pt>
                <c:pt idx="14">
                  <c:v>18250</c:v>
                </c:pt>
                <c:pt idx="15">
                  <c:v>17250</c:v>
                </c:pt>
                <c:pt idx="16">
                  <c:v>17250</c:v>
                </c:pt>
                <c:pt idx="17">
                  <c:v>17250</c:v>
                </c:pt>
                <c:pt idx="18">
                  <c:v>17250</c:v>
                </c:pt>
                <c:pt idx="19">
                  <c:v>17250</c:v>
                </c:pt>
                <c:pt idx="20">
                  <c:v>17250</c:v>
                </c:pt>
                <c:pt idx="21">
                  <c:v>16250</c:v>
                </c:pt>
                <c:pt idx="22">
                  <c:v>14250</c:v>
                </c:pt>
                <c:pt idx="23">
                  <c:v>14250</c:v>
                </c:pt>
                <c:pt idx="24">
                  <c:v>14250</c:v>
                </c:pt>
                <c:pt idx="25">
                  <c:v>13250</c:v>
                </c:pt>
                <c:pt idx="26">
                  <c:v>11750</c:v>
                </c:pt>
                <c:pt idx="27">
                  <c:v>11750</c:v>
                </c:pt>
                <c:pt idx="28">
                  <c:v>11750</c:v>
                </c:pt>
                <c:pt idx="29">
                  <c:v>10250</c:v>
                </c:pt>
                <c:pt idx="30">
                  <c:v>10250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18400</c:v>
                </c:pt>
                <c:pt idx="16">
                  <c:v>18400</c:v>
                </c:pt>
                <c:pt idx="17">
                  <c:v>18400</c:v>
                </c:pt>
                <c:pt idx="18">
                  <c:v>18400</c:v>
                </c:pt>
                <c:pt idx="19">
                  <c:v>18400</c:v>
                </c:pt>
                <c:pt idx="20">
                  <c:v>18400</c:v>
                </c:pt>
                <c:pt idx="21">
                  <c:v>17400</c:v>
                </c:pt>
                <c:pt idx="22">
                  <c:v>15400</c:v>
                </c:pt>
                <c:pt idx="23">
                  <c:v>15400</c:v>
                </c:pt>
                <c:pt idx="24">
                  <c:v>15400</c:v>
                </c:pt>
                <c:pt idx="25">
                  <c:v>14400</c:v>
                </c:pt>
                <c:pt idx="26">
                  <c:v>12900</c:v>
                </c:pt>
                <c:pt idx="27">
                  <c:v>12900</c:v>
                </c:pt>
                <c:pt idx="28">
                  <c:v>12900</c:v>
                </c:pt>
                <c:pt idx="29">
                  <c:v>11400</c:v>
                </c:pt>
                <c:pt idx="30">
                  <c:v>11400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2085</c:v>
                </c:pt>
                <c:pt idx="16">
                  <c:v>2085</c:v>
                </c:pt>
                <c:pt idx="17">
                  <c:v>2085</c:v>
                </c:pt>
                <c:pt idx="18">
                  <c:v>2085</c:v>
                </c:pt>
                <c:pt idx="19">
                  <c:v>2085</c:v>
                </c:pt>
                <c:pt idx="20">
                  <c:v>2085</c:v>
                </c:pt>
                <c:pt idx="21">
                  <c:v>2085</c:v>
                </c:pt>
                <c:pt idx="22">
                  <c:v>2085</c:v>
                </c:pt>
                <c:pt idx="23">
                  <c:v>2085</c:v>
                </c:pt>
                <c:pt idx="24">
                  <c:v>2085</c:v>
                </c:pt>
                <c:pt idx="25">
                  <c:v>2085</c:v>
                </c:pt>
                <c:pt idx="26">
                  <c:v>2085</c:v>
                </c:pt>
                <c:pt idx="27">
                  <c:v>2085</c:v>
                </c:pt>
                <c:pt idx="28">
                  <c:v>2085</c:v>
                </c:pt>
                <c:pt idx="29">
                  <c:v>2085</c:v>
                </c:pt>
                <c:pt idx="30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2911.53</c:v>
                </c:pt>
                <c:pt idx="1">
                  <c:v>3628.45</c:v>
                </c:pt>
                <c:pt idx="2">
                  <c:v>4050.63</c:v>
                </c:pt>
                <c:pt idx="3">
                  <c:v>4213.12</c:v>
                </c:pt>
                <c:pt idx="4">
                  <c:v>4391.13</c:v>
                </c:pt>
                <c:pt idx="5">
                  <c:v>5174.2299999999996</c:v>
                </c:pt>
                <c:pt idx="6">
                  <c:v>5810.5</c:v>
                </c:pt>
                <c:pt idx="7">
                  <c:v>6616.1</c:v>
                </c:pt>
                <c:pt idx="8">
                  <c:v>7806.9</c:v>
                </c:pt>
                <c:pt idx="9">
                  <c:v>9008.1</c:v>
                </c:pt>
                <c:pt idx="10">
                  <c:v>9939.6</c:v>
                </c:pt>
                <c:pt idx="11">
                  <c:v>10963.2</c:v>
                </c:pt>
                <c:pt idx="12">
                  <c:v>11963</c:v>
                </c:pt>
                <c:pt idx="13">
                  <c:v>12690.1</c:v>
                </c:pt>
                <c:pt idx="14">
                  <c:v>14219.9</c:v>
                </c:pt>
                <c:pt idx="15">
                  <c:v>15670.1</c:v>
                </c:pt>
                <c:pt idx="16">
                  <c:v>16855.7</c:v>
                </c:pt>
                <c:pt idx="17">
                  <c:v>18511.900000000001</c:v>
                </c:pt>
                <c:pt idx="18">
                  <c:v>20563.7</c:v>
                </c:pt>
                <c:pt idx="19">
                  <c:v>21941.200000000001</c:v>
                </c:pt>
                <c:pt idx="20">
                  <c:v>23354.400000000001</c:v>
                </c:pt>
                <c:pt idx="21">
                  <c:v>25133.4</c:v>
                </c:pt>
                <c:pt idx="22">
                  <c:v>27073.3</c:v>
                </c:pt>
                <c:pt idx="23">
                  <c:v>29039.1</c:v>
                </c:pt>
                <c:pt idx="24">
                  <c:v>32196.2</c:v>
                </c:pt>
                <c:pt idx="25">
                  <c:v>34334.199999999997</c:v>
                </c:pt>
                <c:pt idx="26">
                  <c:v>38888.400000000001</c:v>
                </c:pt>
                <c:pt idx="27">
                  <c:v>44669.1</c:v>
                </c:pt>
                <c:pt idx="28">
                  <c:v>47181.3</c:v>
                </c:pt>
                <c:pt idx="29">
                  <c:v>51625.2</c:v>
                </c:pt>
                <c:pt idx="30">
                  <c:v>53841.7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12563.4</c:v>
                </c:pt>
                <c:pt idx="1">
                  <c:v>13183</c:v>
                </c:pt>
                <c:pt idx="2">
                  <c:v>13652</c:v>
                </c:pt>
                <c:pt idx="3">
                  <c:v>13965</c:v>
                </c:pt>
                <c:pt idx="4">
                  <c:v>14342</c:v>
                </c:pt>
                <c:pt idx="5">
                  <c:v>15164</c:v>
                </c:pt>
                <c:pt idx="6">
                  <c:v>15750</c:v>
                </c:pt>
                <c:pt idx="7">
                  <c:v>16482</c:v>
                </c:pt>
                <c:pt idx="8">
                  <c:v>17617</c:v>
                </c:pt>
                <c:pt idx="9">
                  <c:v>18851</c:v>
                </c:pt>
                <c:pt idx="10">
                  <c:v>19894</c:v>
                </c:pt>
                <c:pt idx="11">
                  <c:v>21231</c:v>
                </c:pt>
                <c:pt idx="12">
                  <c:v>22723</c:v>
                </c:pt>
                <c:pt idx="13">
                  <c:v>24142</c:v>
                </c:pt>
                <c:pt idx="14">
                  <c:v>26361</c:v>
                </c:pt>
                <c:pt idx="15">
                  <c:v>28558</c:v>
                </c:pt>
                <c:pt idx="16">
                  <c:v>30498</c:v>
                </c:pt>
                <c:pt idx="17">
                  <c:v>33196</c:v>
                </c:pt>
                <c:pt idx="18">
                  <c:v>36492</c:v>
                </c:pt>
                <c:pt idx="19">
                  <c:v>39012</c:v>
                </c:pt>
                <c:pt idx="20">
                  <c:v>41619</c:v>
                </c:pt>
                <c:pt idx="21">
                  <c:v>44897</c:v>
                </c:pt>
                <c:pt idx="22">
                  <c:v>48479</c:v>
                </c:pt>
                <c:pt idx="23">
                  <c:v>52254</c:v>
                </c:pt>
                <c:pt idx="24">
                  <c:v>57809</c:v>
                </c:pt>
                <c:pt idx="25">
                  <c:v>62011</c:v>
                </c:pt>
                <c:pt idx="26">
                  <c:v>69835</c:v>
                </c:pt>
                <c:pt idx="27">
                  <c:v>79517</c:v>
                </c:pt>
                <c:pt idx="28">
                  <c:v>84403</c:v>
                </c:pt>
                <c:pt idx="29">
                  <c:v>92019</c:v>
                </c:pt>
                <c:pt idx="30">
                  <c:v>96685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1412.2301587301608</c:v>
                </c:pt>
                <c:pt idx="16">
                  <c:v>1414.4603174603208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1059</c:v>
                </c:pt>
                <c:pt idx="3">
                  <c:v>1059</c:v>
                </c:pt>
                <c:pt idx="4">
                  <c:v>1059</c:v>
                </c:pt>
                <c:pt idx="5">
                  <c:v>1059</c:v>
                </c:pt>
                <c:pt idx="6">
                  <c:v>1059</c:v>
                </c:pt>
                <c:pt idx="7">
                  <c:v>1059</c:v>
                </c:pt>
                <c:pt idx="8">
                  <c:v>1059</c:v>
                </c:pt>
                <c:pt idx="9">
                  <c:v>1059</c:v>
                </c:pt>
                <c:pt idx="10">
                  <c:v>1059</c:v>
                </c:pt>
                <c:pt idx="11">
                  <c:v>1059</c:v>
                </c:pt>
                <c:pt idx="12">
                  <c:v>1059</c:v>
                </c:pt>
                <c:pt idx="13">
                  <c:v>1059</c:v>
                </c:pt>
                <c:pt idx="14">
                  <c:v>1059</c:v>
                </c:pt>
                <c:pt idx="15">
                  <c:v>1054</c:v>
                </c:pt>
                <c:pt idx="16">
                  <c:v>1051</c:v>
                </c:pt>
                <c:pt idx="17">
                  <c:v>1042</c:v>
                </c:pt>
                <c:pt idx="18">
                  <c:v>1037</c:v>
                </c:pt>
                <c:pt idx="19">
                  <c:v>1037</c:v>
                </c:pt>
                <c:pt idx="20">
                  <c:v>1035</c:v>
                </c:pt>
                <c:pt idx="21">
                  <c:v>1020</c:v>
                </c:pt>
                <c:pt idx="22">
                  <c:v>1017</c:v>
                </c:pt>
                <c:pt idx="23">
                  <c:v>1011</c:v>
                </c:pt>
                <c:pt idx="24">
                  <c:v>1011</c:v>
                </c:pt>
                <c:pt idx="25">
                  <c:v>1011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1055</c:v>
                </c:pt>
                <c:pt idx="16">
                  <c:v>1052</c:v>
                </c:pt>
                <c:pt idx="17">
                  <c:v>1043</c:v>
                </c:pt>
                <c:pt idx="18">
                  <c:v>1038</c:v>
                </c:pt>
                <c:pt idx="19">
                  <c:v>1038</c:v>
                </c:pt>
                <c:pt idx="20">
                  <c:v>1036</c:v>
                </c:pt>
                <c:pt idx="21">
                  <c:v>1021</c:v>
                </c:pt>
                <c:pt idx="22">
                  <c:v>1018</c:v>
                </c:pt>
                <c:pt idx="23">
                  <c:v>1012</c:v>
                </c:pt>
                <c:pt idx="24">
                  <c:v>1012</c:v>
                </c:pt>
                <c:pt idx="25">
                  <c:v>1012</c:v>
                </c:pt>
                <c:pt idx="26">
                  <c:v>1011</c:v>
                </c:pt>
                <c:pt idx="27">
                  <c:v>1011</c:v>
                </c:pt>
                <c:pt idx="28">
                  <c:v>1011</c:v>
                </c:pt>
                <c:pt idx="29">
                  <c:v>1011</c:v>
                </c:pt>
                <c:pt idx="30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3195</c:v>
                </c:pt>
                <c:pt idx="1">
                  <c:v>5505</c:v>
                </c:pt>
                <c:pt idx="2">
                  <c:v>6945</c:v>
                </c:pt>
                <c:pt idx="3">
                  <c:v>7475</c:v>
                </c:pt>
                <c:pt idx="4">
                  <c:v>8010</c:v>
                </c:pt>
                <c:pt idx="5">
                  <c:v>10190</c:v>
                </c:pt>
                <c:pt idx="6">
                  <c:v>11980</c:v>
                </c:pt>
                <c:pt idx="7">
                  <c:v>14240</c:v>
                </c:pt>
                <c:pt idx="8">
                  <c:v>17610</c:v>
                </c:pt>
                <c:pt idx="9">
                  <c:v>21020</c:v>
                </c:pt>
                <c:pt idx="10">
                  <c:v>23655</c:v>
                </c:pt>
                <c:pt idx="11">
                  <c:v>26475</c:v>
                </c:pt>
                <c:pt idx="12">
                  <c:v>29285</c:v>
                </c:pt>
                <c:pt idx="13">
                  <c:v>31340</c:v>
                </c:pt>
                <c:pt idx="14">
                  <c:v>35680</c:v>
                </c:pt>
                <c:pt idx="15">
                  <c:v>39765</c:v>
                </c:pt>
                <c:pt idx="16">
                  <c:v>43085</c:v>
                </c:pt>
                <c:pt idx="17">
                  <c:v>47740</c:v>
                </c:pt>
                <c:pt idx="18">
                  <c:v>53445</c:v>
                </c:pt>
                <c:pt idx="19">
                  <c:v>57215</c:v>
                </c:pt>
                <c:pt idx="20">
                  <c:v>60915</c:v>
                </c:pt>
                <c:pt idx="21">
                  <c:v>65460</c:v>
                </c:pt>
                <c:pt idx="22">
                  <c:v>70260</c:v>
                </c:pt>
                <c:pt idx="23">
                  <c:v>74950</c:v>
                </c:pt>
                <c:pt idx="24">
                  <c:v>82055</c:v>
                </c:pt>
                <c:pt idx="25">
                  <c:v>86590</c:v>
                </c:pt>
                <c:pt idx="26">
                  <c:v>95805</c:v>
                </c:pt>
                <c:pt idx="27">
                  <c:v>106595</c:v>
                </c:pt>
                <c:pt idx="28">
                  <c:v>110785</c:v>
                </c:pt>
                <c:pt idx="29">
                  <c:v>117610</c:v>
                </c:pt>
                <c:pt idx="30">
                  <c:v>120690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Elec_cap!$D$81:$E$81</c:f>
              <c:numCache>
                <c:formatCode>_(* #,##0_);_(* \(#,##0\);_(* "-"??_);_(@_)</c:formatCode>
                <c:ptCount val="2"/>
                <c:pt idx="0">
                  <c:v>36992</c:v>
                </c:pt>
                <c:pt idx="1">
                  <c:v>35842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Elec_cap!$D$82:$E$82</c:f>
              <c:numCache>
                <c:formatCode>_(* #,##0_);_(* \(#,##0\);_(* "-"??_);_(@_)</c:formatCode>
                <c:ptCount val="2"/>
                <c:pt idx="0">
                  <c:v>39655</c:v>
                </c:pt>
                <c:pt idx="1">
                  <c:v>41316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Elec_cap!$D$83:$E$83</c:f>
              <c:numCache>
                <c:formatCode>_(* #,##0_);_(* \(#,##0\);_(* "-"??_);_(@_)</c:formatCode>
                <c:ptCount val="2"/>
                <c:pt idx="0">
                  <c:v>23250</c:v>
                </c:pt>
                <c:pt idx="1">
                  <c:v>23250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Elec_cap!$D$84:$E$84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Elec_cap!$D$85:$E$85</c:f>
              <c:numCache>
                <c:formatCode>_(* #,##0_);_(* \(#,##0\);_(* "-"??_);_(@_)</c:formatCode>
                <c:ptCount val="2"/>
                <c:pt idx="0">
                  <c:v>2911.53</c:v>
                </c:pt>
                <c:pt idx="1">
                  <c:v>1834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Elec_cap!$D$86:$E$86</c:f>
              <c:numCache>
                <c:formatCode>_(* #,##0_);_(* \(#,##0\);_(* "-"??_);_(@_)</c:formatCode>
                <c:ptCount val="2"/>
                <c:pt idx="0">
                  <c:v>12563.4</c:v>
                </c:pt>
                <c:pt idx="1">
                  <c:v>14294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Elec_cap!$D$88:$E$88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Elec_cap!$D$89:$E$89</c:f>
              <c:numCache>
                <c:formatCode>_(* #,##0_);_(* \(#,##0\);_(* "-"??_);_(@_)</c:formatCode>
                <c:ptCount val="2"/>
                <c:pt idx="0">
                  <c:v>200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Elec_cap!$D$90:$E$90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Elec_cap!$D$93:$E$93</c:f>
              <c:numCache>
                <c:formatCode>_(* #,##0_);_(* \(#,##0\);_(* "-"??_);_(@_)</c:formatCode>
                <c:ptCount val="2"/>
                <c:pt idx="0">
                  <c:v>3195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Elec_cap!$D$95:$E$95</c:f>
              <c:numCache>
                <c:formatCode>_(* #,##0_);_(* \(#,##0\);_(* "-"??_);_(@_)</c:formatCode>
                <c:ptCount val="2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Elec_cap!$N$81:$O$81</c:f>
              <c:numCache>
                <c:formatCode>_(* #,##0_);_(* \(#,##0\);_(* "-"??_);_(@_)</c:formatCode>
                <c:ptCount val="2"/>
                <c:pt idx="0">
                  <c:v>32348</c:v>
                </c:pt>
                <c:pt idx="1">
                  <c:v>32612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Elec_cap!$N$82:$O$82</c:f>
              <c:numCache>
                <c:formatCode>_(* #,##0_);_(* \(#,##0\);_(* "-"??_);_(@_)</c:formatCode>
                <c:ptCount val="2"/>
                <c:pt idx="0">
                  <c:v>50127</c:v>
                </c:pt>
                <c:pt idx="1">
                  <c:v>55496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Elec_cap!$N$83:$O$83</c:f>
              <c:numCache>
                <c:formatCode>_(* #,##0_);_(* \(#,##0\);_(* "-"??_);_(@_)</c:formatCode>
                <c:ptCount val="2"/>
                <c:pt idx="0">
                  <c:v>19250</c:v>
                </c:pt>
                <c:pt idx="1">
                  <c:v>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Elec_cap!$N$84:$O$84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Elec_cap!$N$85:$O$85</c:f>
              <c:numCache>
                <c:formatCode>_(* #,##0_);_(* \(#,##0\);_(* "-"??_);_(@_)</c:formatCode>
                <c:ptCount val="2"/>
                <c:pt idx="0">
                  <c:v>9939.6</c:v>
                </c:pt>
                <c:pt idx="1">
                  <c:v>17679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Elec_cap!$N$86:$O$86</c:f>
              <c:numCache>
                <c:formatCode>_(* #,##0_);_(* \(#,##0\);_(* "-"??_);_(@_)</c:formatCode>
                <c:ptCount val="2"/>
                <c:pt idx="0">
                  <c:v>19894</c:v>
                </c:pt>
                <c:pt idx="1">
                  <c:v>33981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Elec_cap!$N$88:$O$88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Elec_cap!$N$89:$O$89</c:f>
              <c:numCache>
                <c:formatCode>_(* #,##0_);_(* \(#,##0\);_(* "-"??_);_(@_)</c:formatCode>
                <c:ptCount val="2"/>
                <c:pt idx="0">
                  <c:v>620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Elec_cap!$N$90:$O$90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Elec_cap!$N$92:$O$92</c:f>
              <c:numCache>
                <c:formatCode>_(* #,##0_);_(* \(#,##0\);_(* "-"??_);_(@_)</c:formatCode>
                <c:ptCount val="2"/>
                <c:pt idx="0">
                  <c:v>3096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Elec_cap!$N$93:$O$93</c:f>
              <c:numCache>
                <c:formatCode>_(* #,##0_);_(* \(#,##0\);_(* "-"??_);_(@_)</c:formatCode>
                <c:ptCount val="2"/>
                <c:pt idx="0">
                  <c:v>23655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Elec_cap!$N$96:$O$96</c:f>
              <c:numCache>
                <c:formatCode>_(* #,##0_);_(* \(#,##0\);_(* "-"??_);_(@_)</c:formatCode>
                <c:ptCount val="2"/>
                <c:pt idx="0">
                  <c:v>3724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Elec_cap!$X$81:$Y$81</c:f>
              <c:numCache>
                <c:formatCode>_(* #,##0_);_(* \(#,##0\);_(* "-"??_);_(@_)</c:formatCode>
                <c:ptCount val="2"/>
                <c:pt idx="0">
                  <c:v>21770</c:v>
                </c:pt>
                <c:pt idx="1">
                  <c:v>22046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Elec_cap!$X$82:$Y$82</c:f>
              <c:numCache>
                <c:formatCode>_(* #,##0_);_(* \(#,##0\);_(* "-"??_);_(@_)</c:formatCode>
                <c:ptCount val="2"/>
                <c:pt idx="0">
                  <c:v>51513</c:v>
                </c:pt>
                <c:pt idx="1">
                  <c:v>53860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Elec_cap!$X$83:$Y$83</c:f>
              <c:numCache>
                <c:formatCode>_(* #,##0_);_(* \(#,##0\);_(* "-"??_);_(@_)</c:formatCode>
                <c:ptCount val="2"/>
                <c:pt idx="0">
                  <c:v>17250</c:v>
                </c:pt>
                <c:pt idx="1">
                  <c:v>18400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Elec_cap!$X$84:$Y$84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Elec_cap!$X$85:$Y$85</c:f>
              <c:numCache>
                <c:formatCode>_(* #,##0_);_(* \(#,##0\);_(* "-"??_);_(@_)</c:formatCode>
                <c:ptCount val="2"/>
                <c:pt idx="0">
                  <c:v>23354.400000000001</c:v>
                </c:pt>
                <c:pt idx="1">
                  <c:v>34683.273809523787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Elec_cap!$X$86:$Y$86</c:f>
              <c:numCache>
                <c:formatCode>_(* #,##0_);_(* \(#,##0\);_(* "-"??_);_(@_)</c:formatCode>
                <c:ptCount val="2"/>
                <c:pt idx="0">
                  <c:v>41619</c:v>
                </c:pt>
                <c:pt idx="1">
                  <c:v>54869.602380952332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Elec_cap!$X$88:$Y$88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1487.2976190476184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Elec_cap!$X$89:$Y$89</c:f>
              <c:numCache>
                <c:formatCode>_(* #,##0_);_(* \(#,##0\);_(* "-"??_);_(@_)</c:formatCode>
                <c:ptCount val="2"/>
                <c:pt idx="0">
                  <c:v>960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Elec_cap!$X$90:$Y$90</c:f>
              <c:numCache>
                <c:formatCode>_(* #,##0_);_(* \(#,##0\);_(* "-"??_);_(@_)</c:formatCode>
                <c:ptCount val="2"/>
                <c:pt idx="0">
                  <c:v>1035</c:v>
                </c:pt>
                <c:pt idx="1">
                  <c:v>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Elec_cap!$X$92:$Y$92</c:f>
              <c:numCache>
                <c:formatCode>_(* #,##0_);_(* \(#,##0\);_(* "-"??_);_(@_)</c:formatCode>
                <c:ptCount val="2"/>
                <c:pt idx="0">
                  <c:v>3096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Elec_cap!$X$93:$Y$93</c:f>
              <c:numCache>
                <c:formatCode>_(* #,##0_);_(* \(#,##0\);_(* "-"??_);_(@_)</c:formatCode>
                <c:ptCount val="2"/>
                <c:pt idx="0">
                  <c:v>60915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Elec_cap!$X$96:$Y$96</c:f>
              <c:numCache>
                <c:formatCode>_(* #,##0_);_(* \(#,##0\);_(* "-"??_);_(@_)</c:formatCode>
                <c:ptCount val="2"/>
                <c:pt idx="0">
                  <c:v>3948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Elec_cap!$AH$81:$AI$81</c:f>
              <c:numCache>
                <c:formatCode>_(* #,##0_);_(* \(#,##0\);_(* "-"??_);_(@_)</c:formatCode>
                <c:ptCount val="2"/>
                <c:pt idx="0">
                  <c:v>10934</c:v>
                </c:pt>
                <c:pt idx="1">
                  <c:v>9662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Elec_cap!$AH$82:$AI$82</c:f>
              <c:numCache>
                <c:formatCode>_(* #,##0_);_(* \(#,##0\);_(* "-"??_);_(@_)</c:formatCode>
                <c:ptCount val="2"/>
                <c:pt idx="0">
                  <c:v>41041</c:v>
                </c:pt>
                <c:pt idx="1">
                  <c:v>31838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Elec_cap!$AH$83:$AI$83</c:f>
              <c:numCache>
                <c:formatCode>_(* #,##0_);_(* \(#,##0\);_(* "-"??_);_(@_)</c:formatCode>
                <c:ptCount val="2"/>
                <c:pt idx="0">
                  <c:v>10250</c:v>
                </c:pt>
                <c:pt idx="1">
                  <c:v>11400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Elec_cap!$AH$84:$AI$84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Elec_cap!$AH$85:$AI$85</c:f>
              <c:numCache>
                <c:formatCode>_(* #,##0_);_(* \(#,##0\);_(* "-"??_);_(@_)</c:formatCode>
                <c:ptCount val="2"/>
                <c:pt idx="0">
                  <c:v>53841.7</c:v>
                </c:pt>
                <c:pt idx="1">
                  <c:v>51672.202380952425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Elec_cap!$AH$86:$AI$86</c:f>
              <c:numCache>
                <c:formatCode>_(* #,##0_);_(* \(#,##0\);_(* "-"??_);_(@_)</c:formatCode>
                <c:ptCount val="2"/>
                <c:pt idx="0">
                  <c:v>96685</c:v>
                </c:pt>
                <c:pt idx="1">
                  <c:v>73245.245238095056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Elec_cap!$AH$88:$AI$88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1722.6547619047633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Elec_cap!$AH$89:$AI$89</c:f>
              <c:numCache>
                <c:formatCode>_(* #,##0_);_(* \(#,##0\);_(* "-"??_);_(@_)</c:formatCode>
                <c:ptCount val="2"/>
                <c:pt idx="0">
                  <c:v>1410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Elec_cap!$AH$90:$AI$90</c:f>
              <c:numCache>
                <c:formatCode>_(* #,##0_);_(* \(#,##0\);_(* "-"??_);_(@_)</c:formatCode>
                <c:ptCount val="2"/>
                <c:pt idx="0">
                  <c:v>1010</c:v>
                </c:pt>
                <c:pt idx="1">
                  <c:v>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Elec_cap!$AH$92:$AI$92</c:f>
              <c:numCache>
                <c:formatCode>_(* #,##0_);_(* \(#,##0\);_(* "-"??_);_(@_)</c:formatCode>
                <c:ptCount val="2"/>
                <c:pt idx="0">
                  <c:v>3870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Elec_cap!$AH$93:$AI$93</c:f>
              <c:numCache>
                <c:formatCode>_(* #,##0_);_(* \(#,##0\);_(* "-"??_);_(@_)</c:formatCode>
                <c:ptCount val="2"/>
                <c:pt idx="0">
                  <c:v>120690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Elec_cap!$AH$96:$AI$96</c:f>
              <c:numCache>
                <c:formatCode>_(* #,##0_);_(* \(#,##0\);_(* "-"??_);_(@_)</c:formatCode>
                <c:ptCount val="2"/>
                <c:pt idx="0">
                  <c:v>3948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Elec_gen!$D$47:$AH$47</c:f>
              <c:numCache>
                <c:formatCode>_(* #,##0_);_(* \(#,##0\);_(* "-"??_);_(@_)</c:formatCode>
                <c:ptCount val="31"/>
                <c:pt idx="0">
                  <c:v>227159</c:v>
                </c:pt>
                <c:pt idx="1">
                  <c:v>227159</c:v>
                </c:pt>
                <c:pt idx="2">
                  <c:v>230328</c:v>
                </c:pt>
                <c:pt idx="3">
                  <c:v>233496</c:v>
                </c:pt>
                <c:pt idx="4">
                  <c:v>236665</c:v>
                </c:pt>
                <c:pt idx="5">
                  <c:v>227159</c:v>
                </c:pt>
                <c:pt idx="6">
                  <c:v>227159</c:v>
                </c:pt>
                <c:pt idx="7">
                  <c:v>222406</c:v>
                </c:pt>
                <c:pt idx="8">
                  <c:v>212900</c:v>
                </c:pt>
                <c:pt idx="9">
                  <c:v>204979</c:v>
                </c:pt>
                <c:pt idx="10">
                  <c:v>198641</c:v>
                </c:pt>
                <c:pt idx="11">
                  <c:v>192304</c:v>
                </c:pt>
                <c:pt idx="12">
                  <c:v>185967</c:v>
                </c:pt>
                <c:pt idx="13">
                  <c:v>185967</c:v>
                </c:pt>
                <c:pt idx="14">
                  <c:v>176461</c:v>
                </c:pt>
                <c:pt idx="15">
                  <c:v>173292</c:v>
                </c:pt>
                <c:pt idx="16">
                  <c:v>170124</c:v>
                </c:pt>
                <c:pt idx="17">
                  <c:v>157449</c:v>
                </c:pt>
                <c:pt idx="18">
                  <c:v>138437</c:v>
                </c:pt>
                <c:pt idx="19">
                  <c:v>133684</c:v>
                </c:pt>
                <c:pt idx="20">
                  <c:v>133684</c:v>
                </c:pt>
                <c:pt idx="21">
                  <c:v>133684</c:v>
                </c:pt>
                <c:pt idx="22">
                  <c:v>133684</c:v>
                </c:pt>
                <c:pt idx="23">
                  <c:v>133684</c:v>
                </c:pt>
                <c:pt idx="24">
                  <c:v>125763</c:v>
                </c:pt>
                <c:pt idx="25">
                  <c:v>125763</c:v>
                </c:pt>
                <c:pt idx="26">
                  <c:v>97246</c:v>
                </c:pt>
                <c:pt idx="27">
                  <c:v>65602.5</c:v>
                </c:pt>
                <c:pt idx="28">
                  <c:v>65637.399999999994</c:v>
                </c:pt>
                <c:pt idx="29">
                  <c:v>67152.600000000006</c:v>
                </c:pt>
                <c:pt idx="30">
                  <c:v>67193.100000000006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Elec_gen!$D$48:$AH$48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206568</c:v>
                </c:pt>
                <c:pt idx="2">
                  <c:v>214426</c:v>
                </c:pt>
                <c:pt idx="3">
                  <c:v>222284</c:v>
                </c:pt>
                <c:pt idx="4">
                  <c:v>230142</c:v>
                </c:pt>
                <c:pt idx="5">
                  <c:v>238000</c:v>
                </c:pt>
                <c:pt idx="6">
                  <c:v>238000</c:v>
                </c:pt>
                <c:pt idx="7">
                  <c:v>238000</c:v>
                </c:pt>
                <c:pt idx="8">
                  <c:v>238000</c:v>
                </c:pt>
                <c:pt idx="9">
                  <c:v>238000</c:v>
                </c:pt>
                <c:pt idx="10">
                  <c:v>238000</c:v>
                </c:pt>
                <c:pt idx="11">
                  <c:v>236600</c:v>
                </c:pt>
                <c:pt idx="12">
                  <c:v>235200</c:v>
                </c:pt>
                <c:pt idx="13">
                  <c:v>233800</c:v>
                </c:pt>
                <c:pt idx="14">
                  <c:v>232400</c:v>
                </c:pt>
                <c:pt idx="15">
                  <c:v>231000</c:v>
                </c:pt>
                <c:pt idx="16">
                  <c:v>223000</c:v>
                </c:pt>
                <c:pt idx="17">
                  <c:v>215000</c:v>
                </c:pt>
                <c:pt idx="18">
                  <c:v>207000</c:v>
                </c:pt>
                <c:pt idx="19">
                  <c:v>199000</c:v>
                </c:pt>
                <c:pt idx="20">
                  <c:v>191000</c:v>
                </c:pt>
                <c:pt idx="21">
                  <c:v>183000</c:v>
                </c:pt>
                <c:pt idx="22">
                  <c:v>175000</c:v>
                </c:pt>
                <c:pt idx="23">
                  <c:v>167000</c:v>
                </c:pt>
                <c:pt idx="24">
                  <c:v>159000</c:v>
                </c:pt>
                <c:pt idx="25">
                  <c:v>151000</c:v>
                </c:pt>
                <c:pt idx="26">
                  <c:v>143000</c:v>
                </c:pt>
                <c:pt idx="27">
                  <c:v>135000</c:v>
                </c:pt>
                <c:pt idx="28">
                  <c:v>127000</c:v>
                </c:pt>
                <c:pt idx="29">
                  <c:v>119000</c:v>
                </c:pt>
                <c:pt idx="30">
                  <c:v>111000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Elec_gen!$D$49:$AH$49</c:f>
              <c:numCache>
                <c:formatCode>_(* #,##0_);_(* \(#,##0\);_(* "-"??_);_(@_)</c:formatCode>
                <c:ptCount val="31"/>
                <c:pt idx="0">
                  <c:v>133046</c:v>
                </c:pt>
                <c:pt idx="1">
                  <c:v>134079</c:v>
                </c:pt>
                <c:pt idx="2">
                  <c:v>137696</c:v>
                </c:pt>
                <c:pt idx="3">
                  <c:v>141829</c:v>
                </c:pt>
                <c:pt idx="4">
                  <c:v>145963</c:v>
                </c:pt>
                <c:pt idx="5">
                  <c:v>151646</c:v>
                </c:pt>
                <c:pt idx="6">
                  <c:v>155780</c:v>
                </c:pt>
                <c:pt idx="7">
                  <c:v>159396</c:v>
                </c:pt>
                <c:pt idx="8">
                  <c:v>163013</c:v>
                </c:pt>
                <c:pt idx="9">
                  <c:v>166113</c:v>
                </c:pt>
                <c:pt idx="10">
                  <c:v>168180</c:v>
                </c:pt>
                <c:pt idx="11">
                  <c:v>170247</c:v>
                </c:pt>
                <c:pt idx="12">
                  <c:v>172314</c:v>
                </c:pt>
                <c:pt idx="13">
                  <c:v>173347</c:v>
                </c:pt>
                <c:pt idx="14">
                  <c:v>175930</c:v>
                </c:pt>
                <c:pt idx="15">
                  <c:v>176447</c:v>
                </c:pt>
                <c:pt idx="16">
                  <c:v>175414</c:v>
                </c:pt>
                <c:pt idx="17">
                  <c:v>175930</c:v>
                </c:pt>
                <c:pt idx="18">
                  <c:v>177480</c:v>
                </c:pt>
                <c:pt idx="19">
                  <c:v>177480</c:v>
                </c:pt>
                <c:pt idx="20">
                  <c:v>172830</c:v>
                </c:pt>
                <c:pt idx="21">
                  <c:v>168697</c:v>
                </c:pt>
                <c:pt idx="22">
                  <c:v>169730</c:v>
                </c:pt>
                <c:pt idx="23">
                  <c:v>160947</c:v>
                </c:pt>
                <c:pt idx="24">
                  <c:v>149580</c:v>
                </c:pt>
                <c:pt idx="25">
                  <c:v>145963</c:v>
                </c:pt>
                <c:pt idx="26">
                  <c:v>148087</c:v>
                </c:pt>
                <c:pt idx="27">
                  <c:v>140542</c:v>
                </c:pt>
                <c:pt idx="28">
                  <c:v>145679</c:v>
                </c:pt>
                <c:pt idx="29">
                  <c:v>136546</c:v>
                </c:pt>
                <c:pt idx="30">
                  <c:v>143264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Elec_gen!$D$50:$AH$50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119821.60000000149</c:v>
                </c:pt>
                <c:pt idx="2">
                  <c:v>127366.20000000112</c:v>
                </c:pt>
                <c:pt idx="3">
                  <c:v>134910.80000000075</c:v>
                </c:pt>
                <c:pt idx="4">
                  <c:v>142455.40000000037</c:v>
                </c:pt>
                <c:pt idx="5">
                  <c:v>150000</c:v>
                </c:pt>
                <c:pt idx="6">
                  <c:v>157800</c:v>
                </c:pt>
                <c:pt idx="7">
                  <c:v>165600</c:v>
                </c:pt>
                <c:pt idx="8">
                  <c:v>173400</c:v>
                </c:pt>
                <c:pt idx="9">
                  <c:v>181200</c:v>
                </c:pt>
                <c:pt idx="10">
                  <c:v>189000</c:v>
                </c:pt>
                <c:pt idx="11">
                  <c:v>196000</c:v>
                </c:pt>
                <c:pt idx="12">
                  <c:v>203000</c:v>
                </c:pt>
                <c:pt idx="13">
                  <c:v>210000</c:v>
                </c:pt>
                <c:pt idx="14">
                  <c:v>217000</c:v>
                </c:pt>
                <c:pt idx="15">
                  <c:v>224000</c:v>
                </c:pt>
                <c:pt idx="16">
                  <c:v>237600</c:v>
                </c:pt>
                <c:pt idx="17">
                  <c:v>251200</c:v>
                </c:pt>
                <c:pt idx="18">
                  <c:v>264800</c:v>
                </c:pt>
                <c:pt idx="19">
                  <c:v>278400</c:v>
                </c:pt>
                <c:pt idx="20">
                  <c:v>292000</c:v>
                </c:pt>
                <c:pt idx="21">
                  <c:v>305600</c:v>
                </c:pt>
                <c:pt idx="22">
                  <c:v>319200</c:v>
                </c:pt>
                <c:pt idx="23">
                  <c:v>332800</c:v>
                </c:pt>
                <c:pt idx="24">
                  <c:v>346400</c:v>
                </c:pt>
                <c:pt idx="25">
                  <c:v>360000</c:v>
                </c:pt>
                <c:pt idx="26">
                  <c:v>373600</c:v>
                </c:pt>
                <c:pt idx="27">
                  <c:v>387200</c:v>
                </c:pt>
                <c:pt idx="28">
                  <c:v>400800</c:v>
                </c:pt>
                <c:pt idx="29">
                  <c:v>414400</c:v>
                </c:pt>
                <c:pt idx="30">
                  <c:v>428000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Elec_gen!$D$51:$AH$51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149796</c:v>
                </c:pt>
                <c:pt idx="3">
                  <c:v>152950</c:v>
                </c:pt>
                <c:pt idx="4">
                  <c:v>156103</c:v>
                </c:pt>
                <c:pt idx="5">
                  <c:v>149796</c:v>
                </c:pt>
                <c:pt idx="6">
                  <c:v>140335</c:v>
                </c:pt>
                <c:pt idx="7">
                  <c:v>130874</c:v>
                </c:pt>
                <c:pt idx="8">
                  <c:v>124567</c:v>
                </c:pt>
                <c:pt idx="9">
                  <c:v>121414</c:v>
                </c:pt>
                <c:pt idx="10">
                  <c:v>121414</c:v>
                </c:pt>
                <c:pt idx="11">
                  <c:v>121414</c:v>
                </c:pt>
                <c:pt idx="12">
                  <c:v>121414</c:v>
                </c:pt>
                <c:pt idx="13">
                  <c:v>121414</c:v>
                </c:pt>
                <c:pt idx="14">
                  <c:v>115106</c:v>
                </c:pt>
                <c:pt idx="15">
                  <c:v>108799</c:v>
                </c:pt>
                <c:pt idx="16">
                  <c:v>108799</c:v>
                </c:pt>
                <c:pt idx="17">
                  <c:v>108799</c:v>
                </c:pt>
                <c:pt idx="18">
                  <c:v>108799</c:v>
                </c:pt>
                <c:pt idx="19">
                  <c:v>108799</c:v>
                </c:pt>
                <c:pt idx="20">
                  <c:v>108799</c:v>
                </c:pt>
                <c:pt idx="21">
                  <c:v>102492</c:v>
                </c:pt>
                <c:pt idx="22">
                  <c:v>89877.6</c:v>
                </c:pt>
                <c:pt idx="23">
                  <c:v>89877.6</c:v>
                </c:pt>
                <c:pt idx="24">
                  <c:v>89877.6</c:v>
                </c:pt>
                <c:pt idx="25">
                  <c:v>83570.399999999994</c:v>
                </c:pt>
                <c:pt idx="26">
                  <c:v>74109.600000000006</c:v>
                </c:pt>
                <c:pt idx="27">
                  <c:v>74109.600000000006</c:v>
                </c:pt>
                <c:pt idx="28">
                  <c:v>74109.600000000006</c:v>
                </c:pt>
                <c:pt idx="29">
                  <c:v>64648.800000000003</c:v>
                </c:pt>
                <c:pt idx="30">
                  <c:v>64648.800000000003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Elec_gen!$D$52:$AH$52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164347.19999999925</c:v>
                </c:pt>
                <c:pt idx="2">
                  <c:v>168510.40000000037</c:v>
                </c:pt>
                <c:pt idx="3">
                  <c:v>172673.59999999963</c:v>
                </c:pt>
                <c:pt idx="4">
                  <c:v>176836.79999999888</c:v>
                </c:pt>
                <c:pt idx="5">
                  <c:v>181000</c:v>
                </c:pt>
                <c:pt idx="6">
                  <c:v>173800</c:v>
                </c:pt>
                <c:pt idx="7">
                  <c:v>166600</c:v>
                </c:pt>
                <c:pt idx="8">
                  <c:v>159400</c:v>
                </c:pt>
                <c:pt idx="9">
                  <c:v>152200</c:v>
                </c:pt>
                <c:pt idx="10">
                  <c:v>145000</c:v>
                </c:pt>
                <c:pt idx="11">
                  <c:v>143000.00000000047</c:v>
                </c:pt>
                <c:pt idx="12">
                  <c:v>141000.00000000047</c:v>
                </c:pt>
                <c:pt idx="13">
                  <c:v>139000.00000000047</c:v>
                </c:pt>
                <c:pt idx="14">
                  <c:v>137000.00000000047</c:v>
                </c:pt>
                <c:pt idx="15">
                  <c:v>135000</c:v>
                </c:pt>
                <c:pt idx="16">
                  <c:v>133000.00000000047</c:v>
                </c:pt>
                <c:pt idx="17">
                  <c:v>131000.00000000047</c:v>
                </c:pt>
                <c:pt idx="18">
                  <c:v>129000.00000000047</c:v>
                </c:pt>
                <c:pt idx="19">
                  <c:v>127000.00000000047</c:v>
                </c:pt>
                <c:pt idx="20">
                  <c:v>125000</c:v>
                </c:pt>
                <c:pt idx="21">
                  <c:v>123000.00000000047</c:v>
                </c:pt>
                <c:pt idx="22">
                  <c:v>121000.00000000047</c:v>
                </c:pt>
                <c:pt idx="23">
                  <c:v>119000.00000000047</c:v>
                </c:pt>
                <c:pt idx="24">
                  <c:v>117000.00000000047</c:v>
                </c:pt>
                <c:pt idx="25">
                  <c:v>115000.00000000047</c:v>
                </c:pt>
                <c:pt idx="26">
                  <c:v>113000.00000000047</c:v>
                </c:pt>
                <c:pt idx="27">
                  <c:v>111000.00000000047</c:v>
                </c:pt>
                <c:pt idx="28">
                  <c:v>109000.00000000047</c:v>
                </c:pt>
                <c:pt idx="29">
                  <c:v>107000.00000000047</c:v>
                </c:pt>
                <c:pt idx="30">
                  <c:v>105000.00000000047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Elec_gen!$D$53:$AH$53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Elec_gen!$D$54:$AH$54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Elec_gen!$D$55:$AH$55</c:f>
              <c:numCache>
                <c:formatCode>_(* #,##0_);_(* \(#,##0\);_(* "-"??_);_(@_)</c:formatCode>
                <c:ptCount val="31"/>
                <c:pt idx="0">
                  <c:v>3811.06</c:v>
                </c:pt>
                <c:pt idx="1">
                  <c:v>5585.18</c:v>
                </c:pt>
                <c:pt idx="2">
                  <c:v>6013.84</c:v>
                </c:pt>
                <c:pt idx="3">
                  <c:v>6414.85</c:v>
                </c:pt>
                <c:pt idx="4">
                  <c:v>6732.31</c:v>
                </c:pt>
                <c:pt idx="5">
                  <c:v>8738.59</c:v>
                </c:pt>
                <c:pt idx="6">
                  <c:v>9874.69</c:v>
                </c:pt>
                <c:pt idx="7">
                  <c:v>11947.3</c:v>
                </c:pt>
                <c:pt idx="8">
                  <c:v>14413.7</c:v>
                </c:pt>
                <c:pt idx="9">
                  <c:v>16729.8</c:v>
                </c:pt>
                <c:pt idx="10">
                  <c:v>18726.2</c:v>
                </c:pt>
                <c:pt idx="11">
                  <c:v>20768.900000000001</c:v>
                </c:pt>
                <c:pt idx="12">
                  <c:v>22663.8</c:v>
                </c:pt>
                <c:pt idx="13">
                  <c:v>24019.5</c:v>
                </c:pt>
                <c:pt idx="14">
                  <c:v>27185.3</c:v>
                </c:pt>
                <c:pt idx="15">
                  <c:v>30096.5</c:v>
                </c:pt>
                <c:pt idx="16">
                  <c:v>32324.6</c:v>
                </c:pt>
                <c:pt idx="17">
                  <c:v>35528.6</c:v>
                </c:pt>
                <c:pt idx="18">
                  <c:v>39663.800000000003</c:v>
                </c:pt>
                <c:pt idx="19">
                  <c:v>42183</c:v>
                </c:pt>
                <c:pt idx="20">
                  <c:v>44941.2</c:v>
                </c:pt>
                <c:pt idx="21">
                  <c:v>48510.9</c:v>
                </c:pt>
                <c:pt idx="22">
                  <c:v>52323.1</c:v>
                </c:pt>
                <c:pt idx="23">
                  <c:v>55986.3</c:v>
                </c:pt>
                <c:pt idx="24">
                  <c:v>61676.800000000003</c:v>
                </c:pt>
                <c:pt idx="25">
                  <c:v>66186.399999999994</c:v>
                </c:pt>
                <c:pt idx="26">
                  <c:v>74985.100000000006</c:v>
                </c:pt>
                <c:pt idx="27">
                  <c:v>85647.9</c:v>
                </c:pt>
                <c:pt idx="28">
                  <c:v>89723.7</c:v>
                </c:pt>
                <c:pt idx="29">
                  <c:v>98241.9</c:v>
                </c:pt>
                <c:pt idx="30">
                  <c:v>101739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Elec_gen!$D$56:$AH$56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Elec_gen!$D$57:$AH$57</c:f>
              <c:numCache>
                <c:formatCode>_(* #,##0_);_(* \(#,##0\);_(* "-"??_);_(@_)</c:formatCode>
                <c:ptCount val="31"/>
                <c:pt idx="0">
                  <c:v>10510.4</c:v>
                </c:pt>
                <c:pt idx="1">
                  <c:v>12531.7</c:v>
                </c:pt>
                <c:pt idx="2">
                  <c:v>12635</c:v>
                </c:pt>
                <c:pt idx="3">
                  <c:v>13050.5</c:v>
                </c:pt>
                <c:pt idx="4">
                  <c:v>13507.4</c:v>
                </c:pt>
                <c:pt idx="5">
                  <c:v>15437.1</c:v>
                </c:pt>
                <c:pt idx="6">
                  <c:v>16202.6</c:v>
                </c:pt>
                <c:pt idx="7">
                  <c:v>17987.3</c:v>
                </c:pt>
                <c:pt idx="8">
                  <c:v>19713</c:v>
                </c:pt>
                <c:pt idx="9">
                  <c:v>21230.3</c:v>
                </c:pt>
                <c:pt idx="10">
                  <c:v>22699.200000000001</c:v>
                </c:pt>
                <c:pt idx="11">
                  <c:v>24280.400000000001</c:v>
                </c:pt>
                <c:pt idx="12">
                  <c:v>26138.9</c:v>
                </c:pt>
                <c:pt idx="13">
                  <c:v>27871</c:v>
                </c:pt>
                <c:pt idx="14">
                  <c:v>30932.799999999999</c:v>
                </c:pt>
                <c:pt idx="15">
                  <c:v>33882.199999999997</c:v>
                </c:pt>
                <c:pt idx="16">
                  <c:v>36326.300000000003</c:v>
                </c:pt>
                <c:pt idx="17">
                  <c:v>40022.400000000001</c:v>
                </c:pt>
                <c:pt idx="18">
                  <c:v>44431.8</c:v>
                </c:pt>
                <c:pt idx="19">
                  <c:v>47822.400000000001</c:v>
                </c:pt>
                <c:pt idx="20">
                  <c:v>51204.3</c:v>
                </c:pt>
                <c:pt idx="21">
                  <c:v>55901.5</c:v>
                </c:pt>
                <c:pt idx="22">
                  <c:v>60719.1</c:v>
                </c:pt>
                <c:pt idx="23">
                  <c:v>65905.5</c:v>
                </c:pt>
                <c:pt idx="24">
                  <c:v>72548.5</c:v>
                </c:pt>
                <c:pt idx="25">
                  <c:v>78721</c:v>
                </c:pt>
                <c:pt idx="26">
                  <c:v>88722.4</c:v>
                </c:pt>
                <c:pt idx="27">
                  <c:v>100544</c:v>
                </c:pt>
                <c:pt idx="28">
                  <c:v>105862</c:v>
                </c:pt>
                <c:pt idx="29">
                  <c:v>115640</c:v>
                </c:pt>
                <c:pt idx="30">
                  <c:v>121357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Elec_gen!$D$58:$AH$58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1.37496E-4</c:v>
                </c:pt>
                <c:pt idx="1">
                  <c:v>1.4322199999999998E-4</c:v>
                </c:pt>
                <c:pt idx="2">
                  <c:v>1.4110900000000002E-4</c:v>
                </c:pt>
                <c:pt idx="3">
                  <c:v>1.42237E-4</c:v>
                </c:pt>
                <c:pt idx="4">
                  <c:v>1.4225899999999999E-4</c:v>
                </c:pt>
                <c:pt idx="5">
                  <c:v>1.4858199999999999E-4</c:v>
                </c:pt>
                <c:pt idx="6">
                  <c:v>1.4897599999999999E-4</c:v>
                </c:pt>
                <c:pt idx="7">
                  <c:v>1.57183E-4</c:v>
                </c:pt>
                <c:pt idx="8">
                  <c:v>1.63797E-4</c:v>
                </c:pt>
                <c:pt idx="9">
                  <c:v>1.62094E-4</c:v>
                </c:pt>
                <c:pt idx="10">
                  <c:v>1.65728E-4</c:v>
                </c:pt>
                <c:pt idx="11">
                  <c:v>1.62829E-4</c:v>
                </c:pt>
                <c:pt idx="12">
                  <c:v>1.6200600000000002E-4</c:v>
                </c:pt>
                <c:pt idx="13">
                  <c:v>1.61051E-4</c:v>
                </c:pt>
                <c:pt idx="14">
                  <c:v>1.6617499999999999E-4</c:v>
                </c:pt>
                <c:pt idx="15">
                  <c:v>1.6638199999999999E-4</c:v>
                </c:pt>
                <c:pt idx="16">
                  <c:v>1.4714399999999999E-4</c:v>
                </c:pt>
                <c:pt idx="17">
                  <c:v>1.2882E-4</c:v>
                </c:pt>
                <c:pt idx="18">
                  <c:v>1.33974E-4</c:v>
                </c:pt>
                <c:pt idx="19">
                  <c:v>1.3112399999999999E-4</c:v>
                </c:pt>
                <c:pt idx="20">
                  <c:v>1.2889999999999999E-4</c:v>
                </c:pt>
                <c:pt idx="21">
                  <c:v>1.3184699999999999E-4</c:v>
                </c:pt>
                <c:pt idx="22">
                  <c:v>1.3579799999999999E-4</c:v>
                </c:pt>
                <c:pt idx="23">
                  <c:v>1.3374E-4</c:v>
                </c:pt>
                <c:pt idx="24">
                  <c:v>1.26725E-4</c:v>
                </c:pt>
                <c:pt idx="25">
                  <c:v>1.34642E-4</c:v>
                </c:pt>
                <c:pt idx="26">
                  <c:v>6.0427099999999997E-4</c:v>
                </c:pt>
                <c:pt idx="27">
                  <c:v>1.4160799999999999E-3</c:v>
                </c:pt>
                <c:pt idx="28">
                  <c:v>1.6246499999999998E-3</c:v>
                </c:pt>
                <c:pt idx="29">
                  <c:v>9.42818E-4</c:v>
                </c:pt>
                <c:pt idx="30">
                  <c:v>1.37455E-3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2903.65</c:v>
                </c:pt>
                <c:pt idx="3">
                  <c:v>2903.65</c:v>
                </c:pt>
                <c:pt idx="4">
                  <c:v>2903.65</c:v>
                </c:pt>
                <c:pt idx="5">
                  <c:v>2903.65</c:v>
                </c:pt>
                <c:pt idx="6">
                  <c:v>2903.65</c:v>
                </c:pt>
                <c:pt idx="7">
                  <c:v>2903.65</c:v>
                </c:pt>
                <c:pt idx="8">
                  <c:v>2903.65</c:v>
                </c:pt>
                <c:pt idx="9">
                  <c:v>2903.65</c:v>
                </c:pt>
                <c:pt idx="10">
                  <c:v>2903.65</c:v>
                </c:pt>
                <c:pt idx="11">
                  <c:v>2903.65</c:v>
                </c:pt>
                <c:pt idx="12">
                  <c:v>2903.65</c:v>
                </c:pt>
                <c:pt idx="13">
                  <c:v>2903.65</c:v>
                </c:pt>
                <c:pt idx="14">
                  <c:v>2903.65</c:v>
                </c:pt>
                <c:pt idx="15">
                  <c:v>2889.94</c:v>
                </c:pt>
                <c:pt idx="16">
                  <c:v>2881.72</c:v>
                </c:pt>
                <c:pt idx="17">
                  <c:v>2857.04</c:v>
                </c:pt>
                <c:pt idx="18">
                  <c:v>2843.33</c:v>
                </c:pt>
                <c:pt idx="19">
                  <c:v>2843.33</c:v>
                </c:pt>
                <c:pt idx="20">
                  <c:v>2837.85</c:v>
                </c:pt>
                <c:pt idx="21">
                  <c:v>2796.72</c:v>
                </c:pt>
                <c:pt idx="22">
                  <c:v>2788.49</c:v>
                </c:pt>
                <c:pt idx="23">
                  <c:v>2772.04</c:v>
                </c:pt>
                <c:pt idx="24">
                  <c:v>2772.04</c:v>
                </c:pt>
                <c:pt idx="25">
                  <c:v>2772.04</c:v>
                </c:pt>
                <c:pt idx="26">
                  <c:v>2769.3</c:v>
                </c:pt>
                <c:pt idx="27">
                  <c:v>2769.3</c:v>
                </c:pt>
                <c:pt idx="28">
                  <c:v>2769.3</c:v>
                </c:pt>
                <c:pt idx="29">
                  <c:v>2769.3</c:v>
                </c:pt>
                <c:pt idx="30">
                  <c:v>2769.3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939.92920353982288</c:v>
                </c:pt>
                <c:pt idx="2">
                  <c:v>1753</c:v>
                </c:pt>
                <c:pt idx="3">
                  <c:v>1502</c:v>
                </c:pt>
                <c:pt idx="4">
                  <c:v>1251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10275.299999999999</c:v>
                </c:pt>
                <c:pt idx="1">
                  <c:v>20446.7</c:v>
                </c:pt>
                <c:pt idx="2">
                  <c:v>24651.8</c:v>
                </c:pt>
                <c:pt idx="3">
                  <c:v>26756.6</c:v>
                </c:pt>
                <c:pt idx="4">
                  <c:v>28625</c:v>
                </c:pt>
                <c:pt idx="5">
                  <c:v>39370.9</c:v>
                </c:pt>
                <c:pt idx="6">
                  <c:v>45860.800000000003</c:v>
                </c:pt>
                <c:pt idx="7">
                  <c:v>56952.6</c:v>
                </c:pt>
                <c:pt idx="8">
                  <c:v>71288</c:v>
                </c:pt>
                <c:pt idx="9">
                  <c:v>84488.2</c:v>
                </c:pt>
                <c:pt idx="10">
                  <c:v>95285.2</c:v>
                </c:pt>
                <c:pt idx="11">
                  <c:v>106491</c:v>
                </c:pt>
                <c:pt idx="12">
                  <c:v>117805</c:v>
                </c:pt>
                <c:pt idx="13">
                  <c:v>125999</c:v>
                </c:pt>
                <c:pt idx="14">
                  <c:v>144773</c:v>
                </c:pt>
                <c:pt idx="15">
                  <c:v>160771</c:v>
                </c:pt>
                <c:pt idx="16">
                  <c:v>173076</c:v>
                </c:pt>
                <c:pt idx="17">
                  <c:v>191729</c:v>
                </c:pt>
                <c:pt idx="18">
                  <c:v>214306</c:v>
                </c:pt>
                <c:pt idx="19">
                  <c:v>227038</c:v>
                </c:pt>
                <c:pt idx="20">
                  <c:v>239949</c:v>
                </c:pt>
                <c:pt idx="21">
                  <c:v>257163</c:v>
                </c:pt>
                <c:pt idx="22">
                  <c:v>274228</c:v>
                </c:pt>
                <c:pt idx="23">
                  <c:v>289488</c:v>
                </c:pt>
                <c:pt idx="24">
                  <c:v>311371</c:v>
                </c:pt>
                <c:pt idx="25">
                  <c:v>325300</c:v>
                </c:pt>
                <c:pt idx="26">
                  <c:v>356368</c:v>
                </c:pt>
                <c:pt idx="27">
                  <c:v>385817</c:v>
                </c:pt>
                <c:pt idx="28">
                  <c:v>386767</c:v>
                </c:pt>
                <c:pt idx="29">
                  <c:v>404514</c:v>
                </c:pt>
                <c:pt idx="30">
                  <c:v>404453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Elec_gen!$D$81:$E$81</c:f>
              <c:numCache>
                <c:formatCode>_(* #,##0_);_(* \(#,##0\);_(* "-"??_);_(@_)</c:formatCode>
                <c:ptCount val="2"/>
                <c:pt idx="0">
                  <c:v>227159</c:v>
                </c:pt>
                <c:pt idx="1">
                  <c:v>198710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Elec_gen!$D$82:$E$82</c:f>
              <c:numCache>
                <c:formatCode>_(* #,##0_);_(* \(#,##0\);_(* "-"??_);_(@_)</c:formatCode>
                <c:ptCount val="2"/>
                <c:pt idx="0">
                  <c:v>133046</c:v>
                </c:pt>
                <c:pt idx="1">
                  <c:v>149391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Elec_gen!$D$83:$E$83</c:f>
              <c:numCache>
                <c:formatCode>_(* #,##0_);_(* \(#,##0\);_(* "-"??_);_(@_)</c:formatCode>
                <c:ptCount val="2"/>
                <c:pt idx="0">
                  <c:v>146642</c:v>
                </c:pt>
                <c:pt idx="1">
                  <c:v>160184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Elec_gen!$D$84:$E$84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Elec_gen!$D$85:$E$85</c:f>
              <c:numCache>
                <c:formatCode>_(* #,##0_);_(* \(#,##0\);_(* "-"??_);_(@_)</c:formatCode>
                <c:ptCount val="2"/>
                <c:pt idx="0">
                  <c:v>3811.06</c:v>
                </c:pt>
                <c:pt idx="1">
                  <c:v>3139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Elec_gen!$D$86:$E$86</c:f>
              <c:numCache>
                <c:formatCode>_(* #,##0_);_(* \(#,##0\);_(* "-"??_);_(@_)</c:formatCode>
                <c:ptCount val="2"/>
                <c:pt idx="0">
                  <c:v>10510.4</c:v>
                </c:pt>
                <c:pt idx="1">
                  <c:v>16611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Elec_gen!$D$88:$E$88</c:f>
              <c:numCache>
                <c:formatCode>_(* #,##0_);_(* \(#,##0\);_(* "-"??_);_(@_)</c:formatCode>
                <c:ptCount val="2"/>
                <c:pt idx="0">
                  <c:v>1.37496E-4</c:v>
                </c:pt>
                <c:pt idx="1">
                  <c:v>14265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Elec_gen!$D$89:$E$89</c:f>
              <c:numCache>
                <c:formatCode>_(* #,##0_);_(* \(#,##0\);_(* "-"??_);_(@_)</c:formatCode>
                <c:ptCount val="2"/>
                <c:pt idx="0">
                  <c:v>885.69299999999998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Elec_gen!$D$90:$E$90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1057.6548672566371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Elec_gen!$D$93:$E$93</c:f>
              <c:numCache>
                <c:formatCode>_(* #,##0_);_(* \(#,##0\);_(* "-"??_);_(@_)</c:formatCode>
                <c:ptCount val="2"/>
                <c:pt idx="0">
                  <c:v>10275.299999999999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Elec_gen!$D$95:$E$95</c:f>
              <c:numCache>
                <c:formatCode>_(* #,##0_);_(* \(#,##0\);_(* "-"??_);_(@_)</c:formatCode>
                <c:ptCount val="2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Elec_gen!$N$81:$O$81</c:f>
              <c:numCache>
                <c:formatCode>_(* #,##0_);_(* \(#,##0\);_(* "-"??_);_(@_)</c:formatCode>
                <c:ptCount val="2"/>
                <c:pt idx="0">
                  <c:v>198641</c:v>
                </c:pt>
                <c:pt idx="1">
                  <c:v>238000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Elec_gen!$N$82:$O$82</c:f>
              <c:numCache>
                <c:formatCode>_(* #,##0_);_(* \(#,##0\);_(* "-"??_);_(@_)</c:formatCode>
                <c:ptCount val="2"/>
                <c:pt idx="0">
                  <c:v>168180</c:v>
                </c:pt>
                <c:pt idx="1">
                  <c:v>189000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Elec_gen!$N$83:$O$83</c:f>
              <c:numCache>
                <c:formatCode>_(* #,##0_);_(* \(#,##0\);_(* "-"??_);_(@_)</c:formatCode>
                <c:ptCount val="2"/>
                <c:pt idx="0">
                  <c:v>121414</c:v>
                </c:pt>
                <c:pt idx="1">
                  <c:v>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Elec_gen!$N$84:$O$84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Elec_gen!$N$85:$O$85</c:f>
              <c:numCache>
                <c:formatCode>_(* #,##0_);_(* \(#,##0\);_(* "-"??_);_(@_)</c:formatCode>
                <c:ptCount val="2"/>
                <c:pt idx="0">
                  <c:v>18726.2</c:v>
                </c:pt>
                <c:pt idx="1">
                  <c:v>40116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Elec_gen!$N$86:$O$86</c:f>
              <c:numCache>
                <c:formatCode>_(* #,##0_);_(* \(#,##0\);_(* "-"??_);_(@_)</c:formatCode>
                <c:ptCount val="2"/>
                <c:pt idx="0">
                  <c:v>22699.200000000001</c:v>
                </c:pt>
                <c:pt idx="1">
                  <c:v>45518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Elec_gen!$N$88:$O$88</c:f>
              <c:numCache>
                <c:formatCode>_(* #,##0_);_(* \(#,##0\);_(* "-"??_);_(@_)</c:formatCode>
                <c:ptCount val="2"/>
                <c:pt idx="0">
                  <c:v>1.65728E-4</c:v>
                </c:pt>
                <c:pt idx="1">
                  <c:v>13339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Elec_gen!$N$89:$O$89</c:f>
              <c:numCache>
                <c:formatCode>_(* #,##0_);_(* \(#,##0\);_(* "-"??_);_(@_)</c:formatCode>
                <c:ptCount val="2"/>
                <c:pt idx="0">
                  <c:v>3753.07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Elec_gen!$N$90:$O$90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Elec_gen!$N$92:$O$92</c:f>
              <c:numCache>
                <c:formatCode>_(* #,##0_);_(* \(#,##0\);_(* "-"??_);_(@_)</c:formatCode>
                <c:ptCount val="2"/>
                <c:pt idx="0">
                  <c:v>10211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Elec_gen!$N$93:$O$93</c:f>
              <c:numCache>
                <c:formatCode>_(* #,##0_);_(* \(#,##0\);_(* "-"??_);_(@_)</c:formatCode>
                <c:ptCount val="2"/>
                <c:pt idx="0">
                  <c:v>95285.2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Elec_gen!$N$96:$O$96</c:f>
              <c:numCache>
                <c:formatCode>_(* #,##0_);_(* \(#,##0\);_(* "-"??_);_(@_)</c:formatCode>
                <c:ptCount val="2"/>
                <c:pt idx="0">
                  <c:v>29150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Elec_gen!$X$81:$Y$81</c:f>
              <c:numCache>
                <c:formatCode>_(* #,##0_);_(* \(#,##0\);_(* "-"??_);_(@_)</c:formatCode>
                <c:ptCount val="2"/>
                <c:pt idx="0">
                  <c:v>133684</c:v>
                </c:pt>
                <c:pt idx="1">
                  <c:v>191000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Elec_gen!$X$82:$Y$82</c:f>
              <c:numCache>
                <c:formatCode>_(* #,##0_);_(* \(#,##0\);_(* "-"??_);_(@_)</c:formatCode>
                <c:ptCount val="2"/>
                <c:pt idx="0">
                  <c:v>172830</c:v>
                </c:pt>
                <c:pt idx="1">
                  <c:v>292000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Elec_gen!$X$83:$Y$83</c:f>
              <c:numCache>
                <c:formatCode>_(* #,##0_);_(* \(#,##0\);_(* "-"??_);_(@_)</c:formatCode>
                <c:ptCount val="2"/>
                <c:pt idx="0">
                  <c:v>108799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Elec_gen!$X$84:$Y$84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4057.5523809523802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Elec_gen!$X$85:$Y$85</c:f>
              <c:numCache>
                <c:formatCode>_(* #,##0_);_(* \(#,##0\);_(* "-"??_);_(@_)</c:formatCode>
                <c:ptCount val="2"/>
                <c:pt idx="0">
                  <c:v>44941.2</c:v>
                </c:pt>
                <c:pt idx="1">
                  <c:v>80820.399999999441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Elec_gen!$X$86:$Y$86</c:f>
              <c:numCache>
                <c:formatCode>_(* #,##0_);_(* \(#,##0\);_(* "-"??_);_(@_)</c:formatCode>
                <c:ptCount val="2"/>
                <c:pt idx="0">
                  <c:v>51204.3</c:v>
                </c:pt>
                <c:pt idx="1">
                  <c:v>73300.978571428917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Elec_gen!$X$88:$Y$88</c:f>
              <c:numCache>
                <c:formatCode>_(* #,##0_);_(* \(#,##0\);_(* "-"??_);_(@_)</c:formatCode>
                <c:ptCount val="2"/>
                <c:pt idx="0">
                  <c:v>1.2889999999999999E-4</c:v>
                </c:pt>
                <c:pt idx="1">
                  <c:v>14194.133333333346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Elec_gen!$X$89:$Y$89</c:f>
              <c:numCache>
                <c:formatCode>_(* #,##0_);_(* \(#,##0\);_(* "-"??_);_(@_)</c:formatCode>
                <c:ptCount val="2"/>
                <c:pt idx="0">
                  <c:v>5807.96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Elec_gen!$X$90:$Y$90</c:f>
              <c:numCache>
                <c:formatCode>_(* #,##0_);_(* \(#,##0\);_(* "-"??_);_(@_)</c:formatCode>
                <c:ptCount val="2"/>
                <c:pt idx="0">
                  <c:v>2837.85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Elec_gen!$X$92:$Y$92</c:f>
              <c:numCache>
                <c:formatCode>_(* #,##0_);_(* \(#,##0\);_(* "-"??_);_(@_)</c:formatCode>
                <c:ptCount val="2"/>
                <c:pt idx="0">
                  <c:v>10211.4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Elec_gen!$X$93:$Y$93</c:f>
              <c:numCache>
                <c:formatCode>_(* #,##0_);_(* \(#,##0\);_(* "-"??_);_(@_)</c:formatCode>
                <c:ptCount val="2"/>
                <c:pt idx="0">
                  <c:v>239949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Elec_gen!$X$96:$Y$96</c:f>
              <c:numCache>
                <c:formatCode>_(* #,##0_);_(* \(#,##0\);_(* "-"??_);_(@_)</c:formatCode>
                <c:ptCount val="2"/>
                <c:pt idx="0">
                  <c:v>30886.1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Elec_gen!$AH$81:$AI$81</c:f>
              <c:numCache>
                <c:formatCode>_(* #,##0_);_(* \(#,##0\);_(* "-"??_);_(@_)</c:formatCode>
                <c:ptCount val="2"/>
                <c:pt idx="0">
                  <c:v>67193.100000000006</c:v>
                </c:pt>
                <c:pt idx="1">
                  <c:v>111000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Elec_gen!$AH$82:$AI$82</c:f>
              <c:numCache>
                <c:formatCode>_(* #,##0_);_(* \(#,##0\);_(* "-"??_);_(@_)</c:formatCode>
                <c:ptCount val="2"/>
                <c:pt idx="0">
                  <c:v>143264</c:v>
                </c:pt>
                <c:pt idx="1">
                  <c:v>428000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Elec_gen!$AH$83:$AI$83</c:f>
              <c:numCache>
                <c:formatCode>_(* #,##0_);_(* \(#,##0\);_(* "-"??_);_(@_)</c:formatCode>
                <c:ptCount val="2"/>
                <c:pt idx="0">
                  <c:v>64648.800000000003</c:v>
                </c:pt>
                <c:pt idx="1">
                  <c:v>105000.00000000047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Elec_gen!$AH$84:$AI$84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4310.6952380952353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Elec_gen!$AH$85:$AI$85</c:f>
              <c:numCache>
                <c:formatCode>_(* #,##0_);_(* \(#,##0\);_(* "-"??_);_(@_)</c:formatCode>
                <c:ptCount val="2"/>
                <c:pt idx="0">
                  <c:v>101739</c:v>
                </c:pt>
                <c:pt idx="1">
                  <c:v>121616.39999999944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Elec_gen!$AH$86:$AI$86</c:f>
              <c:numCache>
                <c:formatCode>_(* #,##0_);_(* \(#,##0\);_(* "-"??_);_(@_)</c:formatCode>
                <c:ptCount val="2"/>
                <c:pt idx="0">
                  <c:v>121357</c:v>
                </c:pt>
                <c:pt idx="1">
                  <c:v>98756.192857143469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Elec_gen!$AH$88:$AI$88</c:f>
              <c:numCache>
                <c:formatCode>_(* #,##0_);_(* \(#,##0\);_(* "-"??_);_(@_)</c:formatCode>
                <c:ptCount val="2"/>
                <c:pt idx="0">
                  <c:v>1.37455E-3</c:v>
                </c:pt>
                <c:pt idx="1">
                  <c:v>14860.133333333346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Elec_gen!$AH$89:$AI$89</c:f>
              <c:numCache>
                <c:formatCode>_(* #,##0_);_(* \(#,##0\);_(* "-"??_);_(@_)</c:formatCode>
                <c:ptCount val="2"/>
                <c:pt idx="0">
                  <c:v>8596.7099999999991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Elec_gen!$AH$90:$AI$90</c:f>
              <c:numCache>
                <c:formatCode>_(* #,##0_);_(* \(#,##0\);_(* "-"??_);_(@_)</c:formatCode>
                <c:ptCount val="2"/>
                <c:pt idx="0">
                  <c:v>2769.3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Elec_gen!$AH$92:$AI$92</c:f>
              <c:numCache>
                <c:formatCode>_(* #,##0_);_(* \(#,##0\);_(* "-"??_);_(@_)</c:formatCode>
                <c:ptCount val="2"/>
                <c:pt idx="0">
                  <c:v>16049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Elec_gen!$AH$93:$AI$93</c:f>
              <c:numCache>
                <c:formatCode>_(* #,##0_);_(* \(#,##0\);_(* "-"??_);_(@_)</c:formatCode>
                <c:ptCount val="2"/>
                <c:pt idx="0">
                  <c:v>404453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Elec_gen!$AH$96:$AI$96</c:f>
              <c:numCache>
                <c:formatCode>_(* #,##0_);_(* \(#,##0\);_(* "-"??_);_(@_)</c:formatCode>
                <c:ptCount val="2"/>
                <c:pt idx="0">
                  <c:v>31126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518400000</c:v>
                </c:pt>
                <c:pt idx="1">
                  <c:v>533457000</c:v>
                </c:pt>
                <c:pt idx="2">
                  <c:v>548334000</c:v>
                </c:pt>
                <c:pt idx="3">
                  <c:v>563589000</c:v>
                </c:pt>
                <c:pt idx="4">
                  <c:v>578978000</c:v>
                </c:pt>
                <c:pt idx="5">
                  <c:v>594331000</c:v>
                </c:pt>
                <c:pt idx="6">
                  <c:v>603964000</c:v>
                </c:pt>
                <c:pt idx="7">
                  <c:v>614313000</c:v>
                </c:pt>
                <c:pt idx="8">
                  <c:v>624682000</c:v>
                </c:pt>
                <c:pt idx="9">
                  <c:v>635912000</c:v>
                </c:pt>
                <c:pt idx="10">
                  <c:v>646714000</c:v>
                </c:pt>
                <c:pt idx="11">
                  <c:v>657284000</c:v>
                </c:pt>
                <c:pt idx="12">
                  <c:v>667813000</c:v>
                </c:pt>
                <c:pt idx="13">
                  <c:v>679304000</c:v>
                </c:pt>
                <c:pt idx="14">
                  <c:v>690741000</c:v>
                </c:pt>
                <c:pt idx="15">
                  <c:v>702835000</c:v>
                </c:pt>
                <c:pt idx="16">
                  <c:v>714519000</c:v>
                </c:pt>
                <c:pt idx="17">
                  <c:v>726874000</c:v>
                </c:pt>
                <c:pt idx="18">
                  <c:v>739522000</c:v>
                </c:pt>
                <c:pt idx="19">
                  <c:v>751935000</c:v>
                </c:pt>
                <c:pt idx="20">
                  <c:v>764679000</c:v>
                </c:pt>
                <c:pt idx="21">
                  <c:v>778061000</c:v>
                </c:pt>
                <c:pt idx="22">
                  <c:v>790431000</c:v>
                </c:pt>
                <c:pt idx="23">
                  <c:v>803624000</c:v>
                </c:pt>
                <c:pt idx="24">
                  <c:v>816870000</c:v>
                </c:pt>
                <c:pt idx="25">
                  <c:v>829448000</c:v>
                </c:pt>
                <c:pt idx="26">
                  <c:v>842559000</c:v>
                </c:pt>
                <c:pt idx="27">
                  <c:v>856007000</c:v>
                </c:pt>
                <c:pt idx="28">
                  <c:v>868770000</c:v>
                </c:pt>
                <c:pt idx="29">
                  <c:v>881960000</c:v>
                </c:pt>
                <c:pt idx="30">
                  <c:v>895164000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CO2e'!$C$30:$AG$30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CO2e'!$C$31:$AG$31</c:f>
              <c:numCache>
                <c:formatCode>_(* #,##0_);_(* \(#,##0\);_(* "-"??_);_(@_)</c:formatCode>
                <c:ptCount val="31"/>
                <c:pt idx="0">
                  <c:v>292.517</c:v>
                </c:pt>
                <c:pt idx="1">
                  <c:v>293.14600000000002</c:v>
                </c:pt>
                <c:pt idx="2">
                  <c:v>299.50299999999999</c:v>
                </c:pt>
                <c:pt idx="3">
                  <c:v>302.774</c:v>
                </c:pt>
                <c:pt idx="4">
                  <c:v>304.20400000000001</c:v>
                </c:pt>
                <c:pt idx="5">
                  <c:v>302.99599999999998</c:v>
                </c:pt>
                <c:pt idx="6">
                  <c:v>301.53100000000001</c:v>
                </c:pt>
                <c:pt idx="7">
                  <c:v>299.06</c:v>
                </c:pt>
                <c:pt idx="8">
                  <c:v>297.36200000000002</c:v>
                </c:pt>
                <c:pt idx="9">
                  <c:v>294.97399999999999</c:v>
                </c:pt>
                <c:pt idx="10">
                  <c:v>292.93299999999999</c:v>
                </c:pt>
                <c:pt idx="11">
                  <c:v>291.85199999999998</c:v>
                </c:pt>
                <c:pt idx="12">
                  <c:v>289.53300000000002</c:v>
                </c:pt>
                <c:pt idx="13">
                  <c:v>288.08999999999997</c:v>
                </c:pt>
                <c:pt idx="14">
                  <c:v>287.279</c:v>
                </c:pt>
                <c:pt idx="15">
                  <c:v>285.44900000000001</c:v>
                </c:pt>
                <c:pt idx="16">
                  <c:v>284.92500000000001</c:v>
                </c:pt>
                <c:pt idx="17">
                  <c:v>283.76</c:v>
                </c:pt>
                <c:pt idx="18">
                  <c:v>281.91800000000001</c:v>
                </c:pt>
                <c:pt idx="19">
                  <c:v>281.50700000000001</c:v>
                </c:pt>
                <c:pt idx="20">
                  <c:v>281.23599999999999</c:v>
                </c:pt>
                <c:pt idx="21">
                  <c:v>279.71199999999999</c:v>
                </c:pt>
                <c:pt idx="22">
                  <c:v>279.42099999999999</c:v>
                </c:pt>
                <c:pt idx="23">
                  <c:v>279.16800000000001</c:v>
                </c:pt>
                <c:pt idx="24">
                  <c:v>278.863</c:v>
                </c:pt>
                <c:pt idx="25">
                  <c:v>279.34300000000002</c:v>
                </c:pt>
                <c:pt idx="26">
                  <c:v>280.03699999999998</c:v>
                </c:pt>
                <c:pt idx="27">
                  <c:v>279.71199999999999</c:v>
                </c:pt>
                <c:pt idx="28">
                  <c:v>281.14800000000002</c:v>
                </c:pt>
                <c:pt idx="29">
                  <c:v>280.33699999999999</c:v>
                </c:pt>
                <c:pt idx="30">
                  <c:v>278.48200000000003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CO2e'!$C$32:$AG$32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CO2e'!$C$33:$AG$33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CO2e'!$C$34:$AG$34</c:f>
              <c:numCache>
                <c:formatCode>_(* #,##0_);_(* \(#,##0\);_(* "-"??_);_(@_)</c:formatCode>
                <c:ptCount val="31"/>
                <c:pt idx="0">
                  <c:v>232.90600000000001</c:v>
                </c:pt>
                <c:pt idx="1">
                  <c:v>233.018</c:v>
                </c:pt>
                <c:pt idx="2">
                  <c:v>236.03700000000001</c:v>
                </c:pt>
                <c:pt idx="3">
                  <c:v>239.86699999999999</c:v>
                </c:pt>
                <c:pt idx="4">
                  <c:v>243.69399999999999</c:v>
                </c:pt>
                <c:pt idx="5">
                  <c:v>236.499</c:v>
                </c:pt>
                <c:pt idx="6">
                  <c:v>236.971</c:v>
                </c:pt>
                <c:pt idx="7">
                  <c:v>233.48099999999999</c:v>
                </c:pt>
                <c:pt idx="8">
                  <c:v>225.75700000000001</c:v>
                </c:pt>
                <c:pt idx="9">
                  <c:v>219.35</c:v>
                </c:pt>
                <c:pt idx="10">
                  <c:v>214.01</c:v>
                </c:pt>
                <c:pt idx="11">
                  <c:v>208.67599999999999</c:v>
                </c:pt>
                <c:pt idx="12">
                  <c:v>203.34800000000001</c:v>
                </c:pt>
                <c:pt idx="13">
                  <c:v>203.46</c:v>
                </c:pt>
                <c:pt idx="14">
                  <c:v>195.43299999999999</c:v>
                </c:pt>
                <c:pt idx="15">
                  <c:v>192.58799999999999</c:v>
                </c:pt>
                <c:pt idx="16">
                  <c:v>189.447</c:v>
                </c:pt>
                <c:pt idx="17">
                  <c:v>178.18700000000001</c:v>
                </c:pt>
                <c:pt idx="18">
                  <c:v>161.517</c:v>
                </c:pt>
                <c:pt idx="19">
                  <c:v>157.17699999999999</c:v>
                </c:pt>
                <c:pt idx="20">
                  <c:v>156.108</c:v>
                </c:pt>
                <c:pt idx="21">
                  <c:v>155.14099999999999</c:v>
                </c:pt>
                <c:pt idx="22">
                  <c:v>155.251</c:v>
                </c:pt>
                <c:pt idx="23">
                  <c:v>153.31200000000001</c:v>
                </c:pt>
                <c:pt idx="24">
                  <c:v>143.59800000000001</c:v>
                </c:pt>
                <c:pt idx="25">
                  <c:v>142.32599999999999</c:v>
                </c:pt>
                <c:pt idx="26">
                  <c:v>118.071</c:v>
                </c:pt>
                <c:pt idx="27">
                  <c:v>90.029600000000002</c:v>
                </c:pt>
                <c:pt idx="28">
                  <c:v>91.3292</c:v>
                </c:pt>
                <c:pt idx="29">
                  <c:v>89.103899999999996</c:v>
                </c:pt>
                <c:pt idx="30">
                  <c:v>91.292299999999997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CO2e'!$C$35:$AG$35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CO2e'!$C$36:$AG$36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CO2e'!$C$37:$AG$37</c:f>
              <c:numCache>
                <c:formatCode>_(* #,##0_);_(* \(#,##0\);_(* "-"??_);_(@_)</c:formatCode>
                <c:ptCount val="31"/>
                <c:pt idx="0">
                  <c:v>46.296199999999999</c:v>
                </c:pt>
                <c:pt idx="1">
                  <c:v>45.706900000000005</c:v>
                </c:pt>
                <c:pt idx="2">
                  <c:v>45.167000000000002</c:v>
                </c:pt>
                <c:pt idx="3">
                  <c:v>44.676400000000001</c:v>
                </c:pt>
                <c:pt idx="4">
                  <c:v>44.221499999999999</c:v>
                </c:pt>
                <c:pt idx="5">
                  <c:v>43.813600000000001</c:v>
                </c:pt>
                <c:pt idx="6">
                  <c:v>43.448300000000003</c:v>
                </c:pt>
                <c:pt idx="7">
                  <c:v>43.116300000000003</c:v>
                </c:pt>
                <c:pt idx="8">
                  <c:v>42.822299999999998</c:v>
                </c:pt>
                <c:pt idx="9">
                  <c:v>42.564399999999999</c:v>
                </c:pt>
                <c:pt idx="10">
                  <c:v>42.329500000000003</c:v>
                </c:pt>
                <c:pt idx="11">
                  <c:v>42.137599999999999</c:v>
                </c:pt>
                <c:pt idx="12">
                  <c:v>41.973100000000002</c:v>
                </c:pt>
                <c:pt idx="13">
                  <c:v>41.831199999999995</c:v>
                </c:pt>
                <c:pt idx="14">
                  <c:v>41.724600000000002</c:v>
                </c:pt>
                <c:pt idx="15">
                  <c:v>41.640299999999996</c:v>
                </c:pt>
                <c:pt idx="16">
                  <c:v>41.588099999999997</c:v>
                </c:pt>
                <c:pt idx="17">
                  <c:v>41.551400000000001</c:v>
                </c:pt>
                <c:pt idx="18">
                  <c:v>41.5441</c:v>
                </c:pt>
                <c:pt idx="19">
                  <c:v>41.561399999999999</c:v>
                </c:pt>
                <c:pt idx="20">
                  <c:v>41.601299999999995</c:v>
                </c:pt>
                <c:pt idx="21">
                  <c:v>41.658000000000001</c:v>
                </c:pt>
                <c:pt idx="22">
                  <c:v>41.7425</c:v>
                </c:pt>
                <c:pt idx="23">
                  <c:v>41.848100000000002</c:v>
                </c:pt>
                <c:pt idx="24">
                  <c:v>41.974600000000002</c:v>
                </c:pt>
                <c:pt idx="25">
                  <c:v>42.119600000000005</c:v>
                </c:pt>
                <c:pt idx="26">
                  <c:v>42.287099999999995</c:v>
                </c:pt>
                <c:pt idx="27">
                  <c:v>42.471299999999999</c:v>
                </c:pt>
                <c:pt idx="28">
                  <c:v>42.675700000000006</c:v>
                </c:pt>
                <c:pt idx="29">
                  <c:v>42.897400000000005</c:v>
                </c:pt>
                <c:pt idx="30">
                  <c:v>43.138599999999997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CO2e'!$C$38:$AG$38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CO2e'!$C$39:$AG$39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CO2e'!$C$40:$AG$40</c:f>
              <c:numCache>
                <c:formatCode>_(* #,##0_);_(* \(#,##0\);_(* "-"??_);_(@_)</c:formatCode>
                <c:ptCount val="31"/>
                <c:pt idx="0">
                  <c:v>338.58199999999999</c:v>
                </c:pt>
                <c:pt idx="1">
                  <c:v>348.25700000000001</c:v>
                </c:pt>
                <c:pt idx="2">
                  <c:v>351.303</c:v>
                </c:pt>
                <c:pt idx="3">
                  <c:v>354.48500000000001</c:v>
                </c:pt>
                <c:pt idx="4">
                  <c:v>367.28899999999999</c:v>
                </c:pt>
                <c:pt idx="5">
                  <c:v>373.47199999999998</c:v>
                </c:pt>
                <c:pt idx="6">
                  <c:v>379.94900000000001</c:v>
                </c:pt>
                <c:pt idx="7">
                  <c:v>385.94</c:v>
                </c:pt>
                <c:pt idx="8">
                  <c:v>391.93</c:v>
                </c:pt>
                <c:pt idx="9">
                  <c:v>404.14100000000002</c:v>
                </c:pt>
                <c:pt idx="10">
                  <c:v>409.98899999999998</c:v>
                </c:pt>
                <c:pt idx="11">
                  <c:v>411.86399999999998</c:v>
                </c:pt>
                <c:pt idx="12">
                  <c:v>413.71899999999999</c:v>
                </c:pt>
                <c:pt idx="13">
                  <c:v>415.42</c:v>
                </c:pt>
                <c:pt idx="14">
                  <c:v>417.24799999999999</c:v>
                </c:pt>
                <c:pt idx="15">
                  <c:v>419.048</c:v>
                </c:pt>
                <c:pt idx="16">
                  <c:v>422.22800000000001</c:v>
                </c:pt>
                <c:pt idx="17">
                  <c:v>425.6</c:v>
                </c:pt>
                <c:pt idx="18">
                  <c:v>428.87</c:v>
                </c:pt>
                <c:pt idx="19">
                  <c:v>432.029</c:v>
                </c:pt>
                <c:pt idx="20">
                  <c:v>435.34899999999999</c:v>
                </c:pt>
                <c:pt idx="21">
                  <c:v>438.49099999999999</c:v>
                </c:pt>
                <c:pt idx="22">
                  <c:v>441.35500000000002</c:v>
                </c:pt>
                <c:pt idx="23">
                  <c:v>445.78699999999998</c:v>
                </c:pt>
                <c:pt idx="24">
                  <c:v>448.82900000000001</c:v>
                </c:pt>
                <c:pt idx="25">
                  <c:v>451.839</c:v>
                </c:pt>
                <c:pt idx="26">
                  <c:v>456.60300000000001</c:v>
                </c:pt>
                <c:pt idx="27">
                  <c:v>460.66800000000001</c:v>
                </c:pt>
                <c:pt idx="28">
                  <c:v>465.44900000000001</c:v>
                </c:pt>
                <c:pt idx="29">
                  <c:v>469.529</c:v>
                </c:pt>
                <c:pt idx="30">
                  <c:v>473.60700000000003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CO2e'!$C$41:$AG$41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CO2e'!$C$48:$AG$48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CO2e'!$C$49:$AG$49</c:f>
              <c:numCache>
                <c:formatCode>_(* #,##0_);_(* \(#,##0\);_(* "-"??_);_(@_)</c:formatCode>
                <c:ptCount val="31"/>
                <c:pt idx="0">
                  <c:v>899.08767999999998</c:v>
                </c:pt>
                <c:pt idx="1">
                  <c:v>908.92638999999997</c:v>
                </c:pt>
                <c:pt idx="2">
                  <c:v>920.82128999999998</c:v>
                </c:pt>
                <c:pt idx="3">
                  <c:v>930.52618999999993</c:v>
                </c:pt>
                <c:pt idx="4">
                  <c:v>948.24500999999998</c:v>
                </c:pt>
                <c:pt idx="5">
                  <c:v>945.63000999999997</c:v>
                </c:pt>
                <c:pt idx="6">
                  <c:v>950.56242000000009</c:v>
                </c:pt>
                <c:pt idx="7">
                  <c:v>949.97383999999988</c:v>
                </c:pt>
                <c:pt idx="8">
                  <c:v>946.0621000000001</c:v>
                </c:pt>
                <c:pt idx="9">
                  <c:v>948.93482999999992</c:v>
                </c:pt>
                <c:pt idx="10">
                  <c:v>946.98176000000012</c:v>
                </c:pt>
                <c:pt idx="11">
                  <c:v>942.06583999999987</c:v>
                </c:pt>
                <c:pt idx="12">
                  <c:v>936.62520000000006</c:v>
                </c:pt>
                <c:pt idx="13">
                  <c:v>936.67005999999981</c:v>
                </c:pt>
                <c:pt idx="14">
                  <c:v>929.37200000000007</c:v>
                </c:pt>
                <c:pt idx="15">
                  <c:v>926.33140000000003</c:v>
                </c:pt>
                <c:pt idx="16">
                  <c:v>925.41406000000006</c:v>
                </c:pt>
                <c:pt idx="17">
                  <c:v>916.04408000000001</c:v>
                </c:pt>
                <c:pt idx="18">
                  <c:v>900.51571999999999</c:v>
                </c:pt>
                <c:pt idx="19">
                  <c:v>898.86328000000003</c:v>
                </c:pt>
                <c:pt idx="20">
                  <c:v>900.80530999999996</c:v>
                </c:pt>
                <c:pt idx="21">
                  <c:v>901.43610999999999</c:v>
                </c:pt>
                <c:pt idx="22">
                  <c:v>904.12723000000017</c:v>
                </c:pt>
                <c:pt idx="23">
                  <c:v>906.39676999999995</c:v>
                </c:pt>
                <c:pt idx="24">
                  <c:v>899.47082999999998</c:v>
                </c:pt>
                <c:pt idx="25">
                  <c:v>901.75953000000004</c:v>
                </c:pt>
                <c:pt idx="26">
                  <c:v>883.15548000000001</c:v>
                </c:pt>
                <c:pt idx="27">
                  <c:v>859.06440999999995</c:v>
                </c:pt>
                <c:pt idx="28">
                  <c:v>866.71206000000018</c:v>
                </c:pt>
                <c:pt idx="29">
                  <c:v>868.00400000000002</c:v>
                </c:pt>
                <c:pt idx="30">
                  <c:v>872.68376000000001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CO2e'!$C$50:$AG$50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CO2e'!$A$51:$B$51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CO2e'!$C$51:$AG$51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CO2e'!$A$52:$B$52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CO2e'!$C$52:$AG$52</c:f>
              <c:numCache>
                <c:formatCode>_(* #,##0_);_(* \(#,##0\);_(* "-"??_);_(@_)</c:formatCode>
                <c:ptCount val="31"/>
                <c:pt idx="0">
                  <c:v>915.63018</c:v>
                </c:pt>
                <c:pt idx="1">
                  <c:v>925.46888999999999</c:v>
                </c:pt>
                <c:pt idx="2">
                  <c:v>937.36378999999999</c:v>
                </c:pt>
                <c:pt idx="3">
                  <c:v>947.16868999999997</c:v>
                </c:pt>
                <c:pt idx="4">
                  <c:v>964.78751</c:v>
                </c:pt>
                <c:pt idx="5">
                  <c:v>962.17250999999999</c:v>
                </c:pt>
                <c:pt idx="6">
                  <c:v>967.30492000000004</c:v>
                </c:pt>
                <c:pt idx="7">
                  <c:v>967.0163399999999</c:v>
                </c:pt>
                <c:pt idx="8">
                  <c:v>963.30460000000005</c:v>
                </c:pt>
                <c:pt idx="9">
                  <c:v>966.47732999999994</c:v>
                </c:pt>
                <c:pt idx="10">
                  <c:v>964.72426000000007</c:v>
                </c:pt>
                <c:pt idx="11">
                  <c:v>960.00833999999986</c:v>
                </c:pt>
                <c:pt idx="12">
                  <c:v>954.06770000000006</c:v>
                </c:pt>
                <c:pt idx="13">
                  <c:v>954.31255999999985</c:v>
                </c:pt>
                <c:pt idx="14">
                  <c:v>947.21450000000004</c:v>
                </c:pt>
                <c:pt idx="15">
                  <c:v>944.27390000000003</c:v>
                </c:pt>
                <c:pt idx="16">
                  <c:v>943.75656000000004</c:v>
                </c:pt>
                <c:pt idx="17">
                  <c:v>934.68658000000005</c:v>
                </c:pt>
                <c:pt idx="18">
                  <c:v>919.45821999999998</c:v>
                </c:pt>
                <c:pt idx="19">
                  <c:v>917.90578000000005</c:v>
                </c:pt>
                <c:pt idx="20">
                  <c:v>919.94781</c:v>
                </c:pt>
                <c:pt idx="21">
                  <c:v>920.67860999999994</c:v>
                </c:pt>
                <c:pt idx="22">
                  <c:v>923.46973000000014</c:v>
                </c:pt>
                <c:pt idx="23">
                  <c:v>925.83926999999994</c:v>
                </c:pt>
                <c:pt idx="24">
                  <c:v>919.01333</c:v>
                </c:pt>
                <c:pt idx="25">
                  <c:v>921.40203000000008</c:v>
                </c:pt>
                <c:pt idx="26">
                  <c:v>902.79798000000005</c:v>
                </c:pt>
                <c:pt idx="27">
                  <c:v>878.70690999999999</c:v>
                </c:pt>
                <c:pt idx="28">
                  <c:v>886.45456000000013</c:v>
                </c:pt>
                <c:pt idx="29">
                  <c:v>887.74649999999997</c:v>
                </c:pt>
                <c:pt idx="30">
                  <c:v>892.42625999999996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CO2e'!$A$53:$B$53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CO2e'!$C$53:$AG$53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13" Type="http://schemas.openxmlformats.org/officeDocument/2006/relationships/chart" Target="../charts/chart57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12" Type="http://schemas.openxmlformats.org/officeDocument/2006/relationships/chart" Target="../charts/chart56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1588</xdr:colOff>
      <xdr:row>63</xdr:row>
      <xdr:rowOff>3174</xdr:rowOff>
    </xdr:from>
    <xdr:to>
      <xdr:col>3</xdr:col>
      <xdr:colOff>57150</xdr:colOff>
      <xdr:row>77</xdr:row>
      <xdr:rowOff>182563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209550</xdr:colOff>
      <xdr:row>63</xdr:row>
      <xdr:rowOff>1587</xdr:rowOff>
    </xdr:from>
    <xdr:to>
      <xdr:col>6</xdr:col>
      <xdr:colOff>31749</xdr:colOff>
      <xdr:row>77</xdr:row>
      <xdr:rowOff>134939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78</xdr:row>
      <xdr:rowOff>104774</xdr:rowOff>
    </xdr:from>
    <xdr:to>
      <xdr:col>2</xdr:col>
      <xdr:colOff>1435893</xdr:colOff>
      <xdr:row>92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1589881</xdr:colOff>
      <xdr:row>77</xdr:row>
      <xdr:rowOff>187325</xdr:rowOff>
    </xdr:from>
    <xdr:to>
      <xdr:col>5</xdr:col>
      <xdr:colOff>1181893</xdr:colOff>
      <xdr:row>92</xdr:row>
      <xdr:rowOff>73025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434975</xdr:colOff>
      <xdr:row>156</xdr:row>
      <xdr:rowOff>123825</xdr:rowOff>
    </xdr:from>
    <xdr:to>
      <xdr:col>17</xdr:col>
      <xdr:colOff>130175</xdr:colOff>
      <xdr:row>171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549275</xdr:colOff>
      <xdr:row>172</xdr:row>
      <xdr:rowOff>15875</xdr:rowOff>
    </xdr:from>
    <xdr:to>
      <xdr:col>17</xdr:col>
      <xdr:colOff>244475</xdr:colOff>
      <xdr:row>186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244475</xdr:colOff>
      <xdr:row>156</xdr:row>
      <xdr:rowOff>117475</xdr:rowOff>
    </xdr:from>
    <xdr:to>
      <xdr:col>24</xdr:col>
      <xdr:colOff>549275</xdr:colOff>
      <xdr:row>171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584200</xdr:colOff>
      <xdr:row>187</xdr:row>
      <xdr:rowOff>42862</xdr:rowOff>
    </xdr:from>
    <xdr:to>
      <xdr:col>17</xdr:col>
      <xdr:colOff>279400</xdr:colOff>
      <xdr:row>202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261937</xdr:colOff>
      <xdr:row>186</xdr:row>
      <xdr:rowOff>169863</xdr:rowOff>
    </xdr:from>
    <xdr:to>
      <xdr:col>24</xdr:col>
      <xdr:colOff>558800</xdr:colOff>
      <xdr:row>201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292101</xdr:colOff>
      <xdr:row>172</xdr:row>
      <xdr:rowOff>4762</xdr:rowOff>
    </xdr:from>
    <xdr:to>
      <xdr:col>24</xdr:col>
      <xdr:colOff>587376</xdr:colOff>
      <xdr:row>186</xdr:row>
      <xdr:rowOff>157162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209550</xdr:colOff>
      <xdr:row>204</xdr:row>
      <xdr:rowOff>28574</xdr:rowOff>
    </xdr:from>
    <xdr:to>
      <xdr:col>16</xdr:col>
      <xdr:colOff>577850</xdr:colOff>
      <xdr:row>221</xdr:row>
      <xdr:rowOff>139699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47B42D-6753-43BC-B8EF-F606BF0EB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130175</xdr:colOff>
      <xdr:row>407</xdr:row>
      <xdr:rowOff>104775</xdr:rowOff>
    </xdr:from>
    <xdr:to>
      <xdr:col>5</xdr:col>
      <xdr:colOff>739775</xdr:colOff>
      <xdr:row>422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765175</xdr:colOff>
      <xdr:row>407</xdr:row>
      <xdr:rowOff>130175</xdr:rowOff>
    </xdr:from>
    <xdr:to>
      <xdr:col>8</xdr:col>
      <xdr:colOff>784225</xdr:colOff>
      <xdr:row>422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936271</xdr:colOff>
      <xdr:row>409</xdr:row>
      <xdr:rowOff>69850</xdr:rowOff>
    </xdr:from>
    <xdr:to>
      <xdr:col>11</xdr:col>
      <xdr:colOff>957438</xdr:colOff>
      <xdr:row>424</xdr:row>
      <xdr:rowOff>45862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974371</xdr:colOff>
      <xdr:row>409</xdr:row>
      <xdr:rowOff>127000</xdr:rowOff>
    </xdr:from>
    <xdr:to>
      <xdr:col>14</xdr:col>
      <xdr:colOff>995538</xdr:colOff>
      <xdr:row>424</xdr:row>
      <xdr:rowOff>24694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1042812</xdr:colOff>
      <xdr:row>410</xdr:row>
      <xdr:rowOff>152400</xdr:rowOff>
    </xdr:from>
    <xdr:to>
      <xdr:col>17</xdr:col>
      <xdr:colOff>1063978</xdr:colOff>
      <xdr:row>424</xdr:row>
      <xdr:rowOff>1411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1123950</xdr:colOff>
      <xdr:row>410</xdr:row>
      <xdr:rowOff>152400</xdr:rowOff>
    </xdr:from>
    <xdr:to>
      <xdr:col>20</xdr:col>
      <xdr:colOff>1123950</xdr:colOff>
      <xdr:row>423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1276350</xdr:colOff>
      <xdr:row>411</xdr:row>
      <xdr:rowOff>6350</xdr:rowOff>
    </xdr:from>
    <xdr:to>
      <xdr:col>23</xdr:col>
      <xdr:colOff>1205089</xdr:colOff>
      <xdr:row>424</xdr:row>
      <xdr:rowOff>83961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447674</xdr:colOff>
      <xdr:row>390</xdr:row>
      <xdr:rowOff>155574</xdr:rowOff>
    </xdr:from>
    <xdr:to>
      <xdr:col>5</xdr:col>
      <xdr:colOff>698499</xdr:colOff>
      <xdr:row>406</xdr:row>
      <xdr:rowOff>184149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8AB1139-FC41-4C12-A81F-6878F9053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130175</xdr:colOff>
      <xdr:row>327</xdr:row>
      <xdr:rowOff>111125</xdr:rowOff>
    </xdr:from>
    <xdr:to>
      <xdr:col>2</xdr:col>
      <xdr:colOff>4702175</xdr:colOff>
      <xdr:row>342</xdr:row>
      <xdr:rowOff>92075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6D5B9C-0810-4835-B683-8B8DED824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4746625</xdr:colOff>
      <xdr:row>327</xdr:row>
      <xdr:rowOff>136525</xdr:rowOff>
    </xdr:from>
    <xdr:to>
      <xdr:col>5</xdr:col>
      <xdr:colOff>1387475</xdr:colOff>
      <xdr:row>342</xdr:row>
      <xdr:rowOff>117475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995BCF-C485-4EDA-BA62-F3FBE5886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85725</xdr:colOff>
      <xdr:row>343</xdr:row>
      <xdr:rowOff>9525</xdr:rowOff>
    </xdr:from>
    <xdr:to>
      <xdr:col>2</xdr:col>
      <xdr:colOff>4657725</xdr:colOff>
      <xdr:row>357</xdr:row>
      <xdr:rowOff>174625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BD5B9A-8F7B-4691-9D0F-F9C160994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4752975</xdr:colOff>
      <xdr:row>343</xdr:row>
      <xdr:rowOff>22225</xdr:rowOff>
    </xdr:from>
    <xdr:to>
      <xdr:col>5</xdr:col>
      <xdr:colOff>1393825</xdr:colOff>
      <xdr:row>358</xdr:row>
      <xdr:rowOff>3175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6812AD-C4DB-451D-9566-34236D94F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54</xdr:row>
      <xdr:rowOff>28575</xdr:rowOff>
    </xdr:from>
    <xdr:to>
      <xdr:col>2</xdr:col>
      <xdr:colOff>244475</xdr:colOff>
      <xdr:row>69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54</xdr:row>
      <xdr:rowOff>22225</xdr:rowOff>
    </xdr:from>
    <xdr:to>
      <xdr:col>7</xdr:col>
      <xdr:colOff>631825</xdr:colOff>
      <xdr:row>69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69</xdr:row>
      <xdr:rowOff>79375</xdr:rowOff>
    </xdr:from>
    <xdr:to>
      <xdr:col>2</xdr:col>
      <xdr:colOff>314325</xdr:colOff>
      <xdr:row>84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69</xdr:row>
      <xdr:rowOff>146050</xdr:rowOff>
    </xdr:from>
    <xdr:to>
      <xdr:col>7</xdr:col>
      <xdr:colOff>760412</xdr:colOff>
      <xdr:row>84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53</xdr:row>
      <xdr:rowOff>149225</xdr:rowOff>
    </xdr:from>
    <xdr:to>
      <xdr:col>13</xdr:col>
      <xdr:colOff>339725</xdr:colOff>
      <xdr:row>68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69</xdr:row>
      <xdr:rowOff>15875</xdr:rowOff>
    </xdr:from>
    <xdr:to>
      <xdr:col>13</xdr:col>
      <xdr:colOff>473075</xdr:colOff>
      <xdr:row>83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9DACD-2360-4BB5-9FB2-0A1FA3B24334}">
  <dimension ref="A3:B5"/>
  <sheetViews>
    <sheetView workbookViewId="0">
      <selection activeCell="B20" sqref="B20"/>
    </sheetView>
  </sheetViews>
  <sheetFormatPr defaultRowHeight="14.5"/>
  <cols>
    <col min="2" max="2" width="18.08984375" bestFit="1" customWidth="1"/>
  </cols>
  <sheetData>
    <row r="3" spans="1:2">
      <c r="A3" t="s">
        <v>7173</v>
      </c>
    </row>
    <row r="4" spans="1:2">
      <c r="A4" t="s">
        <v>7174</v>
      </c>
      <c r="B4" s="59">
        <f>39683207.2*10^6</f>
        <v>39683207200000</v>
      </c>
    </row>
    <row r="5" spans="1:2">
      <c r="B5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6"/>
  <sheetViews>
    <sheetView workbookViewId="0">
      <selection sqref="A1:AG6843"/>
    </sheetView>
  </sheetViews>
  <sheetFormatPr defaultRowHeight="14.5"/>
  <cols>
    <col min="1" max="1" width="87.0898437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656799000000</v>
      </c>
      <c r="D252" s="4">
        <v>955278000000</v>
      </c>
      <c r="E252" s="4">
        <v>1334690000000</v>
      </c>
      <c r="F252" s="4">
        <v>1808650000000</v>
      </c>
      <c r="G252" s="4">
        <v>2398650000000</v>
      </c>
      <c r="H252" s="4">
        <v>3086100000000</v>
      </c>
      <c r="I252" s="4">
        <v>3977190000000</v>
      </c>
      <c r="J252" s="4">
        <v>5097280000000</v>
      </c>
      <c r="K252" s="4">
        <v>6506770000000</v>
      </c>
      <c r="L252" s="4">
        <v>8245320000000</v>
      </c>
      <c r="M252" s="4">
        <v>10199600000000</v>
      </c>
      <c r="N252" s="4">
        <v>12581200000000</v>
      </c>
      <c r="O252" s="4">
        <v>15296000000000</v>
      </c>
      <c r="P252" s="4">
        <v>18185300000000</v>
      </c>
      <c r="Q252" s="4">
        <v>21147500000000</v>
      </c>
      <c r="R252" s="4">
        <v>24249500000000</v>
      </c>
      <c r="S252" s="4">
        <v>27446600000000</v>
      </c>
      <c r="T252" s="4">
        <v>30660200000000</v>
      </c>
      <c r="U252" s="4">
        <v>33841800000000</v>
      </c>
      <c r="V252" s="4">
        <v>36928200000000</v>
      </c>
      <c r="W252" s="4">
        <v>39841800000000</v>
      </c>
      <c r="X252" s="4">
        <v>42495800000000</v>
      </c>
      <c r="Y252" s="4">
        <v>44840200000000</v>
      </c>
      <c r="Z252" s="4">
        <v>46810500000000</v>
      </c>
      <c r="AA252" s="4">
        <v>48427200000000</v>
      </c>
      <c r="AB252" s="4">
        <v>49687700000000</v>
      </c>
      <c r="AC252" s="4">
        <v>50609100000000</v>
      </c>
      <c r="AD252" s="4">
        <v>51232600000000</v>
      </c>
      <c r="AE252" s="4">
        <v>51591600000000</v>
      </c>
      <c r="AF252" s="4">
        <v>51725400000000</v>
      </c>
      <c r="AG252" s="4">
        <v>51678300000000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1127270000000</v>
      </c>
      <c r="D263" s="4">
        <v>1019100000000</v>
      </c>
      <c r="E263" s="4">
        <v>925837000000</v>
      </c>
      <c r="F263" s="4">
        <v>836056000000</v>
      </c>
      <c r="G263" s="4">
        <v>749351000000</v>
      </c>
      <c r="H263" s="4">
        <v>658819000000</v>
      </c>
      <c r="I263" s="4">
        <v>578748000000</v>
      </c>
      <c r="J263" s="4">
        <v>501117000000</v>
      </c>
      <c r="K263" s="4">
        <v>425535000000</v>
      </c>
      <c r="L263" s="4">
        <v>350933000000</v>
      </c>
      <c r="M263" s="4">
        <v>274158000000</v>
      </c>
      <c r="N263" s="4">
        <v>202144000000</v>
      </c>
      <c r="O263" s="4">
        <v>130890000000</v>
      </c>
      <c r="P263" s="4">
        <v>128944000000</v>
      </c>
      <c r="Q263" s="4">
        <v>125846000000</v>
      </c>
      <c r="R263" s="4">
        <v>123146000000</v>
      </c>
      <c r="S263" s="4">
        <v>120761000000</v>
      </c>
      <c r="T263" s="4">
        <v>118603000000</v>
      </c>
      <c r="U263" s="4">
        <v>116458000000</v>
      </c>
      <c r="V263" s="4">
        <v>114350000000</v>
      </c>
      <c r="W263" s="4">
        <v>112281000000</v>
      </c>
      <c r="X263" s="4">
        <v>110218000000</v>
      </c>
      <c r="Y263" s="4">
        <v>108250000000</v>
      </c>
      <c r="Z263" s="4">
        <v>106318000000</v>
      </c>
      <c r="AA263" s="4">
        <v>104458000000</v>
      </c>
      <c r="AB263" s="4">
        <v>102573000000</v>
      </c>
      <c r="AC263" s="4">
        <v>100656000000</v>
      </c>
      <c r="AD263" s="4">
        <v>98785300000</v>
      </c>
      <c r="AE263" s="4">
        <v>96865600000</v>
      </c>
      <c r="AF263" s="4">
        <v>94908000000</v>
      </c>
      <c r="AG263" s="4">
        <v>92894500000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241961000000000</v>
      </c>
      <c r="D274" s="4">
        <v>241565000000000</v>
      </c>
      <c r="E274" s="4">
        <v>243406000000000</v>
      </c>
      <c r="F274" s="4">
        <v>245137000000000</v>
      </c>
      <c r="G274" s="4">
        <v>246764000000000</v>
      </c>
      <c r="H274" s="4">
        <v>245444000000000</v>
      </c>
      <c r="I274" s="4">
        <v>246379000000000</v>
      </c>
      <c r="J274" s="4">
        <v>247066000000000</v>
      </c>
      <c r="K274" s="4">
        <v>247293000000000</v>
      </c>
      <c r="L274" s="4">
        <v>246932000000000</v>
      </c>
      <c r="M274" s="4">
        <v>243070000000000</v>
      </c>
      <c r="N274" s="4">
        <v>241416000000000</v>
      </c>
      <c r="O274" s="4">
        <v>239136000000000</v>
      </c>
      <c r="P274" s="4">
        <v>226038000000000</v>
      </c>
      <c r="Q274" s="4">
        <v>213170000000000</v>
      </c>
      <c r="R274" s="4">
        <v>200117000000000</v>
      </c>
      <c r="S274" s="4">
        <v>187031000000000</v>
      </c>
      <c r="T274" s="4">
        <v>174041000000000</v>
      </c>
      <c r="U274" s="4">
        <v>161302000000000</v>
      </c>
      <c r="V274" s="4">
        <v>148949000000000</v>
      </c>
      <c r="W274" s="4">
        <v>137178000000000</v>
      </c>
      <c r="X274" s="4">
        <v>126228000000000</v>
      </c>
      <c r="Y274" s="4">
        <v>116206000000000</v>
      </c>
      <c r="Z274" s="4">
        <v>107276000000000</v>
      </c>
      <c r="AA274" s="4">
        <v>99370400000000</v>
      </c>
      <c r="AB274" s="4">
        <v>92487100000000</v>
      </c>
      <c r="AC274" s="4">
        <v>86569400000000</v>
      </c>
      <c r="AD274" s="4">
        <v>81510900000000</v>
      </c>
      <c r="AE274" s="4">
        <v>77200700000000</v>
      </c>
      <c r="AF274" s="4">
        <v>73495800000000</v>
      </c>
      <c r="AG274" s="4">
        <v>70304800000000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27543400000000</v>
      </c>
      <c r="D276" s="4">
        <v>27498300000000</v>
      </c>
      <c r="E276" s="4">
        <v>27707800000000</v>
      </c>
      <c r="F276" s="4">
        <v>27904900000000</v>
      </c>
      <c r="G276" s="4">
        <v>28090100000000</v>
      </c>
      <c r="H276" s="4">
        <v>27939900000000</v>
      </c>
      <c r="I276" s="4">
        <v>28046300000000</v>
      </c>
      <c r="J276" s="4">
        <v>28124500000000</v>
      </c>
      <c r="K276" s="4">
        <v>28150300000000</v>
      </c>
      <c r="L276" s="4">
        <v>28109200000000</v>
      </c>
      <c r="M276" s="4">
        <v>27669600000000</v>
      </c>
      <c r="N276" s="4">
        <v>27481300000000</v>
      </c>
      <c r="O276" s="4">
        <v>27221800000000</v>
      </c>
      <c r="P276" s="4">
        <v>25730700000000</v>
      </c>
      <c r="Q276" s="4">
        <v>24266000000000</v>
      </c>
      <c r="R276" s="4">
        <v>22780100000000</v>
      </c>
      <c r="S276" s="4">
        <v>21290500000000</v>
      </c>
      <c r="T276" s="4">
        <v>19811800000000</v>
      </c>
      <c r="U276" s="4">
        <v>18361600000000</v>
      </c>
      <c r="V276" s="4">
        <v>16955400000000</v>
      </c>
      <c r="W276" s="4">
        <v>15615500000000</v>
      </c>
      <c r="X276" s="4">
        <v>14369100000000</v>
      </c>
      <c r="Y276" s="4">
        <v>13228200000000</v>
      </c>
      <c r="Z276" s="4">
        <v>12211600000000</v>
      </c>
      <c r="AA276" s="4">
        <v>11311700000000</v>
      </c>
      <c r="AB276" s="4">
        <v>10528200000000</v>
      </c>
      <c r="AC276" s="4">
        <v>9854520000000</v>
      </c>
      <c r="AD276" s="4">
        <v>9278700000000</v>
      </c>
      <c r="AE276" s="4">
        <v>8788050000000</v>
      </c>
      <c r="AF276" s="4">
        <v>8366300000000</v>
      </c>
      <c r="AG276" s="4">
        <v>8003060000000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109906000000000</v>
      </c>
      <c r="D285" s="4">
        <v>96936800000000</v>
      </c>
      <c r="E285" s="4">
        <v>86153700000000</v>
      </c>
      <c r="F285" s="4">
        <v>76066600000000</v>
      </c>
      <c r="G285" s="4">
        <v>66005800000000</v>
      </c>
      <c r="H285" s="4">
        <v>55787700000000</v>
      </c>
      <c r="I285" s="4">
        <v>46484400000000</v>
      </c>
      <c r="J285" s="4">
        <v>37458000000000</v>
      </c>
      <c r="K285" s="4">
        <v>28780300000000</v>
      </c>
      <c r="L285" s="4">
        <v>20457400000000</v>
      </c>
      <c r="M285" s="4">
        <v>12456600000000</v>
      </c>
      <c r="N285" s="4">
        <v>5439440000000</v>
      </c>
      <c r="O285" s="4">
        <v>403247000000</v>
      </c>
      <c r="P285" s="4">
        <v>430082000000</v>
      </c>
      <c r="Q285" s="4">
        <v>449434000000</v>
      </c>
      <c r="R285" s="4">
        <v>461314000000</v>
      </c>
      <c r="S285" s="4">
        <v>465873000000</v>
      </c>
      <c r="T285" s="4">
        <v>463681000000</v>
      </c>
      <c r="U285" s="4">
        <v>455592000000</v>
      </c>
      <c r="V285" s="4">
        <v>442804000000</v>
      </c>
      <c r="W285" s="4">
        <v>427165000000</v>
      </c>
      <c r="X285" s="4">
        <v>409637000000</v>
      </c>
      <c r="Y285" s="4">
        <v>391290000000</v>
      </c>
      <c r="Z285" s="4">
        <v>374565000000</v>
      </c>
      <c r="AA285" s="4">
        <v>359624000000</v>
      </c>
      <c r="AB285" s="4">
        <v>347087000000</v>
      </c>
      <c r="AC285" s="4">
        <v>336744000000</v>
      </c>
      <c r="AD285" s="4">
        <v>327597000000</v>
      </c>
      <c r="AE285" s="4">
        <v>321690000000</v>
      </c>
      <c r="AF285" s="4">
        <v>317724000000</v>
      </c>
      <c r="AG285" s="4">
        <v>315537000000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4945990000000</v>
      </c>
      <c r="D287" s="4">
        <v>5015810000000</v>
      </c>
      <c r="E287" s="4">
        <v>4457850000000</v>
      </c>
      <c r="F287" s="4">
        <v>3598860000000</v>
      </c>
      <c r="G287" s="4">
        <v>3105750000000</v>
      </c>
      <c r="H287" s="4">
        <v>2567940000000</v>
      </c>
      <c r="I287" s="4">
        <v>2148190000000</v>
      </c>
      <c r="J287" s="4">
        <v>1763370000000</v>
      </c>
      <c r="K287" s="4">
        <v>1364470000000</v>
      </c>
      <c r="L287" s="4">
        <v>979015000000</v>
      </c>
      <c r="M287" s="4">
        <v>602035000000</v>
      </c>
      <c r="N287" s="4">
        <v>265078000000</v>
      </c>
      <c r="O287" s="4">
        <v>19771700000</v>
      </c>
      <c r="P287" s="4">
        <v>21252500000</v>
      </c>
      <c r="Q287" s="4">
        <v>22313900000</v>
      </c>
      <c r="R287" s="4">
        <v>22457400000</v>
      </c>
      <c r="S287" s="4">
        <v>22438300000</v>
      </c>
      <c r="T287" s="4">
        <v>22345300000</v>
      </c>
      <c r="U287" s="4">
        <v>21904300000</v>
      </c>
      <c r="V287" s="4">
        <v>21213000000</v>
      </c>
      <c r="W287" s="4">
        <v>19900200000</v>
      </c>
      <c r="X287" s="4">
        <v>18669500000</v>
      </c>
      <c r="Y287" s="4">
        <v>17858200000</v>
      </c>
      <c r="Z287" s="4">
        <v>16869800000</v>
      </c>
      <c r="AA287" s="4">
        <v>15741700000</v>
      </c>
      <c r="AB287" s="4">
        <v>14546100000</v>
      </c>
      <c r="AC287" s="4">
        <v>13815300000</v>
      </c>
      <c r="AD287" s="4">
        <v>14425200000</v>
      </c>
      <c r="AE287" s="4">
        <v>14278900000</v>
      </c>
      <c r="AF287" s="4">
        <v>14255300000</v>
      </c>
      <c r="AG287" s="4">
        <v>14284000000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2873290000000</v>
      </c>
      <c r="D292" s="4">
        <v>2575230000000</v>
      </c>
      <c r="E292" s="4">
        <v>2318920000000</v>
      </c>
      <c r="F292" s="4">
        <v>2076570000000</v>
      </c>
      <c r="G292" s="4">
        <v>1851330000000</v>
      </c>
      <c r="H292" s="4">
        <v>1628140000000</v>
      </c>
      <c r="I292" s="4">
        <v>1444200000000</v>
      </c>
      <c r="J292" s="4">
        <v>1276670000000</v>
      </c>
      <c r="K292" s="4">
        <v>1125460000000</v>
      </c>
      <c r="L292" s="4">
        <v>991503000000</v>
      </c>
      <c r="M292" s="4">
        <v>863602000000</v>
      </c>
      <c r="N292" s="4">
        <v>763449000000</v>
      </c>
      <c r="O292" s="4">
        <v>679202000000</v>
      </c>
      <c r="P292" s="4">
        <v>784914000000</v>
      </c>
      <c r="Q292" s="4">
        <v>888757000000</v>
      </c>
      <c r="R292" s="4">
        <v>999447000000</v>
      </c>
      <c r="S292" s="4">
        <v>1114480000000</v>
      </c>
      <c r="T292" s="4">
        <v>1230580000000</v>
      </c>
      <c r="U292" s="4">
        <v>1343740000000</v>
      </c>
      <c r="V292" s="4">
        <v>1452140000000</v>
      </c>
      <c r="W292" s="4">
        <v>1552680000000</v>
      </c>
      <c r="X292" s="4">
        <v>1643030000000</v>
      </c>
      <c r="Y292" s="4">
        <v>1721590000000</v>
      </c>
      <c r="Z292" s="4">
        <v>1786760000000</v>
      </c>
      <c r="AA292" s="4">
        <v>1838220000000</v>
      </c>
      <c r="AB292" s="4">
        <v>1875800000000</v>
      </c>
      <c r="AC292" s="4">
        <v>1900330000000</v>
      </c>
      <c r="AD292" s="4">
        <v>1912720000000</v>
      </c>
      <c r="AE292" s="4">
        <v>1914050000000</v>
      </c>
      <c r="AF292" s="4">
        <v>1905520000000</v>
      </c>
      <c r="AG292" s="4">
        <v>1889070000000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2346170000000</v>
      </c>
      <c r="D294" s="4">
        <v>2102320000000</v>
      </c>
      <c r="E294" s="4">
        <v>1893510000000</v>
      </c>
      <c r="F294" s="4">
        <v>1695240000000</v>
      </c>
      <c r="G294" s="4">
        <v>1511350000000</v>
      </c>
      <c r="H294" s="4">
        <v>1329150000000</v>
      </c>
      <c r="I294" s="4">
        <v>1178990000000</v>
      </c>
      <c r="J294" s="4">
        <v>1042460000000</v>
      </c>
      <c r="K294" s="4">
        <v>918990000000</v>
      </c>
      <c r="L294" s="4">
        <v>809607000000</v>
      </c>
      <c r="M294" s="4">
        <v>705170000000</v>
      </c>
      <c r="N294" s="4">
        <v>623391000000</v>
      </c>
      <c r="O294" s="4">
        <v>554600000000</v>
      </c>
      <c r="P294" s="4">
        <v>640918000000</v>
      </c>
      <c r="Q294" s="4">
        <v>725710000000</v>
      </c>
      <c r="R294" s="4">
        <v>816094000000</v>
      </c>
      <c r="S294" s="4">
        <v>910027000000</v>
      </c>
      <c r="T294" s="4">
        <v>1004820000000</v>
      </c>
      <c r="U294" s="4">
        <v>1097230000000</v>
      </c>
      <c r="V294" s="4">
        <v>1185740000000</v>
      </c>
      <c r="W294" s="4">
        <v>1267550000000</v>
      </c>
      <c r="X294" s="4">
        <v>1341310000000</v>
      </c>
      <c r="Y294" s="4">
        <v>1405440000000</v>
      </c>
      <c r="Z294" s="4">
        <v>1458650000000</v>
      </c>
      <c r="AA294" s="4">
        <v>1500650000000</v>
      </c>
      <c r="AB294" s="4">
        <v>1531330000000</v>
      </c>
      <c r="AC294" s="4">
        <v>1551360000000</v>
      </c>
      <c r="AD294" s="4">
        <v>1561480000000</v>
      </c>
      <c r="AE294" s="4">
        <v>1562210000000</v>
      </c>
      <c r="AF294" s="4">
        <v>1555250000000</v>
      </c>
      <c r="AG294" s="4">
        <v>1541830000000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4701750000</v>
      </c>
      <c r="D296" s="4">
        <v>4682230000</v>
      </c>
      <c r="E296" s="4">
        <v>3794600000</v>
      </c>
      <c r="F296" s="4">
        <v>3775580000</v>
      </c>
      <c r="G296" s="4">
        <v>3366050000</v>
      </c>
      <c r="H296" s="4">
        <v>2960260000</v>
      </c>
      <c r="I296" s="4">
        <v>2625810000</v>
      </c>
      <c r="J296" s="4">
        <v>2089100000</v>
      </c>
      <c r="K296" s="4">
        <v>1841660000</v>
      </c>
      <c r="L296" s="4">
        <v>1622460000</v>
      </c>
      <c r="M296" s="4">
        <v>1413170000</v>
      </c>
      <c r="N296" s="4">
        <v>1249280000</v>
      </c>
      <c r="O296" s="4">
        <v>1111420000</v>
      </c>
      <c r="P296" s="4">
        <v>1284400000</v>
      </c>
      <c r="Q296" s="4">
        <v>1454330000</v>
      </c>
      <c r="R296" s="4">
        <v>1635460000</v>
      </c>
      <c r="S296" s="4">
        <v>1823700000</v>
      </c>
      <c r="T296" s="4">
        <v>2013670000</v>
      </c>
      <c r="U296" s="4">
        <v>2198850000</v>
      </c>
      <c r="V296" s="4">
        <v>2376230000</v>
      </c>
      <c r="W296" s="4">
        <v>2823060000</v>
      </c>
      <c r="X296" s="4">
        <v>2987330000</v>
      </c>
      <c r="Y296" s="4">
        <v>3130170000</v>
      </c>
      <c r="Z296" s="4">
        <v>3248660000</v>
      </c>
      <c r="AA296" s="4">
        <v>3342210000</v>
      </c>
      <c r="AB296" s="4">
        <v>3410540000</v>
      </c>
      <c r="AC296" s="4">
        <v>3455140000</v>
      </c>
      <c r="AD296" s="4">
        <v>3477680000</v>
      </c>
      <c r="AE296" s="4">
        <v>3828100000</v>
      </c>
      <c r="AF296" s="4">
        <v>3811040000</v>
      </c>
      <c r="AG296" s="4">
        <v>3778140000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47893800000000</v>
      </c>
      <c r="D310" s="4">
        <v>43112600000000</v>
      </c>
      <c r="E310" s="4">
        <v>38906200000000</v>
      </c>
      <c r="F310" s="4">
        <v>34782600000000</v>
      </c>
      <c r="G310" s="4">
        <v>30734100000000</v>
      </c>
      <c r="H310" s="4">
        <v>26485800000000</v>
      </c>
      <c r="I310" s="4">
        <v>22618300000000</v>
      </c>
      <c r="J310" s="4">
        <v>18797200000000</v>
      </c>
      <c r="K310" s="4">
        <v>15014900000000</v>
      </c>
      <c r="L310" s="4">
        <v>11263700000000</v>
      </c>
      <c r="M310" s="4">
        <v>7455360000000</v>
      </c>
      <c r="N310" s="4">
        <v>3785530000000</v>
      </c>
      <c r="O310" s="4">
        <v>119169000000</v>
      </c>
      <c r="P310" s="4">
        <v>115188000000</v>
      </c>
      <c r="Q310" s="4">
        <v>110603000000</v>
      </c>
      <c r="R310" s="4">
        <v>105829000000</v>
      </c>
      <c r="S310" s="4">
        <v>100912000000</v>
      </c>
      <c r="T310" s="4">
        <v>95801700000</v>
      </c>
      <c r="U310" s="4">
        <v>90665900000</v>
      </c>
      <c r="V310" s="4">
        <v>85483900000</v>
      </c>
      <c r="W310" s="4">
        <v>80469900000</v>
      </c>
      <c r="X310" s="4">
        <v>75640800000</v>
      </c>
      <c r="Y310" s="4">
        <v>71125800000</v>
      </c>
      <c r="Z310" s="4">
        <v>67033200000</v>
      </c>
      <c r="AA310" s="4">
        <v>63388400000</v>
      </c>
      <c r="AB310" s="4">
        <v>60264800000</v>
      </c>
      <c r="AC310" s="4">
        <v>57499200000</v>
      </c>
      <c r="AD310" s="4">
        <v>55220100000</v>
      </c>
      <c r="AE310" s="4">
        <v>53342200000</v>
      </c>
      <c r="AF310" s="4">
        <v>51759900000</v>
      </c>
      <c r="AG310" s="4">
        <v>50475700000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60889000000</v>
      </c>
      <c r="D321" s="4">
        <v>54906600000</v>
      </c>
      <c r="E321" s="4">
        <v>49653300000</v>
      </c>
      <c r="F321" s="4">
        <v>44503800000</v>
      </c>
      <c r="G321" s="4">
        <v>39448000000</v>
      </c>
      <c r="H321" s="4">
        <v>34183700000</v>
      </c>
      <c r="I321" s="4">
        <v>29405300000</v>
      </c>
      <c r="J321" s="4">
        <v>24735500000</v>
      </c>
      <c r="K321" s="4">
        <v>20113800000</v>
      </c>
      <c r="L321" s="4">
        <v>15581600000</v>
      </c>
      <c r="M321" s="4">
        <v>11010200000</v>
      </c>
      <c r="N321" s="4">
        <v>6695760000</v>
      </c>
      <c r="O321" s="4">
        <v>2383950000</v>
      </c>
      <c r="P321" s="4">
        <v>2741220000</v>
      </c>
      <c r="Q321" s="4">
        <v>3098100000</v>
      </c>
      <c r="R321" s="4">
        <v>3507140000</v>
      </c>
      <c r="S321" s="4">
        <v>3968950000</v>
      </c>
      <c r="T321" s="4">
        <v>4483000000</v>
      </c>
      <c r="U321" s="4">
        <v>4944690000</v>
      </c>
      <c r="V321" s="4">
        <v>5457950000</v>
      </c>
      <c r="W321" s="4">
        <v>5921310000</v>
      </c>
      <c r="X321" s="4">
        <v>6437770000</v>
      </c>
      <c r="Y321" s="4">
        <v>6904440000</v>
      </c>
      <c r="Z321" s="4">
        <v>7314110000</v>
      </c>
      <c r="AA321" s="4">
        <v>7672910000</v>
      </c>
      <c r="AB321" s="4">
        <v>8082800000</v>
      </c>
      <c r="AC321" s="4">
        <v>8441720000</v>
      </c>
      <c r="AD321" s="4">
        <v>8748920000</v>
      </c>
      <c r="AE321" s="4">
        <v>9004080000</v>
      </c>
      <c r="AF321" s="4">
        <v>9206550000</v>
      </c>
      <c r="AG321" s="4">
        <v>9357140000</v>
      </c>
    </row>
    <row r="322" spans="1:33">
      <c r="A322" t="s">
        <v>6654</v>
      </c>
      <c r="B322" t="s">
        <v>132</v>
      </c>
      <c r="C322" s="4">
        <v>77976400000</v>
      </c>
      <c r="D322" s="4">
        <v>164687000000</v>
      </c>
      <c r="E322" s="4">
        <v>283083000000</v>
      </c>
      <c r="F322" s="4">
        <v>441613000000</v>
      </c>
      <c r="G322" s="4">
        <v>659034000000</v>
      </c>
      <c r="H322" s="4">
        <v>937481000000</v>
      </c>
      <c r="I322" s="4">
        <v>1297550000000</v>
      </c>
      <c r="J322" s="4">
        <v>1759450000000</v>
      </c>
      <c r="K322" s="4">
        <v>2350010000000</v>
      </c>
      <c r="L322" s="4">
        <v>3089950000000</v>
      </c>
      <c r="M322" s="4">
        <v>4002120000000</v>
      </c>
      <c r="N322" s="4">
        <v>5179840000000</v>
      </c>
      <c r="O322" s="4">
        <v>6529250000000</v>
      </c>
      <c r="P322" s="4">
        <v>8100340000000</v>
      </c>
      <c r="Q322" s="4">
        <v>9890730000000</v>
      </c>
      <c r="R322" s="4">
        <v>11783600000000</v>
      </c>
      <c r="S322" s="4">
        <v>13968900000000</v>
      </c>
      <c r="T322" s="4">
        <v>16113600000000</v>
      </c>
      <c r="U322" s="4">
        <v>18377600000000</v>
      </c>
      <c r="V322" s="4">
        <v>20692400000000</v>
      </c>
      <c r="W322" s="4">
        <v>23296100000000</v>
      </c>
      <c r="X322" s="4">
        <v>25601100000000</v>
      </c>
      <c r="Y322" s="4">
        <v>27814100000000</v>
      </c>
      <c r="Z322" s="4">
        <v>29880200000000</v>
      </c>
      <c r="AA322" s="4">
        <v>32170800000000</v>
      </c>
      <c r="AB322" s="4">
        <v>33870700000000</v>
      </c>
      <c r="AC322" s="4">
        <v>35320700000000</v>
      </c>
      <c r="AD322" s="4">
        <v>36524500000000</v>
      </c>
      <c r="AE322" s="4">
        <v>37970300000000</v>
      </c>
      <c r="AF322" s="4">
        <v>38686600000000</v>
      </c>
      <c r="AG322" s="4">
        <v>39206900000000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11961100000000</v>
      </c>
      <c r="D333" s="4">
        <v>10969700000000</v>
      </c>
      <c r="E333" s="4">
        <v>10001500000000</v>
      </c>
      <c r="F333" s="4">
        <v>9054060000000</v>
      </c>
      <c r="G333" s="4">
        <v>8205650000000</v>
      </c>
      <c r="H333" s="4">
        <v>7280960000000</v>
      </c>
      <c r="I333" s="4">
        <v>6372550000000</v>
      </c>
      <c r="J333" s="4">
        <v>5479440000000</v>
      </c>
      <c r="K333" s="4">
        <v>4599850000000</v>
      </c>
      <c r="L333" s="4">
        <v>3731490000000</v>
      </c>
      <c r="M333" s="4">
        <v>2873250000000</v>
      </c>
      <c r="N333" s="4">
        <v>2044540000000</v>
      </c>
      <c r="O333" s="4">
        <v>1191540000000</v>
      </c>
      <c r="P333" s="4">
        <v>347289000000</v>
      </c>
      <c r="Q333" s="4">
        <v>345877000000</v>
      </c>
      <c r="R333" s="4">
        <v>338011000000</v>
      </c>
      <c r="S333" s="4">
        <v>333730000000</v>
      </c>
      <c r="T333" s="4">
        <v>326079000000</v>
      </c>
      <c r="U333" s="4">
        <v>318420000000</v>
      </c>
      <c r="V333" s="4">
        <v>310828000000</v>
      </c>
      <c r="W333" s="4">
        <v>307066000000</v>
      </c>
      <c r="X333" s="4">
        <v>299083000000</v>
      </c>
      <c r="Y333" s="4">
        <v>291075000000</v>
      </c>
      <c r="Z333" s="4">
        <v>283440000000</v>
      </c>
      <c r="AA333" s="4">
        <v>279465000000</v>
      </c>
      <c r="AB333" s="4">
        <v>272141000000</v>
      </c>
      <c r="AC333" s="4">
        <v>265650000000</v>
      </c>
      <c r="AD333" s="4">
        <v>259118000000</v>
      </c>
      <c r="AE333" s="4">
        <v>256546000000</v>
      </c>
      <c r="AF333" s="4">
        <v>251314000000</v>
      </c>
      <c r="AG333" s="4">
        <v>246235000000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11314300000000</v>
      </c>
      <c r="D344" s="4">
        <v>21487100000000</v>
      </c>
      <c r="E344" s="4">
        <v>31420700000000</v>
      </c>
      <c r="F344" s="4">
        <v>41063700000000</v>
      </c>
      <c r="G344" s="4">
        <v>50975300000000</v>
      </c>
      <c r="H344" s="4">
        <v>60161400000000</v>
      </c>
      <c r="I344" s="4">
        <v>69014300000000</v>
      </c>
      <c r="J344" s="4">
        <v>77596200000000</v>
      </c>
      <c r="K344" s="4">
        <v>85986400000000</v>
      </c>
      <c r="L344" s="4">
        <v>94123800000000</v>
      </c>
      <c r="M344" s="4">
        <v>102011000000000</v>
      </c>
      <c r="N344" s="4">
        <v>110920000000000</v>
      </c>
      <c r="O344" s="4">
        <v>118473000000000</v>
      </c>
      <c r="P344" s="4">
        <v>125817000000000</v>
      </c>
      <c r="Q344" s="4">
        <v>123137000000000</v>
      </c>
      <c r="R344" s="4">
        <v>120201000000000</v>
      </c>
      <c r="S344" s="4">
        <v>118509000000000</v>
      </c>
      <c r="T344" s="4">
        <v>115343000000000</v>
      </c>
      <c r="U344" s="4">
        <v>112021000000000</v>
      </c>
      <c r="V344" s="4">
        <v>108622000000000</v>
      </c>
      <c r="W344" s="4">
        <v>106411000000000</v>
      </c>
      <c r="X344" s="4">
        <v>102891000000000</v>
      </c>
      <c r="Y344" s="4">
        <v>99428000000000</v>
      </c>
      <c r="Z344" s="4">
        <v>96025200000000</v>
      </c>
      <c r="AA344" s="4">
        <v>93888400000000</v>
      </c>
      <c r="AB344" s="4">
        <v>90698800000000</v>
      </c>
      <c r="AC344" s="4">
        <v>87700600000000</v>
      </c>
      <c r="AD344" s="4">
        <v>84915400000000</v>
      </c>
      <c r="AE344" s="4">
        <v>83413800000000</v>
      </c>
      <c r="AF344" s="4">
        <v>80983400000000</v>
      </c>
      <c r="AG344" s="4">
        <v>78713500000000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1287950000000</v>
      </c>
      <c r="D346" s="4">
        <v>2445960000000</v>
      </c>
      <c r="E346" s="4">
        <v>3576730000000</v>
      </c>
      <c r="F346" s="4">
        <v>4674440000000</v>
      </c>
      <c r="G346" s="4">
        <v>5802720000000</v>
      </c>
      <c r="H346" s="4">
        <v>6848400000000</v>
      </c>
      <c r="I346" s="4">
        <v>7856160000000</v>
      </c>
      <c r="J346" s="4">
        <v>8833070000000</v>
      </c>
      <c r="K346" s="4">
        <v>9788160000000</v>
      </c>
      <c r="L346" s="4">
        <v>10714500000000</v>
      </c>
      <c r="M346" s="4">
        <v>11612300000000</v>
      </c>
      <c r="N346" s="4">
        <v>12626500000000</v>
      </c>
      <c r="O346" s="4">
        <v>13486200000000</v>
      </c>
      <c r="P346" s="4">
        <v>14322200000000</v>
      </c>
      <c r="Q346" s="4">
        <v>14017100000000</v>
      </c>
      <c r="R346" s="4">
        <v>13683000000000</v>
      </c>
      <c r="S346" s="4">
        <v>13490300000000</v>
      </c>
      <c r="T346" s="4">
        <v>13129900000000</v>
      </c>
      <c r="U346" s="4">
        <v>12751800000000</v>
      </c>
      <c r="V346" s="4">
        <v>12364900000000</v>
      </c>
      <c r="W346" s="4">
        <v>12113200000000</v>
      </c>
      <c r="X346" s="4">
        <v>11712500000000</v>
      </c>
      <c r="Y346" s="4">
        <v>11318300000000</v>
      </c>
      <c r="Z346" s="4">
        <v>10930900000000</v>
      </c>
      <c r="AA346" s="4">
        <v>10687700000000</v>
      </c>
      <c r="AB346" s="4">
        <v>10324600000000</v>
      </c>
      <c r="AC346" s="4">
        <v>9983300000000</v>
      </c>
      <c r="AD346" s="4">
        <v>9666240000000</v>
      </c>
      <c r="AE346" s="4">
        <v>9495310000000</v>
      </c>
      <c r="AF346" s="4">
        <v>9218650000000</v>
      </c>
      <c r="AG346" s="4">
        <v>8960260000000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372856000000000</v>
      </c>
      <c r="D355" s="4">
        <v>349894000000000</v>
      </c>
      <c r="E355" s="4">
        <v>329857000000000</v>
      </c>
      <c r="F355" s="4">
        <v>311530000000000</v>
      </c>
      <c r="G355" s="4">
        <v>295121000000000</v>
      </c>
      <c r="H355" s="4">
        <v>275966000000000</v>
      </c>
      <c r="I355" s="4">
        <v>256682000000000</v>
      </c>
      <c r="J355" s="4">
        <v>237478000000000</v>
      </c>
      <c r="K355" s="4">
        <v>218684000000000</v>
      </c>
      <c r="L355" s="4">
        <v>200020000000000</v>
      </c>
      <c r="M355" s="4">
        <v>181459000000000</v>
      </c>
      <c r="N355" s="4">
        <v>164808000000000</v>
      </c>
      <c r="O355" s="4">
        <v>146228000000000</v>
      </c>
      <c r="P355" s="4">
        <v>127675000000000</v>
      </c>
      <c r="Q355" s="4">
        <v>124646000000000</v>
      </c>
      <c r="R355" s="4">
        <v>121897000000000</v>
      </c>
      <c r="S355" s="4">
        <v>120283000000000</v>
      </c>
      <c r="T355" s="4">
        <v>117073000000000</v>
      </c>
      <c r="U355" s="4">
        <v>113785000000000</v>
      </c>
      <c r="V355" s="4">
        <v>110348000000000</v>
      </c>
      <c r="W355" s="4">
        <v>108258000000000</v>
      </c>
      <c r="X355" s="4">
        <v>104748000000000</v>
      </c>
      <c r="Y355" s="4">
        <v>101160000000000</v>
      </c>
      <c r="Z355" s="4">
        <v>97704500000000</v>
      </c>
      <c r="AA355" s="4">
        <v>95611000000000</v>
      </c>
      <c r="AB355" s="4">
        <v>92436200000000</v>
      </c>
      <c r="AC355" s="4">
        <v>89326300000000</v>
      </c>
      <c r="AD355" s="4">
        <v>86101500000000</v>
      </c>
      <c r="AE355" s="4">
        <v>84386600000000</v>
      </c>
      <c r="AF355" s="4">
        <v>81730400000000</v>
      </c>
      <c r="AG355" s="4">
        <v>79243400000000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16779200000000</v>
      </c>
      <c r="D357" s="4">
        <v>18104600000000</v>
      </c>
      <c r="E357" s="4">
        <v>17067800000000</v>
      </c>
      <c r="F357" s="4">
        <v>14739100000000</v>
      </c>
      <c r="G357" s="4">
        <v>13886300000000</v>
      </c>
      <c r="H357" s="4">
        <v>12702900000000</v>
      </c>
      <c r="I357" s="4">
        <v>11862100000000</v>
      </c>
      <c r="J357" s="4">
        <v>11179500000000</v>
      </c>
      <c r="K357" s="4">
        <v>10367800000000</v>
      </c>
      <c r="L357" s="4">
        <v>9572240000000</v>
      </c>
      <c r="M357" s="4">
        <v>8770020000000</v>
      </c>
      <c r="N357" s="4">
        <v>8031490000000</v>
      </c>
      <c r="O357" s="4">
        <v>7169700000000</v>
      </c>
      <c r="P357" s="4">
        <v>6309050000000</v>
      </c>
      <c r="Q357" s="4">
        <v>6188570000000</v>
      </c>
      <c r="R357" s="4">
        <v>5934150000000</v>
      </c>
      <c r="S357" s="4">
        <v>5793310000000</v>
      </c>
      <c r="T357" s="4">
        <v>5641890000000</v>
      </c>
      <c r="U357" s="4">
        <v>5470650000000</v>
      </c>
      <c r="V357" s="4">
        <v>5286350000000</v>
      </c>
      <c r="W357" s="4">
        <v>5043400000000</v>
      </c>
      <c r="X357" s="4">
        <v>4773980000000</v>
      </c>
      <c r="Y357" s="4">
        <v>4616880000000</v>
      </c>
      <c r="Z357" s="4">
        <v>4400450000000</v>
      </c>
      <c r="AA357" s="4">
        <v>4185160000000</v>
      </c>
      <c r="AB357" s="4">
        <v>3873920000000</v>
      </c>
      <c r="AC357" s="4">
        <v>3664710000000</v>
      </c>
      <c r="AD357" s="4">
        <v>3791340000000</v>
      </c>
      <c r="AE357" s="4">
        <v>3745680000000</v>
      </c>
      <c r="AF357" s="4">
        <v>3666990000000</v>
      </c>
      <c r="AG357" s="4">
        <v>3587260000000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 s="4">
        <v>5186490000</v>
      </c>
      <c r="E362" s="4">
        <v>12085400000</v>
      </c>
      <c r="F362" s="4">
        <v>21194100000</v>
      </c>
      <c r="G362" s="4">
        <v>33630600000</v>
      </c>
      <c r="H362" s="4">
        <v>49516800000</v>
      </c>
      <c r="I362" s="4">
        <v>70003000000</v>
      </c>
      <c r="J362" s="4">
        <v>96525700000</v>
      </c>
      <c r="K362" s="4">
        <v>130740000000</v>
      </c>
      <c r="L362" s="4">
        <v>174127000000</v>
      </c>
      <c r="M362" s="4">
        <v>228522000000</v>
      </c>
      <c r="N362" s="4">
        <v>299710000000</v>
      </c>
      <c r="O362" s="4">
        <v>383261000000</v>
      </c>
      <c r="P362" s="4">
        <v>482877000000</v>
      </c>
      <c r="Q362" s="4">
        <v>599302000000</v>
      </c>
      <c r="R362" s="4">
        <v>727045000000</v>
      </c>
      <c r="S362" s="4">
        <v>879199000000</v>
      </c>
      <c r="T362" s="4">
        <v>1034660000000</v>
      </c>
      <c r="U362" s="4">
        <v>1198680000000</v>
      </c>
      <c r="V362" s="4">
        <v>1366800000000</v>
      </c>
      <c r="W362" s="4">
        <v>1555220000000</v>
      </c>
      <c r="X362" s="4">
        <v>1724380000000</v>
      </c>
      <c r="Y362" s="4">
        <v>1888380000000</v>
      </c>
      <c r="Z362" s="4">
        <v>2043470000000</v>
      </c>
      <c r="AA362" s="4">
        <v>2215450000000</v>
      </c>
      <c r="AB362" s="4">
        <v>2348120000000</v>
      </c>
      <c r="AC362" s="4">
        <v>2464020000000</v>
      </c>
      <c r="AD362" s="4">
        <v>2562720000000</v>
      </c>
      <c r="AE362" s="4">
        <v>2677490000000</v>
      </c>
      <c r="AF362" s="4">
        <v>2739650000000</v>
      </c>
      <c r="AG362" s="4">
        <v>2784720000000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 s="4">
        <v>4199170000</v>
      </c>
      <c r="E364" s="4">
        <v>9784790000</v>
      </c>
      <c r="F364" s="4">
        <v>17144100000</v>
      </c>
      <c r="G364" s="4">
        <v>27191900000</v>
      </c>
      <c r="H364" s="4">
        <v>40018600000</v>
      </c>
      <c r="I364" s="4">
        <v>56549700000</v>
      </c>
      <c r="J364" s="4">
        <v>77957700000</v>
      </c>
      <c r="K364" s="4">
        <v>105543000000</v>
      </c>
      <c r="L364" s="4">
        <v>140537000000</v>
      </c>
      <c r="M364" s="4">
        <v>184355000000</v>
      </c>
      <c r="N364" s="4">
        <v>241676000000</v>
      </c>
      <c r="O364" s="4">
        <v>308908000000</v>
      </c>
      <c r="P364" s="4">
        <v>388935000000</v>
      </c>
      <c r="Q364" s="4">
        <v>482492000000</v>
      </c>
      <c r="R364" s="4">
        <v>584941000000</v>
      </c>
      <c r="S364" s="4">
        <v>706876000000</v>
      </c>
      <c r="T364" s="4">
        <v>831305000000</v>
      </c>
      <c r="U364" s="4">
        <v>962433000000</v>
      </c>
      <c r="V364" s="4">
        <v>1096670000000</v>
      </c>
      <c r="W364" s="4">
        <v>1246720000000</v>
      </c>
      <c r="X364" s="4">
        <v>1381380000000</v>
      </c>
      <c r="Y364" s="4">
        <v>1511390000000</v>
      </c>
      <c r="Z364" s="4">
        <v>1634040000000</v>
      </c>
      <c r="AA364" s="4">
        <v>1769950000000</v>
      </c>
      <c r="AB364" s="4">
        <v>1874230000000</v>
      </c>
      <c r="AC364" s="4">
        <v>1964950000000</v>
      </c>
      <c r="AD364" s="4">
        <v>2041790000000</v>
      </c>
      <c r="AE364" s="4">
        <v>2130800000000</v>
      </c>
      <c r="AF364" s="4">
        <v>2177770000000</v>
      </c>
      <c r="AG364" s="4">
        <v>2211570000000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 s="4">
        <v>44320900</v>
      </c>
      <c r="E366" s="4">
        <v>103275000</v>
      </c>
      <c r="F366" s="4">
        <v>196527000</v>
      </c>
      <c r="G366" s="4">
        <v>324077000</v>
      </c>
      <c r="H366" s="4">
        <v>495168000</v>
      </c>
      <c r="I366" s="4">
        <v>725486000</v>
      </c>
      <c r="J366" s="4">
        <v>1017910000</v>
      </c>
      <c r="K366" s="4">
        <v>1426250000</v>
      </c>
      <c r="L366" s="4">
        <v>1931230000</v>
      </c>
      <c r="M366" s="4">
        <v>2617610000</v>
      </c>
      <c r="N366" s="4">
        <v>3542030000</v>
      </c>
      <c r="O366" s="4">
        <v>4668820000</v>
      </c>
      <c r="P366" s="4">
        <v>6145710000</v>
      </c>
      <c r="Q366" s="4">
        <v>7845410000</v>
      </c>
      <c r="R366" s="4">
        <v>9914250000</v>
      </c>
      <c r="S366" s="4">
        <v>12468600000</v>
      </c>
      <c r="T366" s="4">
        <v>15237800000</v>
      </c>
      <c r="U366" s="4">
        <v>18307100000</v>
      </c>
      <c r="V366" s="4">
        <v>21620300000</v>
      </c>
      <c r="W366" s="4">
        <v>25731800000</v>
      </c>
      <c r="X366" s="4">
        <v>29471200000</v>
      </c>
      <c r="Y366" s="4">
        <v>33647400000</v>
      </c>
      <c r="Z366" s="4">
        <v>37897100000</v>
      </c>
      <c r="AA366" s="4">
        <v>42697800000</v>
      </c>
      <c r="AB366" s="4">
        <v>46962400000</v>
      </c>
      <c r="AC366" s="4">
        <v>51072500000</v>
      </c>
      <c r="AD366" s="4">
        <v>54982000000</v>
      </c>
      <c r="AE366" s="4">
        <v>59878400000</v>
      </c>
      <c r="AF366" s="4">
        <v>63759200000</v>
      </c>
      <c r="AG366" s="4">
        <v>66833200000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24570200000000</v>
      </c>
      <c r="D380" s="4">
        <v>22477000000000</v>
      </c>
      <c r="E380" s="4">
        <v>20433000000000</v>
      </c>
      <c r="F380" s="4">
        <v>18434000000000</v>
      </c>
      <c r="G380" s="4">
        <v>16637300000000</v>
      </c>
      <c r="H380" s="4">
        <v>14688400000000</v>
      </c>
      <c r="I380" s="4">
        <v>12775400000000</v>
      </c>
      <c r="J380" s="4">
        <v>10894400000000</v>
      </c>
      <c r="K380" s="4">
        <v>9041890000000</v>
      </c>
      <c r="L380" s="4">
        <v>7214110000000</v>
      </c>
      <c r="M380" s="4">
        <v>5407410000000</v>
      </c>
      <c r="N380" s="4">
        <v>3656090000000</v>
      </c>
      <c r="O380" s="4">
        <v>1860910000000</v>
      </c>
      <c r="P380" s="4">
        <v>79046100000</v>
      </c>
      <c r="Q380" s="4">
        <v>79735600000</v>
      </c>
      <c r="R380" s="4">
        <v>79750000000</v>
      </c>
      <c r="S380" s="4">
        <v>79915000000</v>
      </c>
      <c r="T380" s="4">
        <v>79172800000</v>
      </c>
      <c r="U380" s="4">
        <v>78489100000</v>
      </c>
      <c r="V380" s="4">
        <v>77812500000</v>
      </c>
      <c r="W380" s="4">
        <v>78007600000</v>
      </c>
      <c r="X380" s="4">
        <v>77260400000</v>
      </c>
      <c r="Y380" s="4">
        <v>76508300000</v>
      </c>
      <c r="Z380" s="4">
        <v>74993600000</v>
      </c>
      <c r="AA380" s="4">
        <v>74336400000</v>
      </c>
      <c r="AB380" s="4">
        <v>72806000000</v>
      </c>
      <c r="AC380" s="4">
        <v>71266100000</v>
      </c>
      <c r="AD380" s="4">
        <v>69727800000</v>
      </c>
      <c r="AE380" s="4">
        <v>69027400000</v>
      </c>
      <c r="AF380" s="4">
        <v>67424000000</v>
      </c>
      <c r="AG380" s="4">
        <v>66605900000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4">
        <v>128730000</v>
      </c>
      <c r="N391" s="4">
        <v>260302000</v>
      </c>
      <c r="O391" s="4">
        <v>390165000</v>
      </c>
      <c r="P391" s="4">
        <v>652037000</v>
      </c>
      <c r="Q391" s="4">
        <v>915141000</v>
      </c>
      <c r="R391" s="4">
        <v>1312300000</v>
      </c>
      <c r="S391" s="4">
        <v>1865070000</v>
      </c>
      <c r="T391" s="4">
        <v>2401580000</v>
      </c>
      <c r="U391" s="4">
        <v>3075130000</v>
      </c>
      <c r="V391" s="4">
        <v>3748320000</v>
      </c>
      <c r="W391" s="4">
        <v>4609200000</v>
      </c>
      <c r="X391" s="4">
        <v>5419660000</v>
      </c>
      <c r="Y391" s="4">
        <v>6228150000</v>
      </c>
      <c r="Z391" s="4">
        <v>7168190000</v>
      </c>
      <c r="AA391" s="4">
        <v>8064900000</v>
      </c>
      <c r="AB391" s="4">
        <v>8871960000</v>
      </c>
      <c r="AC391" s="4">
        <v>9672830000</v>
      </c>
      <c r="AD391" s="4">
        <v>10335700000</v>
      </c>
      <c r="AE391" s="4">
        <v>11267000000</v>
      </c>
      <c r="AF391" s="4">
        <v>11923700000</v>
      </c>
      <c r="AG391" s="4">
        <v>12447300000</v>
      </c>
    </row>
    <row r="392" spans="1:33">
      <c r="A392" t="s">
        <v>6584</v>
      </c>
      <c r="B392" t="s">
        <v>132</v>
      </c>
      <c r="C392" s="4">
        <v>1122200000000</v>
      </c>
      <c r="D392" s="4">
        <v>1090360000000</v>
      </c>
      <c r="E392" s="4">
        <v>1062810000000</v>
      </c>
      <c r="F392" s="4">
        <v>1069090000000</v>
      </c>
      <c r="G392" s="4">
        <v>1093390000000</v>
      </c>
      <c r="H392" s="4">
        <v>1167180000000</v>
      </c>
      <c r="I392" s="4">
        <v>1274270000000</v>
      </c>
      <c r="J392" s="4">
        <v>1454510000000</v>
      </c>
      <c r="K392" s="4">
        <v>1690710000000</v>
      </c>
      <c r="L392" s="4">
        <v>2031130000000</v>
      </c>
      <c r="M392" s="4">
        <v>2439780000000</v>
      </c>
      <c r="N392" s="4">
        <v>2982750000000</v>
      </c>
      <c r="O392" s="4">
        <v>3648420000000</v>
      </c>
      <c r="P392" s="4">
        <v>4379280000000</v>
      </c>
      <c r="Q392" s="4">
        <v>5280700000000</v>
      </c>
      <c r="R392" s="4">
        <v>6297270000000</v>
      </c>
      <c r="S392" s="4">
        <v>7412050000000</v>
      </c>
      <c r="T392" s="4">
        <v>8498180000000</v>
      </c>
      <c r="U392" s="4">
        <v>9844170000000</v>
      </c>
      <c r="V392" s="4">
        <v>11258000000000</v>
      </c>
      <c r="W392" s="4">
        <v>12722400000000</v>
      </c>
      <c r="X392" s="4">
        <v>14229000000000</v>
      </c>
      <c r="Y392" s="4">
        <v>15769200000000</v>
      </c>
      <c r="Z392" s="4">
        <v>17090700000000</v>
      </c>
      <c r="AA392" s="4">
        <v>18617400000000</v>
      </c>
      <c r="AB392" s="4">
        <v>20119400000000</v>
      </c>
      <c r="AC392" s="4">
        <v>21597800000000</v>
      </c>
      <c r="AD392" s="4">
        <v>23028400000000</v>
      </c>
      <c r="AE392" s="4">
        <v>24411800000000</v>
      </c>
      <c r="AF392" s="4">
        <v>25723000000000</v>
      </c>
      <c r="AG392" s="4">
        <v>26960700000000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4278430000000</v>
      </c>
      <c r="D403" s="4">
        <v>6012680000000</v>
      </c>
      <c r="E403" s="4">
        <v>7549760000000</v>
      </c>
      <c r="F403" s="4">
        <v>9036630000000</v>
      </c>
      <c r="G403" s="4">
        <v>10289500000000</v>
      </c>
      <c r="H403" s="4">
        <v>11527100000000</v>
      </c>
      <c r="I403" s="4">
        <v>12504800000000</v>
      </c>
      <c r="J403" s="4">
        <v>13517200000000</v>
      </c>
      <c r="K403" s="4">
        <v>14284400000000</v>
      </c>
      <c r="L403" s="4">
        <v>15117700000000</v>
      </c>
      <c r="M403" s="4">
        <v>15691600000000</v>
      </c>
      <c r="N403" s="4">
        <v>16358200000000</v>
      </c>
      <c r="O403" s="4">
        <v>16956300000000</v>
      </c>
      <c r="P403" s="4">
        <v>17275800000000</v>
      </c>
      <c r="Q403" s="4">
        <v>17749900000000</v>
      </c>
      <c r="R403" s="4">
        <v>18171900000000</v>
      </c>
      <c r="S403" s="4">
        <v>18549300000000</v>
      </c>
      <c r="T403" s="4">
        <v>18637700000000</v>
      </c>
      <c r="U403" s="4">
        <v>18926300000000</v>
      </c>
      <c r="V403" s="4">
        <v>19190400000000</v>
      </c>
      <c r="W403" s="4">
        <v>19437700000000</v>
      </c>
      <c r="X403" s="4">
        <v>19673800000000</v>
      </c>
      <c r="Y403" s="4">
        <v>19903000000000</v>
      </c>
      <c r="Z403" s="4">
        <v>18434500000000</v>
      </c>
      <c r="AA403" s="4">
        <v>17168200000000</v>
      </c>
      <c r="AB403" s="4">
        <v>15956300000000</v>
      </c>
      <c r="AC403" s="4">
        <v>14805400000000</v>
      </c>
      <c r="AD403" s="4">
        <v>13723500000000</v>
      </c>
      <c r="AE403" s="4">
        <v>12711300000000</v>
      </c>
      <c r="AF403" s="4">
        <v>11778100000000</v>
      </c>
      <c r="AG403" s="4">
        <v>10908600000000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399465000000000</v>
      </c>
      <c r="D414" s="4">
        <v>379977000000000</v>
      </c>
      <c r="E414" s="4">
        <v>357200000000000</v>
      </c>
      <c r="F414" s="4">
        <v>338620000000000</v>
      </c>
      <c r="G414" s="4">
        <v>316960000000000</v>
      </c>
      <c r="H414" s="4">
        <v>299121000000000</v>
      </c>
      <c r="I414" s="4">
        <v>278472000000000</v>
      </c>
      <c r="J414" s="4">
        <v>261292000000000</v>
      </c>
      <c r="K414" s="4">
        <v>241605000000000</v>
      </c>
      <c r="L414" s="4">
        <v>225049000000000</v>
      </c>
      <c r="M414" s="4">
        <v>206246000000000</v>
      </c>
      <c r="N414" s="4">
        <v>190221000000000</v>
      </c>
      <c r="O414" s="4">
        <v>174325000000000</v>
      </c>
      <c r="P414" s="4">
        <v>156642000000000</v>
      </c>
      <c r="Q414" s="4">
        <v>141216000000000</v>
      </c>
      <c r="R414" s="4">
        <v>125885000000000</v>
      </c>
      <c r="S414" s="4">
        <v>110631000000000</v>
      </c>
      <c r="T414" s="4">
        <v>94218600000000</v>
      </c>
      <c r="U414" s="4">
        <v>79307100000000</v>
      </c>
      <c r="V414" s="4">
        <v>64445200000000</v>
      </c>
      <c r="W414" s="4">
        <v>49635800000000</v>
      </c>
      <c r="X414" s="4">
        <v>34904700000000</v>
      </c>
      <c r="Y414" s="4">
        <v>20358300000000</v>
      </c>
      <c r="Z414" s="4">
        <v>18322300000000</v>
      </c>
      <c r="AA414" s="4">
        <v>16669100000000</v>
      </c>
      <c r="AB414" s="4">
        <v>15095000000000</v>
      </c>
      <c r="AC414" s="4">
        <v>13600500000000</v>
      </c>
      <c r="AD414" s="4">
        <v>12202800000000</v>
      </c>
      <c r="AE414" s="4">
        <v>10890500000000</v>
      </c>
      <c r="AF414" s="4">
        <v>9669230000000</v>
      </c>
      <c r="AG414" s="4">
        <v>8530340000000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45472600000000</v>
      </c>
      <c r="D416" s="4">
        <v>43254300000000</v>
      </c>
      <c r="E416" s="4">
        <v>40661500000000</v>
      </c>
      <c r="F416" s="4">
        <v>38546400000000</v>
      </c>
      <c r="G416" s="4">
        <v>36080800000000</v>
      </c>
      <c r="H416" s="4">
        <v>34050100000000</v>
      </c>
      <c r="I416" s="4">
        <v>31699500000000</v>
      </c>
      <c r="J416" s="4">
        <v>29743900000000</v>
      </c>
      <c r="K416" s="4">
        <v>27502900000000</v>
      </c>
      <c r="L416" s="4">
        <v>25618200000000</v>
      </c>
      <c r="M416" s="4">
        <v>23477800000000</v>
      </c>
      <c r="N416" s="4">
        <v>21653500000000</v>
      </c>
      <c r="O416" s="4">
        <v>19844100000000</v>
      </c>
      <c r="P416" s="4">
        <v>17831200000000</v>
      </c>
      <c r="Q416" s="4">
        <v>16075200000000</v>
      </c>
      <c r="R416" s="4">
        <v>14330000000000</v>
      </c>
      <c r="S416" s="4">
        <v>12593500000000</v>
      </c>
      <c r="T416" s="4">
        <v>10725300000000</v>
      </c>
      <c r="U416" s="4">
        <v>9027830000000</v>
      </c>
      <c r="V416" s="4">
        <v>7336040000000</v>
      </c>
      <c r="W416" s="4">
        <v>5650230000000</v>
      </c>
      <c r="X416" s="4">
        <v>3973340000000</v>
      </c>
      <c r="Y416" s="4">
        <v>2317460000000</v>
      </c>
      <c r="Z416" s="4">
        <v>2085690000000</v>
      </c>
      <c r="AA416" s="4">
        <v>1897500000000</v>
      </c>
      <c r="AB416" s="4">
        <v>1718320000000</v>
      </c>
      <c r="AC416" s="4">
        <v>1548200000000</v>
      </c>
      <c r="AD416" s="4">
        <v>1389090000000</v>
      </c>
      <c r="AE416" s="4">
        <v>1239710000000</v>
      </c>
      <c r="AF416" s="4">
        <v>1100690000000</v>
      </c>
      <c r="AG416" s="4">
        <v>971041000000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278710000000000</v>
      </c>
      <c r="D425" s="4">
        <v>288990000000000</v>
      </c>
      <c r="E425" s="4">
        <v>297105000000000</v>
      </c>
      <c r="F425" s="4">
        <v>308588000000000</v>
      </c>
      <c r="G425" s="4">
        <v>314225000000000</v>
      </c>
      <c r="H425" s="4">
        <v>322329000000000</v>
      </c>
      <c r="I425" s="4">
        <v>325331000000000</v>
      </c>
      <c r="J425" s="4">
        <v>330702000000000</v>
      </c>
      <c r="K425" s="4">
        <v>331815000000000</v>
      </c>
      <c r="L425" s="4">
        <v>335728000000000</v>
      </c>
      <c r="M425" s="4">
        <v>335012000000000</v>
      </c>
      <c r="N425" s="4">
        <v>337543000000000</v>
      </c>
      <c r="O425" s="4">
        <v>339533000000000</v>
      </c>
      <c r="P425" s="4">
        <v>336805000000000</v>
      </c>
      <c r="Q425" s="4">
        <v>337895000000000</v>
      </c>
      <c r="R425" s="4">
        <v>338985000000000</v>
      </c>
      <c r="S425" s="4">
        <v>339487000000000</v>
      </c>
      <c r="T425" s="4">
        <v>334995000000000</v>
      </c>
      <c r="U425" s="4">
        <v>334473000000000</v>
      </c>
      <c r="V425" s="4">
        <v>333766000000000</v>
      </c>
      <c r="W425" s="4">
        <v>333288000000000</v>
      </c>
      <c r="X425" s="4">
        <v>332628000000000</v>
      </c>
      <c r="Y425" s="4">
        <v>331574000000000</v>
      </c>
      <c r="Z425" s="4">
        <v>312461000000000</v>
      </c>
      <c r="AA425" s="4">
        <v>298812000000000</v>
      </c>
      <c r="AB425" s="4">
        <v>285633000000000</v>
      </c>
      <c r="AC425" s="4">
        <v>272585000000000</v>
      </c>
      <c r="AD425" s="4">
        <v>259220000000000</v>
      </c>
      <c r="AE425" s="4">
        <v>247174000000000</v>
      </c>
      <c r="AF425" s="4">
        <v>235805000000000</v>
      </c>
      <c r="AG425" s="4">
        <v>225145000000000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12542500000000</v>
      </c>
      <c r="D427" s="4">
        <v>14953200000000</v>
      </c>
      <c r="E427" s="4">
        <v>15373100000000</v>
      </c>
      <c r="F427" s="4">
        <v>14599900000000</v>
      </c>
      <c r="G427" s="4">
        <v>14785200000000</v>
      </c>
      <c r="H427" s="4">
        <v>14837000000000</v>
      </c>
      <c r="I427" s="4">
        <v>15034600000000</v>
      </c>
      <c r="J427" s="4">
        <v>15568100000000</v>
      </c>
      <c r="K427" s="4">
        <v>15731400000000</v>
      </c>
      <c r="L427" s="4">
        <v>16066700000000</v>
      </c>
      <c r="M427" s="4">
        <v>16191300000000</v>
      </c>
      <c r="N427" s="4">
        <v>16449300000000</v>
      </c>
      <c r="O427" s="4">
        <v>16647700000000</v>
      </c>
      <c r="P427" s="4">
        <v>16643200000000</v>
      </c>
      <c r="Q427" s="4">
        <v>16776100000000</v>
      </c>
      <c r="R427" s="4">
        <v>16502300000000</v>
      </c>
      <c r="S427" s="4">
        <v>16351000000000</v>
      </c>
      <c r="T427" s="4">
        <v>16143800000000</v>
      </c>
      <c r="U427" s="4">
        <v>16081000000000</v>
      </c>
      <c r="V427" s="4">
        <v>15989400000000</v>
      </c>
      <c r="W427" s="4">
        <v>15526800000000</v>
      </c>
      <c r="X427" s="4">
        <v>15159800000000</v>
      </c>
      <c r="Y427" s="4">
        <v>15132900000000</v>
      </c>
      <c r="Z427" s="4">
        <v>14072800000000</v>
      </c>
      <c r="AA427" s="4">
        <v>13079800000000</v>
      </c>
      <c r="AB427" s="4">
        <v>11970600000000</v>
      </c>
      <c r="AC427" s="4">
        <v>11183100000000</v>
      </c>
      <c r="AD427" s="4">
        <v>11414300000000</v>
      </c>
      <c r="AE427" s="4">
        <v>10971400000000</v>
      </c>
      <c r="AF427" s="4">
        <v>10579900000000</v>
      </c>
      <c r="AG427" s="4">
        <v>10192100000000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5068690000000</v>
      </c>
      <c r="D432" s="4">
        <v>4793580000000</v>
      </c>
      <c r="E432" s="4">
        <v>4479820000000</v>
      </c>
      <c r="F432" s="4">
        <v>4221570000000</v>
      </c>
      <c r="G432" s="4">
        <v>3928200000000</v>
      </c>
      <c r="H432" s="4">
        <v>3685160000000</v>
      </c>
      <c r="I432" s="4">
        <v>3410510000000</v>
      </c>
      <c r="J432" s="4">
        <v>3181230000000</v>
      </c>
      <c r="K432" s="4">
        <v>2924000000000</v>
      </c>
      <c r="L432" s="4">
        <v>2707300000000</v>
      </c>
      <c r="M432" s="4">
        <v>2466350000000</v>
      </c>
      <c r="N432" s="4">
        <v>2261130000000</v>
      </c>
      <c r="O432" s="4">
        <v>2059850000000</v>
      </c>
      <c r="P432" s="4">
        <v>1839770000000</v>
      </c>
      <c r="Q432" s="4">
        <v>1648620000000</v>
      </c>
      <c r="R432" s="4">
        <v>1460650000000</v>
      </c>
      <c r="S432" s="4">
        <v>1275620000000</v>
      </c>
      <c r="T432" s="4">
        <v>1078890000000</v>
      </c>
      <c r="U432" s="4">
        <v>900624000000</v>
      </c>
      <c r="V432" s="4">
        <v>724356000000</v>
      </c>
      <c r="W432" s="4">
        <v>550306000000</v>
      </c>
      <c r="X432" s="4">
        <v>379255000000</v>
      </c>
      <c r="Y432" s="4">
        <v>213912000000</v>
      </c>
      <c r="Z432" s="4">
        <v>229147000000</v>
      </c>
      <c r="AA432" s="4">
        <v>246602000000</v>
      </c>
      <c r="AB432" s="4">
        <v>263620000000</v>
      </c>
      <c r="AC432" s="4">
        <v>280106000000</v>
      </c>
      <c r="AD432" s="4">
        <v>295836000000</v>
      </c>
      <c r="AE432" s="4">
        <v>310823000000</v>
      </c>
      <c r="AF432" s="4">
        <v>324822000000</v>
      </c>
      <c r="AG432" s="4">
        <v>337763000000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3968520000000</v>
      </c>
      <c r="D435" s="4">
        <v>3729070000000</v>
      </c>
      <c r="E435" s="4">
        <v>3484980000000</v>
      </c>
      <c r="F435" s="4">
        <v>3297980000000</v>
      </c>
      <c r="G435" s="4">
        <v>3069550000000</v>
      </c>
      <c r="H435" s="4">
        <v>2882450000000</v>
      </c>
      <c r="I435" s="4">
        <v>2667160000000</v>
      </c>
      <c r="J435" s="4">
        <v>2485800000000</v>
      </c>
      <c r="K435" s="4">
        <v>2284070000000</v>
      </c>
      <c r="L435" s="4">
        <v>2113900000000</v>
      </c>
      <c r="M435" s="4">
        <v>1924890000000</v>
      </c>
      <c r="N435" s="4">
        <v>1764050000000</v>
      </c>
      <c r="O435" s="4">
        <v>1606560000000</v>
      </c>
      <c r="P435" s="4">
        <v>1434390000000</v>
      </c>
      <c r="Q435" s="4">
        <v>1285070000000</v>
      </c>
      <c r="R435" s="4">
        <v>1139600000000</v>
      </c>
      <c r="S435" s="4">
        <v>995732000000</v>
      </c>
      <c r="T435" s="4">
        <v>842147000000</v>
      </c>
      <c r="U435" s="4">
        <v>703072000000</v>
      </c>
      <c r="V435" s="4">
        <v>565561000000</v>
      </c>
      <c r="W435" s="4">
        <v>430208000000</v>
      </c>
      <c r="X435" s="4">
        <v>296774000000</v>
      </c>
      <c r="Y435" s="4">
        <v>167380000000</v>
      </c>
      <c r="Z435" s="4">
        <v>179404000000</v>
      </c>
      <c r="AA435" s="4">
        <v>193304000000</v>
      </c>
      <c r="AB435" s="4">
        <v>207013000000</v>
      </c>
      <c r="AC435" s="4">
        <v>220146000000</v>
      </c>
      <c r="AD435" s="4">
        <v>231839000000</v>
      </c>
      <c r="AE435" s="4">
        <v>243502000000</v>
      </c>
      <c r="AF435" s="4">
        <v>254352000000</v>
      </c>
      <c r="AG435" s="4">
        <v>264383000000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178591000000</v>
      </c>
      <c r="D437" s="4">
        <v>192953000000</v>
      </c>
      <c r="E437" s="4">
        <v>180324000000</v>
      </c>
      <c r="F437" s="4">
        <v>156034000000</v>
      </c>
      <c r="G437" s="4">
        <v>144431000000</v>
      </c>
      <c r="H437" s="4">
        <v>132681000000</v>
      </c>
      <c r="I437" s="4">
        <v>123258000000</v>
      </c>
      <c r="J437" s="4">
        <v>117021000000</v>
      </c>
      <c r="K437" s="4">
        <v>108288000000</v>
      </c>
      <c r="L437" s="4">
        <v>101164000000</v>
      </c>
      <c r="M437" s="4">
        <v>93031100000</v>
      </c>
      <c r="N437" s="4">
        <v>85966700000</v>
      </c>
      <c r="O437" s="4">
        <v>78771200000</v>
      </c>
      <c r="P437" s="4">
        <v>70880400000</v>
      </c>
      <c r="Q437" s="4">
        <v>63802200000</v>
      </c>
      <c r="R437" s="4">
        <v>55477400000</v>
      </c>
      <c r="S437" s="4">
        <v>47958300000</v>
      </c>
      <c r="T437" s="4">
        <v>40583900000</v>
      </c>
      <c r="U437" s="4">
        <v>33802800000</v>
      </c>
      <c r="V437" s="4">
        <v>27093800000</v>
      </c>
      <c r="W437" s="4">
        <v>20042000000</v>
      </c>
      <c r="X437" s="4">
        <v>13525700000</v>
      </c>
      <c r="Y437" s="4">
        <v>7639110000</v>
      </c>
      <c r="Z437" s="4">
        <v>8080070000</v>
      </c>
      <c r="AA437" s="4">
        <v>8461430000</v>
      </c>
      <c r="AB437" s="4">
        <v>8675740000</v>
      </c>
      <c r="AC437" s="4">
        <v>9031720000</v>
      </c>
      <c r="AD437" s="4">
        <v>10208700000</v>
      </c>
      <c r="AE437" s="4">
        <v>10808300000</v>
      </c>
      <c r="AF437" s="4">
        <v>11412000000</v>
      </c>
      <c r="AG437" s="4">
        <v>11968400000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76180000000000</v>
      </c>
      <c r="D450" s="4">
        <v>72185100000000</v>
      </c>
      <c r="E450" s="4">
        <v>67620700000000</v>
      </c>
      <c r="F450" s="4">
        <v>63899800000000</v>
      </c>
      <c r="G450" s="4">
        <v>59644300000000</v>
      </c>
      <c r="H450" s="4">
        <v>56147600000000</v>
      </c>
      <c r="I450" s="4">
        <v>52158000000000</v>
      </c>
      <c r="J450" s="4">
        <v>48849300000000</v>
      </c>
      <c r="K450" s="4">
        <v>45098800000000</v>
      </c>
      <c r="L450" s="4">
        <v>41953300000000</v>
      </c>
      <c r="M450" s="4">
        <v>38411200000000</v>
      </c>
      <c r="N450" s="4">
        <v>35402800000000</v>
      </c>
      <c r="O450" s="4">
        <v>32433200000000</v>
      </c>
      <c r="P450" s="4">
        <v>29144000000000</v>
      </c>
      <c r="Q450" s="4">
        <v>26287500000000</v>
      </c>
      <c r="R450" s="4">
        <v>23459800000000</v>
      </c>
      <c r="S450" s="4">
        <v>20655600000000</v>
      </c>
      <c r="T450" s="4">
        <v>17643200000000</v>
      </c>
      <c r="U450" s="4">
        <v>14917400000000</v>
      </c>
      <c r="V450" s="4">
        <v>12212300000000</v>
      </c>
      <c r="W450" s="4">
        <v>9531600000000</v>
      </c>
      <c r="X450" s="4">
        <v>6884750000000</v>
      </c>
      <c r="Y450" s="4">
        <v>4299260000000</v>
      </c>
      <c r="Z450" s="4">
        <v>4338200000000</v>
      </c>
      <c r="AA450" s="4">
        <v>4419870000000</v>
      </c>
      <c r="AB450" s="4">
        <v>4484450000000</v>
      </c>
      <c r="AC450" s="4">
        <v>4535860000000</v>
      </c>
      <c r="AD450" s="4">
        <v>4577200000000</v>
      </c>
      <c r="AE450" s="4">
        <v>4610280000000</v>
      </c>
      <c r="AF450" s="4">
        <v>4637110000000</v>
      </c>
      <c r="AG450" s="4">
        <v>4659200000000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68578500000</v>
      </c>
      <c r="D461" s="4">
        <v>66031700000</v>
      </c>
      <c r="E461" s="4">
        <v>63276200000</v>
      </c>
      <c r="F461" s="4">
        <v>61831900000</v>
      </c>
      <c r="G461" s="4">
        <v>60453200000</v>
      </c>
      <c r="H461" s="4">
        <v>60683100000</v>
      </c>
      <c r="I461" s="4">
        <v>61348100000</v>
      </c>
      <c r="J461" s="4">
        <v>64113200000</v>
      </c>
      <c r="K461" s="4">
        <v>68005600000</v>
      </c>
      <c r="L461" s="4">
        <v>74968300000</v>
      </c>
      <c r="M461" s="4">
        <v>83693400000</v>
      </c>
      <c r="N461" s="4">
        <v>96535700000</v>
      </c>
      <c r="O461" s="4">
        <v>113152000000</v>
      </c>
      <c r="P461" s="4">
        <v>132248000000</v>
      </c>
      <c r="Q461" s="4">
        <v>157223000000</v>
      </c>
      <c r="R461" s="4">
        <v>186750000000</v>
      </c>
      <c r="S461" s="4">
        <v>220713000000</v>
      </c>
      <c r="T461" s="4">
        <v>254882000000</v>
      </c>
      <c r="U461" s="4">
        <v>294298000000</v>
      </c>
      <c r="V461" s="4">
        <v>336929000000</v>
      </c>
      <c r="W461" s="4">
        <v>382379000000</v>
      </c>
      <c r="X461" s="4">
        <v>430449000000</v>
      </c>
      <c r="Y461" s="4">
        <v>480810000000</v>
      </c>
      <c r="Z461" s="4">
        <v>526983000000</v>
      </c>
      <c r="AA461" s="4">
        <v>580823000000</v>
      </c>
      <c r="AB461" s="4">
        <v>635575000000</v>
      </c>
      <c r="AC461" s="4">
        <v>691063000000</v>
      </c>
      <c r="AD461" s="4">
        <v>746695000000</v>
      </c>
      <c r="AE461" s="4">
        <v>802466000000</v>
      </c>
      <c r="AF461" s="4">
        <v>857622000000</v>
      </c>
      <c r="AG461" s="4">
        <v>912339000000</v>
      </c>
    </row>
    <row r="462" spans="1:33">
      <c r="A462" t="s">
        <v>6514</v>
      </c>
      <c r="B462" t="s">
        <v>132</v>
      </c>
      <c r="C462" s="4">
        <v>59703500000</v>
      </c>
      <c r="D462" s="4">
        <v>61843600000</v>
      </c>
      <c r="E462" s="4">
        <v>64970500000</v>
      </c>
      <c r="F462" s="4">
        <v>68098900000</v>
      </c>
      <c r="G462" s="4">
        <v>72482100000</v>
      </c>
      <c r="H462" s="4">
        <v>77901600000</v>
      </c>
      <c r="I462" s="4">
        <v>84332000000</v>
      </c>
      <c r="J462" s="4">
        <v>92770000000</v>
      </c>
      <c r="K462" s="4">
        <v>102295000000</v>
      </c>
      <c r="L462" s="4">
        <v>114894000000</v>
      </c>
      <c r="M462" s="4">
        <v>130609000000</v>
      </c>
      <c r="N462" s="4">
        <v>150461000000</v>
      </c>
      <c r="O462" s="4">
        <v>175450000000</v>
      </c>
      <c r="P462" s="4">
        <v>208644000000</v>
      </c>
      <c r="Q462" s="4">
        <v>246830000000</v>
      </c>
      <c r="R462" s="4">
        <v>292660000000</v>
      </c>
      <c r="S462" s="4">
        <v>346152000000</v>
      </c>
      <c r="T462" s="4">
        <v>408387000000</v>
      </c>
      <c r="U462" s="4">
        <v>478284000000</v>
      </c>
      <c r="V462" s="4">
        <v>560220000000</v>
      </c>
      <c r="W462" s="4">
        <v>644667000000</v>
      </c>
      <c r="X462" s="4">
        <v>735545000000</v>
      </c>
      <c r="Y462" s="4">
        <v>832777000000</v>
      </c>
      <c r="Z462" s="4">
        <v>935182000000</v>
      </c>
      <c r="AA462" s="4">
        <v>1050550000000</v>
      </c>
      <c r="AB462" s="4">
        <v>1163430000000</v>
      </c>
      <c r="AC462" s="4">
        <v>1280050000000</v>
      </c>
      <c r="AD462" s="4">
        <v>1400300000000</v>
      </c>
      <c r="AE462" s="4">
        <v>1538160000000</v>
      </c>
      <c r="AF462" s="4">
        <v>1665660000000</v>
      </c>
      <c r="AG462" s="4">
        <v>1795840000000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 s="4">
        <v>24078600000000</v>
      </c>
      <c r="D473" s="4">
        <v>23624400000000</v>
      </c>
      <c r="E473" s="4">
        <v>23155100000000</v>
      </c>
      <c r="F473" s="4">
        <v>22669600000000</v>
      </c>
      <c r="G473" s="4">
        <v>22169900000000</v>
      </c>
      <c r="H473" s="4">
        <v>21658100000000</v>
      </c>
      <c r="I473" s="4">
        <v>21138400000000</v>
      </c>
      <c r="J473" s="4">
        <v>20616600000000</v>
      </c>
      <c r="K473" s="4">
        <v>20105900000000</v>
      </c>
      <c r="L473" s="4">
        <v>19611100000000</v>
      </c>
      <c r="M473" s="4">
        <v>19144300000000</v>
      </c>
      <c r="N473" s="4">
        <v>18714300000000</v>
      </c>
      <c r="O473" s="4">
        <v>18339800000000</v>
      </c>
      <c r="P473" s="4">
        <v>18201400000000</v>
      </c>
      <c r="Q473" s="4">
        <v>17993800000000</v>
      </c>
      <c r="R473" s="4">
        <v>17888300000000</v>
      </c>
      <c r="S473" s="4">
        <v>17896000000000</v>
      </c>
      <c r="T473" s="4">
        <v>18015800000000</v>
      </c>
      <c r="U473" s="4">
        <v>18245100000000</v>
      </c>
      <c r="V473" s="4">
        <v>18737900000000</v>
      </c>
      <c r="W473" s="4">
        <v>19178700000000</v>
      </c>
      <c r="X473" s="4">
        <v>19710700000000</v>
      </c>
      <c r="Y473" s="4">
        <v>20324200000000</v>
      </c>
      <c r="Z473" s="4">
        <v>21012400000000</v>
      </c>
      <c r="AA473" s="4">
        <v>21944000000000</v>
      </c>
      <c r="AB473" s="4">
        <v>22769300000000</v>
      </c>
      <c r="AC473" s="4">
        <v>23650500000000</v>
      </c>
      <c r="AD473" s="4">
        <v>24583400000000</v>
      </c>
      <c r="AE473" s="4">
        <v>26562800000000</v>
      </c>
      <c r="AF473" s="4">
        <v>28317800000000</v>
      </c>
      <c r="AG473" s="4">
        <v>30112500000000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186785000000</v>
      </c>
      <c r="D484" s="4">
        <v>181543000000</v>
      </c>
      <c r="E484" s="4">
        <v>176105000000</v>
      </c>
      <c r="F484" s="4">
        <v>170480000000</v>
      </c>
      <c r="G484" s="4">
        <v>164672000000</v>
      </c>
      <c r="H484" s="4">
        <v>158691000000</v>
      </c>
      <c r="I484" s="4">
        <v>152542000000</v>
      </c>
      <c r="J484" s="4">
        <v>146233000000</v>
      </c>
      <c r="K484" s="4">
        <v>139772000000</v>
      </c>
      <c r="L484" s="4">
        <v>133168000000</v>
      </c>
      <c r="M484" s="4">
        <v>126428000000</v>
      </c>
      <c r="N484" s="4">
        <v>119561000000</v>
      </c>
      <c r="O484" s="4">
        <v>112575000000</v>
      </c>
      <c r="P484" s="4">
        <v>106368000000</v>
      </c>
      <c r="Q484" s="4">
        <v>99070300000</v>
      </c>
      <c r="R484" s="4">
        <v>91686200000</v>
      </c>
      <c r="S484" s="4">
        <v>84224300000</v>
      </c>
      <c r="T484" s="4">
        <v>76693500000</v>
      </c>
      <c r="U484" s="4">
        <v>69103200000</v>
      </c>
      <c r="V484" s="4">
        <v>61949200000</v>
      </c>
      <c r="W484" s="4">
        <v>54183100000</v>
      </c>
      <c r="X484" s="4">
        <v>46388900000</v>
      </c>
      <c r="Y484" s="4">
        <v>38575000000</v>
      </c>
      <c r="Z484" s="4">
        <v>30828100000</v>
      </c>
      <c r="AA484" s="4">
        <v>23251600000</v>
      </c>
      <c r="AB484" s="4">
        <v>15439800000</v>
      </c>
      <c r="AC484" s="4">
        <v>7645260000</v>
      </c>
      <c r="AD484">
        <v>0</v>
      </c>
      <c r="AE484">
        <v>0</v>
      </c>
      <c r="AF484">
        <v>0</v>
      </c>
      <c r="AG484">
        <v>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21262400000</v>
      </c>
      <c r="D486" s="4">
        <v>20665700000</v>
      </c>
      <c r="E486" s="4">
        <v>20046700000</v>
      </c>
      <c r="F486" s="4">
        <v>19406400000</v>
      </c>
      <c r="G486" s="4">
        <v>18745300000</v>
      </c>
      <c r="H486" s="4">
        <v>18064400000</v>
      </c>
      <c r="I486" s="4">
        <v>17364400000</v>
      </c>
      <c r="J486" s="4">
        <v>16646200000</v>
      </c>
      <c r="K486" s="4">
        <v>15910800000</v>
      </c>
      <c r="L486" s="4">
        <v>15159000000</v>
      </c>
      <c r="M486" s="4">
        <v>14391800000</v>
      </c>
      <c r="N486" s="4">
        <v>13610100000</v>
      </c>
      <c r="O486" s="4">
        <v>12814900000</v>
      </c>
      <c r="P486" s="4">
        <v>12108300000</v>
      </c>
      <c r="Q486" s="4">
        <v>11277600000</v>
      </c>
      <c r="R486" s="4">
        <v>10437000000</v>
      </c>
      <c r="S486" s="4">
        <v>9587570000</v>
      </c>
      <c r="T486" s="4">
        <v>8730310000</v>
      </c>
      <c r="U486" s="4">
        <v>7866280000</v>
      </c>
      <c r="V486" s="4">
        <v>7051920000</v>
      </c>
      <c r="W486" s="4">
        <v>6167870000</v>
      </c>
      <c r="X486" s="4">
        <v>5280630000</v>
      </c>
      <c r="Y486" s="4">
        <v>4391140000</v>
      </c>
      <c r="Z486" s="4">
        <v>3509280000</v>
      </c>
      <c r="AA486" s="4">
        <v>2646810000</v>
      </c>
      <c r="AB486" s="4">
        <v>1757580000</v>
      </c>
      <c r="AC486" s="4">
        <v>870289000</v>
      </c>
      <c r="AD486">
        <v>0</v>
      </c>
      <c r="AE486">
        <v>0</v>
      </c>
      <c r="AF486">
        <v>0</v>
      </c>
      <c r="AG486">
        <v>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556660000000000</v>
      </c>
      <c r="D495" s="4">
        <v>558278000000000</v>
      </c>
      <c r="E495" s="4">
        <v>563079000000000</v>
      </c>
      <c r="F495" s="4">
        <v>569824000000000</v>
      </c>
      <c r="G495" s="4">
        <v>573732000000000</v>
      </c>
      <c r="H495" s="4">
        <v>577397000000000</v>
      </c>
      <c r="I495" s="4">
        <v>579633000000000</v>
      </c>
      <c r="J495" s="4">
        <v>580726000000000</v>
      </c>
      <c r="K495" s="4">
        <v>581734000000000</v>
      </c>
      <c r="L495" s="4">
        <v>582114000000000</v>
      </c>
      <c r="M495" s="4">
        <v>581984000000000</v>
      </c>
      <c r="N495" s="4">
        <v>581470000000000</v>
      </c>
      <c r="O495" s="4">
        <v>580778000000000</v>
      </c>
      <c r="P495" s="4">
        <v>585024000000000</v>
      </c>
      <c r="Q495" s="4">
        <v>584153000000000</v>
      </c>
      <c r="R495" s="4">
        <v>583915000000000</v>
      </c>
      <c r="S495" s="4">
        <v>583379000000000</v>
      </c>
      <c r="T495" s="4">
        <v>582467000000000</v>
      </c>
      <c r="U495" s="4">
        <v>581597000000000</v>
      </c>
      <c r="V495" s="4">
        <v>585502000000000</v>
      </c>
      <c r="W495" s="4">
        <v>585184000000000</v>
      </c>
      <c r="X495" s="4">
        <v>584685000000000</v>
      </c>
      <c r="Y495" s="4">
        <v>583586000000000</v>
      </c>
      <c r="Z495" s="4">
        <v>582865000000000</v>
      </c>
      <c r="AA495" s="4">
        <v>587099000000000</v>
      </c>
      <c r="AB495" s="4">
        <v>587068000000000</v>
      </c>
      <c r="AC495" s="4">
        <v>586516000000000</v>
      </c>
      <c r="AD495" s="4">
        <v>583815000000000</v>
      </c>
      <c r="AE495" s="4">
        <v>586503000000000</v>
      </c>
      <c r="AF495" s="4">
        <v>584915000000000</v>
      </c>
      <c r="AG495" s="4">
        <v>583621000000000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25050800000000</v>
      </c>
      <c r="D497" s="4">
        <v>28887000000000</v>
      </c>
      <c r="E497" s="4">
        <v>29135400000000</v>
      </c>
      <c r="F497" s="4">
        <v>26959500000000</v>
      </c>
      <c r="G497" s="4">
        <v>26995700000000</v>
      </c>
      <c r="H497" s="4">
        <v>26577900000000</v>
      </c>
      <c r="I497" s="4">
        <v>26786700000000</v>
      </c>
      <c r="J497" s="4">
        <v>27338100000000</v>
      </c>
      <c r="K497" s="4">
        <v>27580000000000</v>
      </c>
      <c r="L497" s="4">
        <v>27857900000000</v>
      </c>
      <c r="M497" s="4">
        <v>28127700000000</v>
      </c>
      <c r="N497" s="4">
        <v>28336500000000</v>
      </c>
      <c r="O497" s="4">
        <v>28476200000000</v>
      </c>
      <c r="P497" s="4">
        <v>28909000000000</v>
      </c>
      <c r="Q497" s="4">
        <v>29002600000000</v>
      </c>
      <c r="R497" s="4">
        <v>28425800000000</v>
      </c>
      <c r="S497" s="4">
        <v>28097800000000</v>
      </c>
      <c r="T497" s="4">
        <v>28069700000000</v>
      </c>
      <c r="U497" s="4">
        <v>27962500000000</v>
      </c>
      <c r="V497" s="4">
        <v>28049100000000</v>
      </c>
      <c r="W497" s="4">
        <v>27261800000000</v>
      </c>
      <c r="X497" s="4">
        <v>26647500000000</v>
      </c>
      <c r="Y497" s="4">
        <v>26634500000000</v>
      </c>
      <c r="Z497" s="4">
        <v>26251300000000</v>
      </c>
      <c r="AA497" s="4">
        <v>25698900000000</v>
      </c>
      <c r="AB497" s="4">
        <v>24603500000000</v>
      </c>
      <c r="AC497" s="4">
        <v>24062400000000</v>
      </c>
      <c r="AD497" s="4">
        <v>25707300000000</v>
      </c>
      <c r="AE497" s="4">
        <v>26033100000000</v>
      </c>
      <c r="AF497" s="4">
        <v>26243300000000</v>
      </c>
      <c r="AG497" s="4">
        <v>26419900000000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 s="4">
        <v>2277080000</v>
      </c>
      <c r="D502" s="4">
        <v>6096250000</v>
      </c>
      <c r="E502" s="4">
        <v>10670000000</v>
      </c>
      <c r="F502" s="4">
        <v>15987800000</v>
      </c>
      <c r="G502" s="4">
        <v>21986400000</v>
      </c>
      <c r="H502" s="4">
        <v>28642600000</v>
      </c>
      <c r="I502" s="4">
        <v>35871500000</v>
      </c>
      <c r="J502" s="4">
        <v>44398200000</v>
      </c>
      <c r="K502" s="4">
        <v>54262400000</v>
      </c>
      <c r="L502" s="4">
        <v>66695900000</v>
      </c>
      <c r="M502" s="4">
        <v>81072500000</v>
      </c>
      <c r="N502" s="4">
        <v>98676000000</v>
      </c>
      <c r="O502" s="4">
        <v>119609000000</v>
      </c>
      <c r="P502" s="4">
        <v>146388000000</v>
      </c>
      <c r="Q502" s="4">
        <v>176274000000</v>
      </c>
      <c r="R502" s="4">
        <v>211000000000</v>
      </c>
      <c r="S502" s="4">
        <v>250565000000</v>
      </c>
      <c r="T502" s="4">
        <v>294962000000</v>
      </c>
      <c r="U502" s="4">
        <v>343499000000</v>
      </c>
      <c r="V502" s="4">
        <v>399289000000</v>
      </c>
      <c r="W502" s="4">
        <v>454917000000</v>
      </c>
      <c r="X502" s="4">
        <v>513197000000</v>
      </c>
      <c r="Y502" s="4">
        <v>573395000000</v>
      </c>
      <c r="Z502" s="4">
        <v>634768000000</v>
      </c>
      <c r="AA502" s="4">
        <v>702535000000</v>
      </c>
      <c r="AB502" s="4">
        <v>765607000000</v>
      </c>
      <c r="AC502" s="4">
        <v>828285000000</v>
      </c>
      <c r="AD502" s="4">
        <v>890526000000</v>
      </c>
      <c r="AE502" s="4">
        <v>956824000000</v>
      </c>
      <c r="AF502" s="4">
        <v>1014450000000</v>
      </c>
      <c r="AG502" s="4">
        <v>1069730000000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 s="4">
        <v>1782830000</v>
      </c>
      <c r="D505" s="4">
        <v>4742450000</v>
      </c>
      <c r="E505" s="4">
        <v>8300530000</v>
      </c>
      <c r="F505" s="4">
        <v>12490000000</v>
      </c>
      <c r="G505" s="4">
        <v>17180500000</v>
      </c>
      <c r="H505" s="4">
        <v>22403600000</v>
      </c>
      <c r="I505" s="4">
        <v>28053000000</v>
      </c>
      <c r="J505" s="4">
        <v>34692600000</v>
      </c>
      <c r="K505" s="4">
        <v>42387000000</v>
      </c>
      <c r="L505" s="4">
        <v>52077200000</v>
      </c>
      <c r="M505" s="4">
        <v>63274000000</v>
      </c>
      <c r="N505" s="4">
        <v>76983300000</v>
      </c>
      <c r="O505" s="4">
        <v>93288000000</v>
      </c>
      <c r="P505" s="4">
        <v>114132000000</v>
      </c>
      <c r="Q505" s="4">
        <v>137402000000</v>
      </c>
      <c r="R505" s="4">
        <v>164622000000</v>
      </c>
      <c r="S505" s="4">
        <v>195588000000</v>
      </c>
      <c r="T505" s="4">
        <v>230237000000</v>
      </c>
      <c r="U505" s="4">
        <v>268152000000</v>
      </c>
      <c r="V505" s="4">
        <v>311756000000</v>
      </c>
      <c r="W505" s="4">
        <v>355637000000</v>
      </c>
      <c r="X505" s="4">
        <v>401586000000</v>
      </c>
      <c r="Y505" s="4">
        <v>448664000000</v>
      </c>
      <c r="Z505" s="4">
        <v>496973000000</v>
      </c>
      <c r="AA505" s="4">
        <v>550696000000</v>
      </c>
      <c r="AB505" s="4">
        <v>601210000000</v>
      </c>
      <c r="AC505" s="4">
        <v>650981000000</v>
      </c>
      <c r="AD505" s="4">
        <v>697882000000</v>
      </c>
      <c r="AE505" s="4">
        <v>749584000000</v>
      </c>
      <c r="AF505" s="4">
        <v>794364000000</v>
      </c>
      <c r="AG505" s="4">
        <v>837327000000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 s="4">
        <v>80231000</v>
      </c>
      <c r="D507" s="4">
        <v>245389000</v>
      </c>
      <c r="E507" s="4">
        <v>429495000</v>
      </c>
      <c r="F507" s="4">
        <v>590926000</v>
      </c>
      <c r="G507" s="4">
        <v>808391000</v>
      </c>
      <c r="H507" s="4">
        <v>1031250000</v>
      </c>
      <c r="I507" s="4">
        <v>1296420000</v>
      </c>
      <c r="J507" s="4">
        <v>1633180000</v>
      </c>
      <c r="K507" s="4">
        <v>2009570000</v>
      </c>
      <c r="L507" s="4">
        <v>2492220000</v>
      </c>
      <c r="M507" s="4">
        <v>3058070000</v>
      </c>
      <c r="N507" s="4">
        <v>3751590000</v>
      </c>
      <c r="O507" s="4">
        <v>4574010000</v>
      </c>
      <c r="P507" s="4">
        <v>5639840000</v>
      </c>
      <c r="Q507" s="4">
        <v>6821890000</v>
      </c>
      <c r="R507" s="4">
        <v>8014050000</v>
      </c>
      <c r="S507" s="4">
        <v>9420260000</v>
      </c>
      <c r="T507" s="4">
        <v>11095400000</v>
      </c>
      <c r="U507" s="4">
        <v>12892400000</v>
      </c>
      <c r="V507" s="4">
        <v>14935000000</v>
      </c>
      <c r="W507" s="4">
        <v>16568000000</v>
      </c>
      <c r="X507" s="4">
        <v>18302600000</v>
      </c>
      <c r="Y507" s="4">
        <v>20476800000</v>
      </c>
      <c r="Z507" s="4">
        <v>22382900000</v>
      </c>
      <c r="AA507" s="4">
        <v>24105500000</v>
      </c>
      <c r="AB507" s="4">
        <v>25196200000</v>
      </c>
      <c r="AC507" s="4">
        <v>26707200000</v>
      </c>
      <c r="AD507" s="4">
        <v>30730100000</v>
      </c>
      <c r="AE507" s="4">
        <v>33271800000</v>
      </c>
      <c r="AF507" s="4">
        <v>35640700000</v>
      </c>
      <c r="AG507" s="4">
        <v>37904900000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4672770000000</v>
      </c>
      <c r="D520" s="4">
        <v>4549290000000</v>
      </c>
      <c r="E520" s="4">
        <v>4421940000000</v>
      </c>
      <c r="F520" s="4">
        <v>4291350000000</v>
      </c>
      <c r="G520" s="4">
        <v>4157040000000</v>
      </c>
      <c r="H520" s="4">
        <v>4019580000000</v>
      </c>
      <c r="I520" s="4">
        <v>3878600000000</v>
      </c>
      <c r="J520" s="4">
        <v>3734140000000</v>
      </c>
      <c r="K520" s="4">
        <v>3587080000000</v>
      </c>
      <c r="L520" s="4">
        <v>3437010000000</v>
      </c>
      <c r="M520" s="4">
        <v>3284550000000</v>
      </c>
      <c r="N520" s="4">
        <v>3129460000000</v>
      </c>
      <c r="O520" s="4">
        <v>2972550000000</v>
      </c>
      <c r="P520" s="4">
        <v>2838390000000</v>
      </c>
      <c r="Q520" s="4">
        <v>2676950000000</v>
      </c>
      <c r="R520" s="4">
        <v>2514790000000</v>
      </c>
      <c r="S520" s="4">
        <v>2352450000000</v>
      </c>
      <c r="T520" s="4">
        <v>2189880000000</v>
      </c>
      <c r="U520" s="4">
        <v>2027780000000</v>
      </c>
      <c r="V520" s="4">
        <v>1881240000000</v>
      </c>
      <c r="W520" s="4">
        <v>1719000000000</v>
      </c>
      <c r="X520" s="4">
        <v>1558300000000</v>
      </c>
      <c r="Y520" s="4">
        <v>1399490000000</v>
      </c>
      <c r="Z520" s="4">
        <v>1243400000000</v>
      </c>
      <c r="AA520" s="4">
        <v>1098770000000</v>
      </c>
      <c r="AB520" s="4">
        <v>948196000000</v>
      </c>
      <c r="AC520" s="4">
        <v>802413000000</v>
      </c>
      <c r="AD520" s="4">
        <v>662068000000</v>
      </c>
      <c r="AE520" s="4">
        <v>711175000000</v>
      </c>
      <c r="AF520" s="4">
        <v>755103000000</v>
      </c>
      <c r="AG520" s="4">
        <v>800176000000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 s="4">
        <v>524990000</v>
      </c>
      <c r="H531" s="4">
        <v>1044620000</v>
      </c>
      <c r="I531" s="4">
        <v>2061950000</v>
      </c>
      <c r="J531" s="4">
        <v>3559620000</v>
      </c>
      <c r="K531" s="4">
        <v>5544330000</v>
      </c>
      <c r="L531" s="4">
        <v>8001340000</v>
      </c>
      <c r="M531" s="4">
        <v>11399400000</v>
      </c>
      <c r="N531" s="4">
        <v>16206400000</v>
      </c>
      <c r="O531" s="4">
        <v>22435400000</v>
      </c>
      <c r="P531" s="4">
        <v>30850700000</v>
      </c>
      <c r="Q531" s="4">
        <v>41517600000</v>
      </c>
      <c r="R531" s="4">
        <v>54646700000</v>
      </c>
      <c r="S531" s="4">
        <v>70727400000</v>
      </c>
      <c r="T531" s="4">
        <v>89765000000</v>
      </c>
      <c r="U531" s="4">
        <v>111759000000</v>
      </c>
      <c r="V531" s="4">
        <v>138277000000</v>
      </c>
      <c r="W531" s="4">
        <v>166805000000</v>
      </c>
      <c r="X531" s="4">
        <v>197763000000</v>
      </c>
      <c r="Y531" s="4">
        <v>231125000000</v>
      </c>
      <c r="Z531" s="4">
        <v>266859000000</v>
      </c>
      <c r="AA531" s="4">
        <v>307238000000</v>
      </c>
      <c r="AB531" s="4">
        <v>347791000000</v>
      </c>
      <c r="AC531" s="4">
        <v>390101000000</v>
      </c>
      <c r="AD531" s="4">
        <v>434129000000</v>
      </c>
      <c r="AE531" s="4">
        <v>483736000000</v>
      </c>
      <c r="AF531" s="4">
        <v>531798000000</v>
      </c>
      <c r="AG531" s="4">
        <v>582118000000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116460000000000</v>
      </c>
      <c r="D568" s="4">
        <v>103752000000000</v>
      </c>
      <c r="E568" s="4">
        <v>167627000000000</v>
      </c>
      <c r="F568" s="4">
        <v>227409000000000</v>
      </c>
      <c r="G568" s="4">
        <v>288841000000000</v>
      </c>
      <c r="H568" s="4">
        <v>297608000000000</v>
      </c>
      <c r="I568" s="4">
        <v>309102000000000</v>
      </c>
      <c r="J568" s="4">
        <v>317579000000000</v>
      </c>
      <c r="K568" s="4">
        <v>328707000000000</v>
      </c>
      <c r="L568" s="4">
        <v>339669000000000</v>
      </c>
      <c r="M568" s="4">
        <v>350442000000000</v>
      </c>
      <c r="N568" s="4">
        <v>361051000000000</v>
      </c>
      <c r="O568" s="4">
        <v>374190000000000</v>
      </c>
      <c r="P568" s="4">
        <v>387136000000000</v>
      </c>
      <c r="Q568" s="4">
        <v>399902000000000</v>
      </c>
      <c r="R568" s="4">
        <v>412470000000000</v>
      </c>
      <c r="S568" s="4">
        <v>427490000000000</v>
      </c>
      <c r="T568" s="4">
        <v>442309000000000</v>
      </c>
      <c r="U568" s="4">
        <v>456961000000000</v>
      </c>
      <c r="V568" s="4">
        <v>471408000000000</v>
      </c>
      <c r="W568" s="4">
        <v>488225000000000</v>
      </c>
      <c r="X568" s="4">
        <v>504859000000000</v>
      </c>
      <c r="Y568" s="4">
        <v>523881000000000</v>
      </c>
      <c r="Z568" s="4">
        <v>542711000000000</v>
      </c>
      <c r="AA568" s="4">
        <v>562601000000000</v>
      </c>
      <c r="AB568" s="4">
        <v>582398000000000</v>
      </c>
      <c r="AC568" s="4">
        <v>604036000000000</v>
      </c>
      <c r="AD568" s="4">
        <v>627513000000000</v>
      </c>
      <c r="AE568" s="4">
        <v>648042000000000</v>
      </c>
      <c r="AF568" s="4">
        <v>644353000000000</v>
      </c>
      <c r="AG568" s="4">
        <v>640683000000000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53742900000000</v>
      </c>
      <c r="D638" s="4">
        <v>58370100000000</v>
      </c>
      <c r="E638" s="4">
        <v>59576900000000</v>
      </c>
      <c r="F638" s="4">
        <v>60089700000000</v>
      </c>
      <c r="G638" s="4">
        <v>61172900000000</v>
      </c>
      <c r="H638" s="4">
        <v>61559000000000</v>
      </c>
      <c r="I638" s="4">
        <v>62510300000000</v>
      </c>
      <c r="J638" s="4">
        <v>63400600000000</v>
      </c>
      <c r="K638" s="4">
        <v>64201600000000</v>
      </c>
      <c r="L638" s="4">
        <v>64919300000000</v>
      </c>
      <c r="M638" s="4">
        <v>65549000000000</v>
      </c>
      <c r="N638" s="4">
        <v>66085200000000</v>
      </c>
      <c r="O638" s="4">
        <v>67216400000000</v>
      </c>
      <c r="P638" s="4">
        <v>68888600000000</v>
      </c>
      <c r="Q638" s="4">
        <v>69977400000000</v>
      </c>
      <c r="R638" s="4">
        <v>71598900000000</v>
      </c>
      <c r="S638" s="4">
        <v>72761300000000</v>
      </c>
      <c r="T638" s="4">
        <v>74469700000000</v>
      </c>
      <c r="U638" s="4">
        <v>76172500000000</v>
      </c>
      <c r="V638" s="4">
        <v>77869200000000</v>
      </c>
      <c r="W638" s="4">
        <v>79559300000000</v>
      </c>
      <c r="X638" s="4">
        <v>81242400000000</v>
      </c>
      <c r="Y638" s="4">
        <v>82918100000000</v>
      </c>
      <c r="Z638" s="4">
        <v>85111600000000</v>
      </c>
      <c r="AA638" s="4">
        <v>86840400000000</v>
      </c>
      <c r="AB638" s="4">
        <v>89097700000000</v>
      </c>
      <c r="AC638" s="4">
        <v>91340300000000</v>
      </c>
      <c r="AD638" s="4">
        <v>93550900000000</v>
      </c>
      <c r="AE638" s="4">
        <v>95764600000000</v>
      </c>
      <c r="AF638" s="4">
        <v>95399500000000</v>
      </c>
      <c r="AG638" s="4">
        <v>95071800000000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17833100000000</v>
      </c>
      <c r="D672" s="4">
        <v>18240900000000</v>
      </c>
      <c r="E672" s="4">
        <v>18931400000000</v>
      </c>
      <c r="F672" s="4">
        <v>19928100000000</v>
      </c>
      <c r="G672" s="4">
        <v>20934400000000</v>
      </c>
      <c r="H672" s="4">
        <v>21963100000000</v>
      </c>
      <c r="I672" s="4">
        <v>22698200000000</v>
      </c>
      <c r="J672" s="4">
        <v>23748900000000</v>
      </c>
      <c r="K672" s="4">
        <v>25121500000000</v>
      </c>
      <c r="L672" s="4">
        <v>26205000000000</v>
      </c>
      <c r="M672" s="4">
        <v>27312500000000</v>
      </c>
      <c r="N672" s="4">
        <v>28732100000000</v>
      </c>
      <c r="O672" s="4">
        <v>29872300000000</v>
      </c>
      <c r="P672" s="4">
        <v>31327400000000</v>
      </c>
      <c r="Q672" s="4">
        <v>32821100000000</v>
      </c>
      <c r="R672" s="4">
        <v>34322100000000</v>
      </c>
      <c r="S672" s="4">
        <v>35862000000000</v>
      </c>
      <c r="T672" s="4">
        <v>37737200000000</v>
      </c>
      <c r="U672" s="4">
        <v>39322800000000</v>
      </c>
      <c r="V672" s="4">
        <v>41245900000000</v>
      </c>
      <c r="W672" s="4">
        <v>43184300000000</v>
      </c>
      <c r="X672" s="4">
        <v>45163300000000</v>
      </c>
      <c r="Y672" s="4">
        <v>47153900000000</v>
      </c>
      <c r="Z672" s="4">
        <v>49487800000000</v>
      </c>
      <c r="AA672" s="4">
        <v>51801000000000</v>
      </c>
      <c r="AB672" s="4">
        <v>54151600000000</v>
      </c>
      <c r="AC672" s="4">
        <v>56506500000000</v>
      </c>
      <c r="AD672" s="4">
        <v>58886300000000</v>
      </c>
      <c r="AE672" s="4">
        <v>61609100000000</v>
      </c>
      <c r="AF672" s="4">
        <v>64343300000000</v>
      </c>
      <c r="AG672" s="4">
        <v>67074500000000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32813400000000</v>
      </c>
      <c r="D705" s="4">
        <v>32878400000000</v>
      </c>
      <c r="E705" s="4">
        <v>33473100000000</v>
      </c>
      <c r="F705" s="4">
        <v>34518800000000</v>
      </c>
      <c r="G705" s="4">
        <v>35544600000000</v>
      </c>
      <c r="H705" s="4">
        <v>36510000000000</v>
      </c>
      <c r="I705" s="4">
        <v>37003900000000</v>
      </c>
      <c r="J705" s="4">
        <v>37925000000000</v>
      </c>
      <c r="K705" s="4">
        <v>39282300000000</v>
      </c>
      <c r="L705" s="4">
        <v>40163900000000</v>
      </c>
      <c r="M705" s="4">
        <v>40991900000000</v>
      </c>
      <c r="N705" s="4">
        <v>42272500000000</v>
      </c>
      <c r="O705" s="4">
        <v>43047400000000</v>
      </c>
      <c r="P705" s="4">
        <v>44276800000000</v>
      </c>
      <c r="Q705" s="4">
        <v>45407500000000</v>
      </c>
      <c r="R705" s="4">
        <v>46530200000000</v>
      </c>
      <c r="S705" s="4">
        <v>47544300000000</v>
      </c>
      <c r="T705" s="4">
        <v>48940200000000</v>
      </c>
      <c r="U705" s="4">
        <v>49837300000000</v>
      </c>
      <c r="V705" s="4">
        <v>51111000000000</v>
      </c>
      <c r="W705" s="4">
        <v>52353300000000</v>
      </c>
      <c r="X705" s="4">
        <v>53478700000000</v>
      </c>
      <c r="Y705" s="4">
        <v>54586000000000</v>
      </c>
      <c r="Z705" s="4">
        <v>56056900000000</v>
      </c>
      <c r="AA705" s="4">
        <v>57601300000000</v>
      </c>
      <c r="AB705" s="4">
        <v>59036100000000</v>
      </c>
      <c r="AC705" s="4">
        <v>60467800000000</v>
      </c>
      <c r="AD705" s="4">
        <v>61833800000000</v>
      </c>
      <c r="AE705" s="4">
        <v>63572900000000</v>
      </c>
      <c r="AF705" s="4">
        <v>65286100000000</v>
      </c>
      <c r="AG705" s="4">
        <v>67015500000000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167264000000</v>
      </c>
      <c r="D742" s="4">
        <v>153063000000</v>
      </c>
      <c r="E742" s="4">
        <v>142669000000</v>
      </c>
      <c r="F742" s="4">
        <v>132601000000</v>
      </c>
      <c r="G742" s="4">
        <v>124359000000</v>
      </c>
      <c r="H742" s="4">
        <v>115458000000</v>
      </c>
      <c r="I742" s="4">
        <v>106817000000</v>
      </c>
      <c r="J742" s="4">
        <v>99771700000</v>
      </c>
      <c r="K742" s="4">
        <v>91610000000</v>
      </c>
      <c r="L742" s="4">
        <v>84938800000</v>
      </c>
      <c r="M742" s="4">
        <v>77278200000</v>
      </c>
      <c r="N742" s="4">
        <v>71000200000</v>
      </c>
      <c r="O742" s="4">
        <v>65256800000</v>
      </c>
      <c r="P742" s="4">
        <v>59641600000</v>
      </c>
      <c r="Q742" s="4">
        <v>54160100000</v>
      </c>
      <c r="R742" s="4">
        <v>48818800000</v>
      </c>
      <c r="S742" s="4">
        <v>43625100000</v>
      </c>
      <c r="T742" s="4">
        <v>38587600000</v>
      </c>
      <c r="U742" s="4">
        <v>33716700000</v>
      </c>
      <c r="V742" s="4">
        <v>29617000000</v>
      </c>
      <c r="W742" s="4">
        <v>26428100000</v>
      </c>
      <c r="X742" s="4">
        <v>23338300000</v>
      </c>
      <c r="Y742" s="4">
        <v>20831400000</v>
      </c>
      <c r="Z742" s="4">
        <v>17943800000</v>
      </c>
      <c r="AA742" s="4">
        <v>15563000000</v>
      </c>
      <c r="AB742" s="4">
        <v>12811500000</v>
      </c>
      <c r="AC742" s="4">
        <v>10518100000</v>
      </c>
      <c r="AD742" s="4">
        <v>8337830000</v>
      </c>
      <c r="AE742" s="4">
        <v>6123220000</v>
      </c>
      <c r="AF742" s="4">
        <v>4293610000</v>
      </c>
      <c r="AG742" s="4">
        <v>2674460000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809880000000</v>
      </c>
      <c r="D775" s="4">
        <v>775155000000</v>
      </c>
      <c r="E775" s="4">
        <v>757001000000</v>
      </c>
      <c r="F775" s="4">
        <v>738513000000</v>
      </c>
      <c r="G775" s="4">
        <v>728467000000</v>
      </c>
      <c r="H775" s="4">
        <v>707560000000</v>
      </c>
      <c r="I775" s="4">
        <v>686414000000</v>
      </c>
      <c r="J775" s="4">
        <v>674118000000</v>
      </c>
      <c r="K775" s="4">
        <v>652692000000</v>
      </c>
      <c r="L775" s="4">
        <v>640178000000</v>
      </c>
      <c r="M775" s="4">
        <v>618347000000</v>
      </c>
      <c r="N775" s="4">
        <v>605561000000</v>
      </c>
      <c r="O775" s="4">
        <v>591402000000</v>
      </c>
      <c r="P775" s="4">
        <v>577244000000</v>
      </c>
      <c r="Q775" s="4">
        <v>563067000000</v>
      </c>
      <c r="R775" s="4">
        <v>548905000000</v>
      </c>
      <c r="S775" s="4">
        <v>534668000000</v>
      </c>
      <c r="T775" s="4">
        <v>520378000000</v>
      </c>
      <c r="U775" s="4">
        <v>506033000000</v>
      </c>
      <c r="V775" s="4">
        <v>501609000000</v>
      </c>
      <c r="W775" s="4">
        <v>483209000000</v>
      </c>
      <c r="X775" s="4">
        <v>464825000000</v>
      </c>
      <c r="Y775" s="4">
        <v>456655000000</v>
      </c>
      <c r="Z775" s="4">
        <v>438381000000</v>
      </c>
      <c r="AA775" s="4">
        <v>430384000000</v>
      </c>
      <c r="AB775" s="4">
        <v>413455000000</v>
      </c>
      <c r="AC775" s="4">
        <v>406813000000</v>
      </c>
      <c r="AD775" s="4">
        <v>400199000000</v>
      </c>
      <c r="AE775" s="4">
        <v>382982000000</v>
      </c>
      <c r="AF775" s="4">
        <v>376298000000</v>
      </c>
      <c r="AG775" s="4">
        <v>369639000000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 s="4">
        <v>1414910000000</v>
      </c>
      <c r="D834" s="4">
        <v>2809840000000</v>
      </c>
      <c r="E834" s="4">
        <v>4184580000000</v>
      </c>
      <c r="F834" s="4">
        <v>5538970000000</v>
      </c>
      <c r="G834" s="4">
        <v>6549440000000</v>
      </c>
      <c r="H834" s="4">
        <v>7550630000000</v>
      </c>
      <c r="I834" s="4">
        <v>8542370000000</v>
      </c>
      <c r="J834" s="4">
        <v>9524490000000</v>
      </c>
      <c r="K834" s="4">
        <v>10381400000000</v>
      </c>
      <c r="L834" s="4">
        <v>11331800000000</v>
      </c>
      <c r="M834" s="4">
        <v>12411200000000</v>
      </c>
      <c r="N834" s="4">
        <v>13352900000000</v>
      </c>
      <c r="O834" s="4">
        <v>14284000000000</v>
      </c>
      <c r="P834" s="4">
        <v>14922800000000</v>
      </c>
      <c r="Q834" s="4">
        <v>15558900000000</v>
      </c>
      <c r="R834" s="4">
        <v>16192000000000</v>
      </c>
      <c r="S834" s="4">
        <v>16822200000000</v>
      </c>
      <c r="T834" s="4">
        <v>17449400000000</v>
      </c>
      <c r="U834" s="4">
        <v>18073300000000</v>
      </c>
      <c r="V834" s="4">
        <v>18694000000000</v>
      </c>
      <c r="W834" s="4">
        <v>19311400000000</v>
      </c>
      <c r="X834" s="4">
        <v>19925200000000</v>
      </c>
      <c r="Y834" s="4">
        <v>20535500000000</v>
      </c>
      <c r="Z834" s="4">
        <v>21420200000000</v>
      </c>
      <c r="AA834" s="4">
        <v>22034700000000</v>
      </c>
      <c r="AB834" s="4">
        <v>22730600000000</v>
      </c>
      <c r="AC834" s="4">
        <v>23430000000000</v>
      </c>
      <c r="AD834" s="4">
        <v>24132900000000</v>
      </c>
      <c r="AE834" s="4">
        <v>24839500000000</v>
      </c>
      <c r="AF834" s="4">
        <v>25909900000000</v>
      </c>
      <c r="AG834" s="4">
        <v>26639900000000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113677000000000</v>
      </c>
      <c r="D845" s="4">
        <v>111118000000000</v>
      </c>
      <c r="E845" s="4">
        <v>108579000000000</v>
      </c>
      <c r="F845" s="4">
        <v>106060000000000</v>
      </c>
      <c r="G845" s="4">
        <v>103884000000000</v>
      </c>
      <c r="H845" s="4">
        <v>101717000000000</v>
      </c>
      <c r="I845" s="4">
        <v>99559400000000</v>
      </c>
      <c r="J845" s="4">
        <v>97411400000000</v>
      </c>
      <c r="K845" s="4">
        <v>94226400000000</v>
      </c>
      <c r="L845" s="4">
        <v>92110400000000</v>
      </c>
      <c r="M845" s="4">
        <v>91027500000000</v>
      </c>
      <c r="N845" s="4">
        <v>88920100000000</v>
      </c>
      <c r="O845" s="4">
        <v>86823400000000</v>
      </c>
      <c r="P845" s="4">
        <v>85017100000000</v>
      </c>
      <c r="Q845" s="4">
        <v>83213700000000</v>
      </c>
      <c r="R845" s="4">
        <v>81413200000000</v>
      </c>
      <c r="S845" s="4">
        <v>79615700000000</v>
      </c>
      <c r="T845" s="4">
        <v>77821300000000</v>
      </c>
      <c r="U845" s="4">
        <v>76030000000000</v>
      </c>
      <c r="V845" s="4">
        <v>74242100000000</v>
      </c>
      <c r="W845" s="4">
        <v>72457500000000</v>
      </c>
      <c r="X845" s="4">
        <v>70676400000000</v>
      </c>
      <c r="Y845" s="4">
        <v>68899000000000</v>
      </c>
      <c r="Z845" s="4">
        <v>68008500000000</v>
      </c>
      <c r="AA845" s="4">
        <v>66226900000000</v>
      </c>
      <c r="AB845" s="4">
        <v>64361800000000</v>
      </c>
      <c r="AC845" s="4">
        <v>62493300000000</v>
      </c>
      <c r="AD845" s="4">
        <v>60621200000000</v>
      </c>
      <c r="AE845" s="4">
        <v>58745400000000</v>
      </c>
      <c r="AF845" s="4">
        <v>57666500000000</v>
      </c>
      <c r="AG845" s="4">
        <v>55767100000000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517157000000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790480000000000</v>
      </c>
      <c r="D915" s="4">
        <v>730955000000000</v>
      </c>
      <c r="E915" s="4">
        <v>499115000000000</v>
      </c>
      <c r="F915" s="4">
        <v>454797000000000</v>
      </c>
      <c r="G915" s="4">
        <v>590223000000000</v>
      </c>
      <c r="H915" s="4">
        <v>585140000000000</v>
      </c>
      <c r="I915" s="4">
        <v>553121000000000</v>
      </c>
      <c r="J915" s="4">
        <v>615610000000000</v>
      </c>
      <c r="K915" s="4">
        <v>617152000000000</v>
      </c>
      <c r="L915" s="4">
        <v>639549000000000</v>
      </c>
      <c r="M915" s="4">
        <v>641605000000000</v>
      </c>
      <c r="N915" s="4">
        <v>596401000000000</v>
      </c>
      <c r="O915" s="4">
        <v>639940000000000</v>
      </c>
      <c r="P915" s="4">
        <v>643872000000000</v>
      </c>
      <c r="Q915" s="4">
        <v>656696000000000</v>
      </c>
      <c r="R915" s="4">
        <v>612698000000000</v>
      </c>
      <c r="S915" s="4">
        <v>663362000000000</v>
      </c>
      <c r="T915" s="4">
        <v>670358000000000</v>
      </c>
      <c r="U915" s="4">
        <v>637080000000000</v>
      </c>
      <c r="V915" s="4">
        <v>685722000000000</v>
      </c>
      <c r="W915" s="4">
        <v>693803000000000</v>
      </c>
      <c r="X915" s="4">
        <v>651794000000000</v>
      </c>
      <c r="Y915" s="4">
        <v>707652000000000</v>
      </c>
      <c r="Z915" s="4">
        <v>715198000000000</v>
      </c>
      <c r="AA915" s="4">
        <v>734614000000000</v>
      </c>
      <c r="AB915" s="4">
        <v>736126000000000</v>
      </c>
      <c r="AC915" s="4">
        <v>753562000000000</v>
      </c>
      <c r="AD915" s="4">
        <v>759928000000000</v>
      </c>
      <c r="AE915" s="4">
        <v>764091000000000</v>
      </c>
      <c r="AF915" s="4">
        <v>772952000000000</v>
      </c>
      <c r="AG915" s="4">
        <v>779468000000000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656244000000000</v>
      </c>
      <c r="D919" s="4">
        <v>778378000000000</v>
      </c>
      <c r="E919" s="4">
        <v>1071650000000000</v>
      </c>
      <c r="F919" s="4">
        <v>1130230000000000</v>
      </c>
      <c r="G919" s="4">
        <v>993392000000000</v>
      </c>
      <c r="H919" s="4">
        <v>1012780000000000</v>
      </c>
      <c r="I919" s="4">
        <v>1059120000000000</v>
      </c>
      <c r="J919" s="4">
        <v>995332000000000</v>
      </c>
      <c r="K919" s="4">
        <v>1008130000000000</v>
      </c>
      <c r="L919" s="4">
        <v>984479000000000</v>
      </c>
      <c r="M919" s="4">
        <v>996815000000000</v>
      </c>
      <c r="N919" s="4">
        <v>1056400000000000</v>
      </c>
      <c r="O919" s="4">
        <v>1011680000000000</v>
      </c>
      <c r="P919" s="4">
        <v>1022190000000000</v>
      </c>
      <c r="Q919" s="4">
        <v>1023790000000000</v>
      </c>
      <c r="R919" s="4">
        <v>1066690000000000</v>
      </c>
      <c r="S919" s="4">
        <v>1030500000000000</v>
      </c>
      <c r="T919" s="4">
        <v>1038000000000000</v>
      </c>
      <c r="U919" s="4">
        <v>1070280000000000</v>
      </c>
      <c r="V919" s="4">
        <v>1036160000000000</v>
      </c>
      <c r="W919" s="4">
        <v>1042620000000000</v>
      </c>
      <c r="X919" s="4">
        <v>1083700000000000</v>
      </c>
      <c r="Y919" s="4">
        <v>1042410000000000</v>
      </c>
      <c r="Z919" s="4">
        <v>1049450000000000</v>
      </c>
      <c r="AA919" s="4">
        <v>1029170000000000</v>
      </c>
      <c r="AB919" s="4">
        <v>1042280000000000</v>
      </c>
      <c r="AC919" s="4">
        <v>1039480000000000</v>
      </c>
      <c r="AD919" s="4">
        <v>1032320000000000</v>
      </c>
      <c r="AE919" s="4">
        <v>1042830000000000</v>
      </c>
      <c r="AF919" s="4">
        <v>1048650000000000</v>
      </c>
      <c r="AG919" s="4">
        <v>1041400000000000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 s="4">
        <v>373387000</v>
      </c>
      <c r="E952" s="4">
        <v>921507000</v>
      </c>
      <c r="F952" s="4">
        <v>1700070000</v>
      </c>
      <c r="G952" s="4">
        <v>2786220000</v>
      </c>
      <c r="H952" s="4">
        <v>4274360000</v>
      </c>
      <c r="I952" s="4">
        <v>6280450000</v>
      </c>
      <c r="J952" s="4">
        <v>8933750000</v>
      </c>
      <c r="K952" s="4">
        <v>12376700000</v>
      </c>
      <c r="L952" s="4">
        <v>16747700000</v>
      </c>
      <c r="M952" s="4">
        <v>22160300000</v>
      </c>
      <c r="N952" s="4">
        <v>28698000000</v>
      </c>
      <c r="O952" s="4">
        <v>36392800000</v>
      </c>
      <c r="P952" s="4">
        <v>45213600000</v>
      </c>
      <c r="Q952" s="4">
        <v>55093100000</v>
      </c>
      <c r="R952" s="4">
        <v>65918000000</v>
      </c>
      <c r="S952" s="4">
        <v>77567900000</v>
      </c>
      <c r="T952" s="4">
        <v>89835800000</v>
      </c>
      <c r="U952" s="4">
        <v>102273000000</v>
      </c>
      <c r="V952" s="4">
        <v>114976000000</v>
      </c>
      <c r="W952" s="4">
        <v>127793000000</v>
      </c>
      <c r="X952" s="4">
        <v>140575000000</v>
      </c>
      <c r="Y952" s="4">
        <v>153168000000</v>
      </c>
      <c r="Z952" s="4">
        <v>165408000000</v>
      </c>
      <c r="AA952" s="4">
        <v>177127000000</v>
      </c>
      <c r="AB952" s="4">
        <v>188158000000</v>
      </c>
      <c r="AC952" s="4">
        <v>198346000000</v>
      </c>
      <c r="AD952" s="4">
        <v>207559000000</v>
      </c>
      <c r="AE952" s="4">
        <v>215705000000</v>
      </c>
      <c r="AF952" s="4">
        <v>222753000000</v>
      </c>
      <c r="AG952" s="4">
        <v>228723000000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1034490000000</v>
      </c>
      <c r="D974" s="4">
        <v>1033420000000</v>
      </c>
      <c r="E974" s="4">
        <v>1031850000000</v>
      </c>
      <c r="F974" s="4">
        <v>1029620000000</v>
      </c>
      <c r="G974" s="4">
        <v>1026500000000</v>
      </c>
      <c r="H974" s="4">
        <v>1022240000000</v>
      </c>
      <c r="I974" s="4">
        <v>1016500000000</v>
      </c>
      <c r="J974" s="4">
        <v>1008900000000</v>
      </c>
      <c r="K974" s="4">
        <v>999042000000</v>
      </c>
      <c r="L974" s="4">
        <v>986526000000</v>
      </c>
      <c r="M974" s="4">
        <v>971027000000</v>
      </c>
      <c r="N974" s="4">
        <v>952307000000</v>
      </c>
      <c r="O974" s="4">
        <v>930275000000</v>
      </c>
      <c r="P974" s="4">
        <v>905018000000</v>
      </c>
      <c r="Q974" s="4">
        <v>876729000000</v>
      </c>
      <c r="R974" s="4">
        <v>845734000000</v>
      </c>
      <c r="S974" s="4">
        <v>812377000000</v>
      </c>
      <c r="T974" s="4">
        <v>777251000000</v>
      </c>
      <c r="U974" s="4">
        <v>741640000000</v>
      </c>
      <c r="V974" s="4">
        <v>705270000000</v>
      </c>
      <c r="W974" s="4">
        <v>668571000000</v>
      </c>
      <c r="X974" s="4">
        <v>631972000000</v>
      </c>
      <c r="Y974" s="4">
        <v>595917000000</v>
      </c>
      <c r="Z974" s="4">
        <v>560870000000</v>
      </c>
      <c r="AA974" s="4">
        <v>527315000000</v>
      </c>
      <c r="AB974" s="4">
        <v>495733000000</v>
      </c>
      <c r="AC974" s="4">
        <v>466562000000</v>
      </c>
      <c r="AD974" s="4">
        <v>440184000000</v>
      </c>
      <c r="AE974" s="4">
        <v>416859000000</v>
      </c>
      <c r="AF974" s="4">
        <v>396681000000</v>
      </c>
      <c r="AG974" s="4">
        <v>379585000000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117759000000</v>
      </c>
      <c r="D976" s="4">
        <v>117638000000</v>
      </c>
      <c r="E976" s="4">
        <v>117459000000</v>
      </c>
      <c r="F976" s="4">
        <v>117205000000</v>
      </c>
      <c r="G976" s="4">
        <v>116851000000</v>
      </c>
      <c r="H976" s="4">
        <v>116366000000</v>
      </c>
      <c r="I976" s="4">
        <v>115712000000</v>
      </c>
      <c r="J976" s="4">
        <v>114847000000</v>
      </c>
      <c r="K976" s="4">
        <v>113725000000</v>
      </c>
      <c r="L976" s="4">
        <v>112300000000</v>
      </c>
      <c r="M976" s="4">
        <v>110536000000</v>
      </c>
      <c r="N976" s="4">
        <v>108405000000</v>
      </c>
      <c r="O976" s="4">
        <v>105897000000</v>
      </c>
      <c r="P976" s="4">
        <v>103022000000</v>
      </c>
      <c r="Q976" s="4">
        <v>99801500000</v>
      </c>
      <c r="R976" s="4">
        <v>96273200000</v>
      </c>
      <c r="S976" s="4">
        <v>92476000000</v>
      </c>
      <c r="T976" s="4">
        <v>88477500000</v>
      </c>
      <c r="U976" s="4">
        <v>84423700000</v>
      </c>
      <c r="V976" s="4">
        <v>80283600000</v>
      </c>
      <c r="W976" s="4">
        <v>76106000000</v>
      </c>
      <c r="X976" s="4">
        <v>71939800000</v>
      </c>
      <c r="Y976" s="4">
        <v>67835500000</v>
      </c>
      <c r="Z976" s="4">
        <v>63846000000</v>
      </c>
      <c r="AA976" s="4">
        <v>60026300000</v>
      </c>
      <c r="AB976" s="4">
        <v>56431100000</v>
      </c>
      <c r="AC976" s="4">
        <v>53110600000</v>
      </c>
      <c r="AD976" s="4">
        <v>50107900000</v>
      </c>
      <c r="AE976" s="4">
        <v>47452700000</v>
      </c>
      <c r="AF976" s="4">
        <v>45155700000</v>
      </c>
      <c r="AG976" s="4">
        <v>43209700000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518400000</v>
      </c>
      <c r="D1092" s="4">
        <v>533457000</v>
      </c>
      <c r="E1092" s="4">
        <v>548334000</v>
      </c>
      <c r="F1092" s="4">
        <v>563589000</v>
      </c>
      <c r="G1092" s="4">
        <v>578978000</v>
      </c>
      <c r="H1092" s="4">
        <v>594331000</v>
      </c>
      <c r="I1092" s="4">
        <v>603964000</v>
      </c>
      <c r="J1092" s="4">
        <v>614313000</v>
      </c>
      <c r="K1092" s="4">
        <v>624682000</v>
      </c>
      <c r="L1092" s="4">
        <v>635912000</v>
      </c>
      <c r="M1092" s="4">
        <v>646714000</v>
      </c>
      <c r="N1092" s="4">
        <v>657284000</v>
      </c>
      <c r="O1092" s="4">
        <v>667813000</v>
      </c>
      <c r="P1092" s="4">
        <v>679304000</v>
      </c>
      <c r="Q1092" s="4">
        <v>690741000</v>
      </c>
      <c r="R1092" s="4">
        <v>702835000</v>
      </c>
      <c r="S1092" s="4">
        <v>714519000</v>
      </c>
      <c r="T1092" s="4">
        <v>726874000</v>
      </c>
      <c r="U1092" s="4">
        <v>739522000</v>
      </c>
      <c r="V1092" s="4">
        <v>751935000</v>
      </c>
      <c r="W1092" s="4">
        <v>764679000</v>
      </c>
      <c r="X1092" s="4">
        <v>778061000</v>
      </c>
      <c r="Y1092" s="4">
        <v>790431000</v>
      </c>
      <c r="Z1092" s="4">
        <v>803624000</v>
      </c>
      <c r="AA1092" s="4">
        <v>816870000</v>
      </c>
      <c r="AB1092" s="4">
        <v>829448000</v>
      </c>
      <c r="AC1092" s="4">
        <v>842559000</v>
      </c>
      <c r="AD1092" s="4">
        <v>856007000</v>
      </c>
      <c r="AE1092" s="4">
        <v>868770000</v>
      </c>
      <c r="AF1092" s="4">
        <v>881960000</v>
      </c>
      <c r="AG1092" s="4">
        <v>895164000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37508</v>
      </c>
      <c r="F1093">
        <v>38024</v>
      </c>
      <c r="G1093">
        <v>38540</v>
      </c>
      <c r="H1093">
        <v>36992</v>
      </c>
      <c r="I1093">
        <v>36992</v>
      </c>
      <c r="J1093">
        <v>36218</v>
      </c>
      <c r="K1093">
        <v>34670</v>
      </c>
      <c r="L1093">
        <v>33380</v>
      </c>
      <c r="M1093">
        <v>32348</v>
      </c>
      <c r="N1093">
        <v>31316</v>
      </c>
      <c r="O1093">
        <v>30284</v>
      </c>
      <c r="P1093">
        <v>30284</v>
      </c>
      <c r="Q1093">
        <v>28736</v>
      </c>
      <c r="R1093">
        <v>28220</v>
      </c>
      <c r="S1093">
        <v>27704</v>
      </c>
      <c r="T1093">
        <v>25640</v>
      </c>
      <c r="U1093">
        <v>22544</v>
      </c>
      <c r="V1093">
        <v>21770</v>
      </c>
      <c r="W1093">
        <v>21770</v>
      </c>
      <c r="X1093">
        <v>21770</v>
      </c>
      <c r="Y1093">
        <v>21770</v>
      </c>
      <c r="Z1093">
        <v>21770</v>
      </c>
      <c r="AA1093">
        <v>20480</v>
      </c>
      <c r="AB1093">
        <v>20480</v>
      </c>
      <c r="AC1093">
        <v>15836</v>
      </c>
      <c r="AD1093">
        <v>10676</v>
      </c>
      <c r="AE1093">
        <v>10676</v>
      </c>
      <c r="AF1093">
        <v>10934</v>
      </c>
      <c r="AG1093">
        <v>10934</v>
      </c>
    </row>
    <row r="1094" spans="1:33">
      <c r="A1094" t="s">
        <v>5882</v>
      </c>
      <c r="B1094" t="s">
        <v>132</v>
      </c>
      <c r="C1094">
        <v>39655</v>
      </c>
      <c r="D1094">
        <v>39963</v>
      </c>
      <c r="E1094">
        <v>41041</v>
      </c>
      <c r="F1094">
        <v>42273</v>
      </c>
      <c r="G1094">
        <v>43505</v>
      </c>
      <c r="H1094">
        <v>45199</v>
      </c>
      <c r="I1094">
        <v>46431</v>
      </c>
      <c r="J1094">
        <v>47509</v>
      </c>
      <c r="K1094">
        <v>48587</v>
      </c>
      <c r="L1094">
        <v>49511</v>
      </c>
      <c r="M1094">
        <v>50127</v>
      </c>
      <c r="N1094">
        <v>50743</v>
      </c>
      <c r="O1094">
        <v>51359</v>
      </c>
      <c r="P1094">
        <v>51667</v>
      </c>
      <c r="Q1094">
        <v>52437</v>
      </c>
      <c r="R1094">
        <v>52591</v>
      </c>
      <c r="S1094">
        <v>52283</v>
      </c>
      <c r="T1094">
        <v>52437</v>
      </c>
      <c r="U1094">
        <v>52899</v>
      </c>
      <c r="V1094">
        <v>52899</v>
      </c>
      <c r="W1094">
        <v>51513</v>
      </c>
      <c r="X1094">
        <v>50281</v>
      </c>
      <c r="Y1094">
        <v>50589</v>
      </c>
      <c r="Z1094">
        <v>47971</v>
      </c>
      <c r="AA1094">
        <v>44583</v>
      </c>
      <c r="AB1094">
        <v>43505</v>
      </c>
      <c r="AC1094">
        <v>44121</v>
      </c>
      <c r="AD1094">
        <v>40425</v>
      </c>
      <c r="AE1094">
        <v>40733</v>
      </c>
      <c r="AF1094">
        <v>40425</v>
      </c>
      <c r="AG1094">
        <v>41041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23750</v>
      </c>
      <c r="F1095">
        <v>24250</v>
      </c>
      <c r="G1095">
        <v>24750</v>
      </c>
      <c r="H1095">
        <v>23750</v>
      </c>
      <c r="I1095">
        <v>22250</v>
      </c>
      <c r="J1095">
        <v>20750</v>
      </c>
      <c r="K1095">
        <v>19750</v>
      </c>
      <c r="L1095">
        <v>19250</v>
      </c>
      <c r="M1095">
        <v>19250</v>
      </c>
      <c r="N1095">
        <v>19250</v>
      </c>
      <c r="O1095">
        <v>19250</v>
      </c>
      <c r="P1095">
        <v>19250</v>
      </c>
      <c r="Q1095">
        <v>18250</v>
      </c>
      <c r="R1095">
        <v>17250</v>
      </c>
      <c r="S1095">
        <v>17250</v>
      </c>
      <c r="T1095">
        <v>17250</v>
      </c>
      <c r="U1095">
        <v>17250</v>
      </c>
      <c r="V1095">
        <v>17250</v>
      </c>
      <c r="W1095">
        <v>17250</v>
      </c>
      <c r="X1095">
        <v>16250</v>
      </c>
      <c r="Y1095">
        <v>14250</v>
      </c>
      <c r="Z1095">
        <v>14250</v>
      </c>
      <c r="AA1095">
        <v>14250</v>
      </c>
      <c r="AB1095">
        <v>13250</v>
      </c>
      <c r="AC1095">
        <v>11750</v>
      </c>
      <c r="AD1095">
        <v>11750</v>
      </c>
      <c r="AE1095">
        <v>11750</v>
      </c>
      <c r="AF1095">
        <v>10250</v>
      </c>
      <c r="AG1095">
        <v>10250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2911.53</v>
      </c>
      <c r="D1097">
        <v>3628.45</v>
      </c>
      <c r="E1097">
        <v>4050.63</v>
      </c>
      <c r="F1097">
        <v>4213.12</v>
      </c>
      <c r="G1097">
        <v>4391.13</v>
      </c>
      <c r="H1097">
        <v>5174.2299999999996</v>
      </c>
      <c r="I1097">
        <v>5810.5</v>
      </c>
      <c r="J1097">
        <v>6616.1</v>
      </c>
      <c r="K1097">
        <v>7806.9</v>
      </c>
      <c r="L1097">
        <v>9008.1</v>
      </c>
      <c r="M1097">
        <v>9939.6</v>
      </c>
      <c r="N1097">
        <v>10963.2</v>
      </c>
      <c r="O1097">
        <v>11963</v>
      </c>
      <c r="P1097">
        <v>12690.1</v>
      </c>
      <c r="Q1097">
        <v>14219.9</v>
      </c>
      <c r="R1097">
        <v>15670.1</v>
      </c>
      <c r="S1097">
        <v>16855.7</v>
      </c>
      <c r="T1097">
        <v>18511.900000000001</v>
      </c>
      <c r="U1097">
        <v>20563.7</v>
      </c>
      <c r="V1097">
        <v>21941.200000000001</v>
      </c>
      <c r="W1097">
        <v>23354.400000000001</v>
      </c>
      <c r="X1097">
        <v>25133.4</v>
      </c>
      <c r="Y1097">
        <v>27073.3</v>
      </c>
      <c r="Z1097">
        <v>29039.1</v>
      </c>
      <c r="AA1097">
        <v>32196.2</v>
      </c>
      <c r="AB1097">
        <v>34334.199999999997</v>
      </c>
      <c r="AC1097">
        <v>38888.400000000001</v>
      </c>
      <c r="AD1097">
        <v>44669.1</v>
      </c>
      <c r="AE1097">
        <v>47181.3</v>
      </c>
      <c r="AF1097">
        <v>51625.2</v>
      </c>
      <c r="AG1097">
        <v>53841.7</v>
      </c>
    </row>
    <row r="1098" spans="1:33">
      <c r="A1098" t="s">
        <v>5878</v>
      </c>
      <c r="B1098" t="s">
        <v>132</v>
      </c>
      <c r="C1098">
        <v>12563.4</v>
      </c>
      <c r="D1098">
        <v>13183</v>
      </c>
      <c r="E1098">
        <v>13652</v>
      </c>
      <c r="F1098">
        <v>13965</v>
      </c>
      <c r="G1098">
        <v>14342</v>
      </c>
      <c r="H1098">
        <v>15164</v>
      </c>
      <c r="I1098">
        <v>15750</v>
      </c>
      <c r="J1098">
        <v>16482</v>
      </c>
      <c r="K1098">
        <v>17617</v>
      </c>
      <c r="L1098">
        <v>18851</v>
      </c>
      <c r="M1098">
        <v>19894</v>
      </c>
      <c r="N1098">
        <v>21231</v>
      </c>
      <c r="O1098">
        <v>22723</v>
      </c>
      <c r="P1098">
        <v>24142</v>
      </c>
      <c r="Q1098">
        <v>26361</v>
      </c>
      <c r="R1098">
        <v>28558</v>
      </c>
      <c r="S1098">
        <v>30498</v>
      </c>
      <c r="T1098">
        <v>33196</v>
      </c>
      <c r="U1098">
        <v>36492</v>
      </c>
      <c r="V1098">
        <v>39012</v>
      </c>
      <c r="W1098">
        <v>41619</v>
      </c>
      <c r="X1098">
        <v>44897</v>
      </c>
      <c r="Y1098">
        <v>48479</v>
      </c>
      <c r="Z1098">
        <v>52254</v>
      </c>
      <c r="AA1098">
        <v>57809</v>
      </c>
      <c r="AB1098">
        <v>62011</v>
      </c>
      <c r="AC1098">
        <v>69835</v>
      </c>
      <c r="AD1098">
        <v>79517</v>
      </c>
      <c r="AE1098">
        <v>84403</v>
      </c>
      <c r="AF1098">
        <v>92019</v>
      </c>
      <c r="AG1098">
        <v>96685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200</v>
      </c>
      <c r="D1101">
        <v>290</v>
      </c>
      <c r="E1101">
        <v>330</v>
      </c>
      <c r="F1101">
        <v>340</v>
      </c>
      <c r="G1101">
        <v>350</v>
      </c>
      <c r="H1101">
        <v>400</v>
      </c>
      <c r="I1101">
        <v>440</v>
      </c>
      <c r="J1101">
        <v>480</v>
      </c>
      <c r="K1101">
        <v>540</v>
      </c>
      <c r="L1101">
        <v>590</v>
      </c>
      <c r="M1101">
        <v>620</v>
      </c>
      <c r="N1101">
        <v>650</v>
      </c>
      <c r="O1101">
        <v>680</v>
      </c>
      <c r="P1101">
        <v>700</v>
      </c>
      <c r="Q1101">
        <v>740</v>
      </c>
      <c r="R1101">
        <v>780</v>
      </c>
      <c r="S1101">
        <v>810</v>
      </c>
      <c r="T1101">
        <v>850</v>
      </c>
      <c r="U1101">
        <v>900</v>
      </c>
      <c r="V1101">
        <v>930</v>
      </c>
      <c r="W1101">
        <v>960</v>
      </c>
      <c r="X1101">
        <v>990</v>
      </c>
      <c r="Y1101">
        <v>1020</v>
      </c>
      <c r="Z1101">
        <v>1050</v>
      </c>
      <c r="AA1101">
        <v>1100</v>
      </c>
      <c r="AB1101">
        <v>1130</v>
      </c>
      <c r="AC1101">
        <v>1200</v>
      </c>
      <c r="AD1101">
        <v>1290</v>
      </c>
      <c r="AE1101">
        <v>1320</v>
      </c>
      <c r="AF1101">
        <v>1380</v>
      </c>
      <c r="AG1101">
        <v>1410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1059</v>
      </c>
      <c r="F1102">
        <v>1059</v>
      </c>
      <c r="G1102">
        <v>1059</v>
      </c>
      <c r="H1102">
        <v>1059</v>
      </c>
      <c r="I1102">
        <v>1059</v>
      </c>
      <c r="J1102">
        <v>1059</v>
      </c>
      <c r="K1102">
        <v>1059</v>
      </c>
      <c r="L1102">
        <v>1059</v>
      </c>
      <c r="M1102">
        <v>1059</v>
      </c>
      <c r="N1102">
        <v>1059</v>
      </c>
      <c r="O1102">
        <v>1059</v>
      </c>
      <c r="P1102">
        <v>1059</v>
      </c>
      <c r="Q1102">
        <v>1059</v>
      </c>
      <c r="R1102">
        <v>1054</v>
      </c>
      <c r="S1102">
        <v>1051</v>
      </c>
      <c r="T1102">
        <v>1042</v>
      </c>
      <c r="U1102">
        <v>1037</v>
      </c>
      <c r="V1102">
        <v>1037</v>
      </c>
      <c r="W1102">
        <v>1035</v>
      </c>
      <c r="X1102">
        <v>1020</v>
      </c>
      <c r="Y1102">
        <v>1017</v>
      </c>
      <c r="Z1102">
        <v>1011</v>
      </c>
      <c r="AA1102">
        <v>1011</v>
      </c>
      <c r="AB1102">
        <v>1011</v>
      </c>
      <c r="AC1102">
        <v>1010</v>
      </c>
      <c r="AD1102">
        <v>1010</v>
      </c>
      <c r="AE1102">
        <v>1010</v>
      </c>
      <c r="AF1102">
        <v>1010</v>
      </c>
      <c r="AG1102">
        <v>1010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516</v>
      </c>
      <c r="F1104">
        <v>1032</v>
      </c>
      <c r="G1104">
        <v>1548</v>
      </c>
      <c r="H1104">
        <v>2064</v>
      </c>
      <c r="I1104">
        <v>2322</v>
      </c>
      <c r="J1104">
        <v>2580</v>
      </c>
      <c r="K1104">
        <v>2838</v>
      </c>
      <c r="L1104">
        <v>3096</v>
      </c>
      <c r="M1104">
        <v>3096</v>
      </c>
      <c r="N1104">
        <v>3096</v>
      </c>
      <c r="O1104">
        <v>3096</v>
      </c>
      <c r="P1104">
        <v>3096</v>
      </c>
      <c r="Q1104">
        <v>3096</v>
      </c>
      <c r="R1104">
        <v>3096</v>
      </c>
      <c r="S1104">
        <v>3096</v>
      </c>
      <c r="T1104">
        <v>3096</v>
      </c>
      <c r="U1104">
        <v>3096</v>
      </c>
      <c r="V1104">
        <v>3096</v>
      </c>
      <c r="W1104">
        <v>3096</v>
      </c>
      <c r="X1104">
        <v>3096</v>
      </c>
      <c r="Y1104">
        <v>3096</v>
      </c>
      <c r="Z1104">
        <v>3096</v>
      </c>
      <c r="AA1104">
        <v>3354</v>
      </c>
      <c r="AB1104">
        <v>3354</v>
      </c>
      <c r="AC1104">
        <v>3612</v>
      </c>
      <c r="AD1104">
        <v>3870</v>
      </c>
      <c r="AE1104">
        <v>3870</v>
      </c>
      <c r="AF1104">
        <v>3870</v>
      </c>
      <c r="AG1104">
        <v>3870</v>
      </c>
    </row>
    <row r="1105" spans="1:33">
      <c r="A1105" t="s">
        <v>5871</v>
      </c>
      <c r="B1105" t="s">
        <v>132</v>
      </c>
      <c r="C1105">
        <v>3195</v>
      </c>
      <c r="D1105">
        <v>5505</v>
      </c>
      <c r="E1105">
        <v>6945</v>
      </c>
      <c r="F1105">
        <v>7475</v>
      </c>
      <c r="G1105">
        <v>8010</v>
      </c>
      <c r="H1105">
        <v>10190</v>
      </c>
      <c r="I1105">
        <v>11980</v>
      </c>
      <c r="J1105">
        <v>14240</v>
      </c>
      <c r="K1105">
        <v>17610</v>
      </c>
      <c r="L1105">
        <v>21020</v>
      </c>
      <c r="M1105">
        <v>23655</v>
      </c>
      <c r="N1105">
        <v>26475</v>
      </c>
      <c r="O1105">
        <v>29285</v>
      </c>
      <c r="P1105">
        <v>31340</v>
      </c>
      <c r="Q1105">
        <v>35680</v>
      </c>
      <c r="R1105">
        <v>39765</v>
      </c>
      <c r="S1105">
        <v>43085</v>
      </c>
      <c r="T1105">
        <v>47740</v>
      </c>
      <c r="U1105">
        <v>53445</v>
      </c>
      <c r="V1105">
        <v>57215</v>
      </c>
      <c r="W1105">
        <v>60915</v>
      </c>
      <c r="X1105">
        <v>65460</v>
      </c>
      <c r="Y1105">
        <v>70260</v>
      </c>
      <c r="Z1105">
        <v>74950</v>
      </c>
      <c r="AA1105">
        <v>82055</v>
      </c>
      <c r="AB1105">
        <v>86590</v>
      </c>
      <c r="AC1105">
        <v>95805</v>
      </c>
      <c r="AD1105">
        <v>106595</v>
      </c>
      <c r="AE1105">
        <v>110785</v>
      </c>
      <c r="AF1105">
        <v>117610</v>
      </c>
      <c r="AG1105">
        <v>120690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0</v>
      </c>
      <c r="F1108">
        <v>140</v>
      </c>
      <c r="G1108">
        <v>350</v>
      </c>
      <c r="H1108">
        <v>1638</v>
      </c>
      <c r="I1108">
        <v>2464</v>
      </c>
      <c r="J1108">
        <v>3024</v>
      </c>
      <c r="K1108">
        <v>3388</v>
      </c>
      <c r="L1108">
        <v>3598</v>
      </c>
      <c r="M1108">
        <v>3724</v>
      </c>
      <c r="N1108">
        <v>3808</v>
      </c>
      <c r="O1108">
        <v>3864</v>
      </c>
      <c r="P1108">
        <v>3892</v>
      </c>
      <c r="Q1108">
        <v>3920</v>
      </c>
      <c r="R1108">
        <v>3934</v>
      </c>
      <c r="S1108">
        <v>3948</v>
      </c>
      <c r="T1108">
        <v>3948</v>
      </c>
      <c r="U1108">
        <v>3948</v>
      </c>
      <c r="V1108">
        <v>3948</v>
      </c>
      <c r="W1108">
        <v>3948</v>
      </c>
      <c r="X1108">
        <v>3948</v>
      </c>
      <c r="Y1108">
        <v>3948</v>
      </c>
      <c r="Z1108">
        <v>3948</v>
      </c>
      <c r="AA1108">
        <v>3948</v>
      </c>
      <c r="AB1108">
        <v>3948</v>
      </c>
      <c r="AC1108">
        <v>3948</v>
      </c>
      <c r="AD1108">
        <v>3948</v>
      </c>
      <c r="AE1108">
        <v>3948</v>
      </c>
      <c r="AF1108">
        <v>3948</v>
      </c>
      <c r="AG1108">
        <v>3948</v>
      </c>
    </row>
    <row r="1109" spans="1:33">
      <c r="A1109" t="s">
        <v>5867</v>
      </c>
      <c r="B1109" t="s">
        <v>132</v>
      </c>
      <c r="C1109" s="4">
        <v>227159000</v>
      </c>
      <c r="D1109" s="4">
        <v>227159000</v>
      </c>
      <c r="E1109" s="4">
        <v>230328000</v>
      </c>
      <c r="F1109" s="4">
        <v>233496000</v>
      </c>
      <c r="G1109" s="4">
        <v>236665000</v>
      </c>
      <c r="H1109" s="4">
        <v>227159000</v>
      </c>
      <c r="I1109" s="4">
        <v>227159000</v>
      </c>
      <c r="J1109" s="4">
        <v>222406000</v>
      </c>
      <c r="K1109" s="4">
        <v>212900000</v>
      </c>
      <c r="L1109" s="4">
        <v>204979000</v>
      </c>
      <c r="M1109" s="4">
        <v>198641000</v>
      </c>
      <c r="N1109" s="4">
        <v>192304000</v>
      </c>
      <c r="O1109" s="4">
        <v>185967000</v>
      </c>
      <c r="P1109" s="4">
        <v>185967000</v>
      </c>
      <c r="Q1109" s="4">
        <v>176461000</v>
      </c>
      <c r="R1109" s="4">
        <v>173292000</v>
      </c>
      <c r="S1109" s="4">
        <v>170124000</v>
      </c>
      <c r="T1109" s="4">
        <v>157449000</v>
      </c>
      <c r="U1109" s="4">
        <v>138437000</v>
      </c>
      <c r="V1109" s="4">
        <v>133684000</v>
      </c>
      <c r="W1109" s="4">
        <v>133684000</v>
      </c>
      <c r="X1109" s="4">
        <v>133684000</v>
      </c>
      <c r="Y1109" s="4">
        <v>133684000</v>
      </c>
      <c r="Z1109" s="4">
        <v>133684000</v>
      </c>
      <c r="AA1109" s="4">
        <v>125763000</v>
      </c>
      <c r="AB1109" s="4">
        <v>125763000</v>
      </c>
      <c r="AC1109" s="4">
        <v>97246000</v>
      </c>
      <c r="AD1109" s="4">
        <v>65602500</v>
      </c>
      <c r="AE1109" s="4">
        <v>65637400</v>
      </c>
      <c r="AF1109" s="4">
        <v>67152600</v>
      </c>
      <c r="AG1109" s="4">
        <v>67193100</v>
      </c>
    </row>
    <row r="1110" spans="1:33">
      <c r="A1110" t="s">
        <v>5866</v>
      </c>
      <c r="B1110" t="s">
        <v>132</v>
      </c>
      <c r="C1110" s="4">
        <v>133046000</v>
      </c>
      <c r="D1110" s="4">
        <v>134079000</v>
      </c>
      <c r="E1110" s="4">
        <v>137696000</v>
      </c>
      <c r="F1110" s="4">
        <v>141829000</v>
      </c>
      <c r="G1110" s="4">
        <v>145963000</v>
      </c>
      <c r="H1110" s="4">
        <v>151646000</v>
      </c>
      <c r="I1110" s="4">
        <v>155780000</v>
      </c>
      <c r="J1110" s="4">
        <v>159396000</v>
      </c>
      <c r="K1110" s="4">
        <v>163013000</v>
      </c>
      <c r="L1110" s="4">
        <v>166113000</v>
      </c>
      <c r="M1110" s="4">
        <v>168180000</v>
      </c>
      <c r="N1110" s="4">
        <v>170247000</v>
      </c>
      <c r="O1110" s="4">
        <v>172314000</v>
      </c>
      <c r="P1110" s="4">
        <v>173347000</v>
      </c>
      <c r="Q1110" s="4">
        <v>175930000</v>
      </c>
      <c r="R1110" s="4">
        <v>176447000</v>
      </c>
      <c r="S1110" s="4">
        <v>175414000</v>
      </c>
      <c r="T1110" s="4">
        <v>175930000</v>
      </c>
      <c r="U1110" s="4">
        <v>177480000</v>
      </c>
      <c r="V1110" s="4">
        <v>177480000</v>
      </c>
      <c r="W1110" s="4">
        <v>172830000</v>
      </c>
      <c r="X1110" s="4">
        <v>168697000</v>
      </c>
      <c r="Y1110" s="4">
        <v>169730000</v>
      </c>
      <c r="Z1110" s="4">
        <v>160947000</v>
      </c>
      <c r="AA1110" s="4">
        <v>149580000</v>
      </c>
      <c r="AB1110" s="4">
        <v>145963000</v>
      </c>
      <c r="AC1110" s="4">
        <v>148087000</v>
      </c>
      <c r="AD1110" s="4">
        <v>140542000</v>
      </c>
      <c r="AE1110" s="4">
        <v>145679000</v>
      </c>
      <c r="AF1110" s="4">
        <v>136546000</v>
      </c>
      <c r="AG1110" s="4">
        <v>143264000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149796000</v>
      </c>
      <c r="F1111" s="4">
        <v>152950000</v>
      </c>
      <c r="G1111" s="4">
        <v>156103000</v>
      </c>
      <c r="H1111" s="4">
        <v>149796000</v>
      </c>
      <c r="I1111" s="4">
        <v>140335000</v>
      </c>
      <c r="J1111" s="4">
        <v>130874000</v>
      </c>
      <c r="K1111" s="4">
        <v>124567000</v>
      </c>
      <c r="L1111" s="4">
        <v>121414000</v>
      </c>
      <c r="M1111" s="4">
        <v>121414000</v>
      </c>
      <c r="N1111" s="4">
        <v>121414000</v>
      </c>
      <c r="O1111" s="4">
        <v>121414000</v>
      </c>
      <c r="P1111" s="4">
        <v>121414000</v>
      </c>
      <c r="Q1111" s="4">
        <v>115106000</v>
      </c>
      <c r="R1111" s="4">
        <v>108799000</v>
      </c>
      <c r="S1111" s="4">
        <v>108799000</v>
      </c>
      <c r="T1111" s="4">
        <v>108799000</v>
      </c>
      <c r="U1111" s="4">
        <v>108799000</v>
      </c>
      <c r="V1111" s="4">
        <v>108799000</v>
      </c>
      <c r="W1111" s="4">
        <v>108799000</v>
      </c>
      <c r="X1111" s="4">
        <v>102492000</v>
      </c>
      <c r="Y1111" s="4">
        <v>89877600</v>
      </c>
      <c r="Z1111" s="4">
        <v>89877600</v>
      </c>
      <c r="AA1111" s="4">
        <v>89877600</v>
      </c>
      <c r="AB1111" s="4">
        <v>83570400</v>
      </c>
      <c r="AC1111" s="4">
        <v>74109600</v>
      </c>
      <c r="AD1111" s="4">
        <v>74109600</v>
      </c>
      <c r="AE1111" s="4">
        <v>74109600</v>
      </c>
      <c r="AF1111" s="4">
        <v>64648800</v>
      </c>
      <c r="AG1111" s="4">
        <v>64648800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3811060</v>
      </c>
      <c r="D1113" s="4">
        <v>5585180</v>
      </c>
      <c r="E1113" s="4">
        <v>6013840</v>
      </c>
      <c r="F1113" s="4">
        <v>6414850</v>
      </c>
      <c r="G1113" s="4">
        <v>6732310</v>
      </c>
      <c r="H1113" s="4">
        <v>8738590</v>
      </c>
      <c r="I1113" s="4">
        <v>9874690</v>
      </c>
      <c r="J1113" s="4">
        <v>11947300</v>
      </c>
      <c r="K1113" s="4">
        <v>14413700</v>
      </c>
      <c r="L1113" s="4">
        <v>16729800</v>
      </c>
      <c r="M1113" s="4">
        <v>18726200</v>
      </c>
      <c r="N1113" s="4">
        <v>20768900</v>
      </c>
      <c r="O1113" s="4">
        <v>22663800</v>
      </c>
      <c r="P1113" s="4">
        <v>24019500</v>
      </c>
      <c r="Q1113" s="4">
        <v>27185300</v>
      </c>
      <c r="R1113" s="4">
        <v>30096500</v>
      </c>
      <c r="S1113" s="4">
        <v>32324600</v>
      </c>
      <c r="T1113" s="4">
        <v>35528600</v>
      </c>
      <c r="U1113" s="4">
        <v>39663800</v>
      </c>
      <c r="V1113" s="4">
        <v>42183000</v>
      </c>
      <c r="W1113" s="4">
        <v>44941200</v>
      </c>
      <c r="X1113" s="4">
        <v>48510900</v>
      </c>
      <c r="Y1113" s="4">
        <v>52323100</v>
      </c>
      <c r="Z1113" s="4">
        <v>55986300</v>
      </c>
      <c r="AA1113" s="4">
        <v>61676800</v>
      </c>
      <c r="AB1113" s="4">
        <v>66186400</v>
      </c>
      <c r="AC1113" s="4">
        <v>74985100</v>
      </c>
      <c r="AD1113" s="4">
        <v>85647900</v>
      </c>
      <c r="AE1113" s="4">
        <v>89723700</v>
      </c>
      <c r="AF1113" s="4">
        <v>98241900</v>
      </c>
      <c r="AG1113" s="4">
        <v>101739000</v>
      </c>
    </row>
    <row r="1114" spans="1:33">
      <c r="A1114" t="s">
        <v>5862</v>
      </c>
      <c r="B1114" t="s">
        <v>132</v>
      </c>
      <c r="C1114" s="4">
        <v>10510400</v>
      </c>
      <c r="D1114" s="4">
        <v>12531700</v>
      </c>
      <c r="E1114" s="4">
        <v>12635000</v>
      </c>
      <c r="F1114" s="4">
        <v>13050500</v>
      </c>
      <c r="G1114" s="4">
        <v>13507400</v>
      </c>
      <c r="H1114" s="4">
        <v>15437100</v>
      </c>
      <c r="I1114" s="4">
        <v>16202600</v>
      </c>
      <c r="J1114" s="4">
        <v>17987300</v>
      </c>
      <c r="K1114" s="4">
        <v>19713000</v>
      </c>
      <c r="L1114" s="4">
        <v>21230300</v>
      </c>
      <c r="M1114" s="4">
        <v>22699200</v>
      </c>
      <c r="N1114" s="4">
        <v>24280400</v>
      </c>
      <c r="O1114" s="4">
        <v>26138900</v>
      </c>
      <c r="P1114" s="4">
        <v>27871000</v>
      </c>
      <c r="Q1114" s="4">
        <v>30932800</v>
      </c>
      <c r="R1114" s="4">
        <v>33882200</v>
      </c>
      <c r="S1114" s="4">
        <v>36326300</v>
      </c>
      <c r="T1114" s="4">
        <v>40022400</v>
      </c>
      <c r="U1114" s="4">
        <v>44431800</v>
      </c>
      <c r="V1114" s="4">
        <v>47822400</v>
      </c>
      <c r="W1114" s="4">
        <v>51204300</v>
      </c>
      <c r="X1114" s="4">
        <v>55901500</v>
      </c>
      <c r="Y1114" s="4">
        <v>60719100</v>
      </c>
      <c r="Z1114" s="4">
        <v>65905500</v>
      </c>
      <c r="AA1114" s="4">
        <v>72548500</v>
      </c>
      <c r="AB1114" s="4">
        <v>78721000</v>
      </c>
      <c r="AC1114" s="4">
        <v>88722400</v>
      </c>
      <c r="AD1114" s="4">
        <v>100544000</v>
      </c>
      <c r="AE1114" s="4">
        <v>105862000</v>
      </c>
      <c r="AF1114" s="4">
        <v>115640000</v>
      </c>
      <c r="AG1114" s="4">
        <v>121357000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>
        <v>0.13749600000000001</v>
      </c>
      <c r="D1116">
        <v>0.14322199999999999</v>
      </c>
      <c r="E1116">
        <v>0.14110900000000001</v>
      </c>
      <c r="F1116">
        <v>0.142237</v>
      </c>
      <c r="G1116">
        <v>0.142259</v>
      </c>
      <c r="H1116">
        <v>0.14858199999999999</v>
      </c>
      <c r="I1116">
        <v>0.148976</v>
      </c>
      <c r="J1116">
        <v>0.15718299999999999</v>
      </c>
      <c r="K1116">
        <v>0.163797</v>
      </c>
      <c r="L1116">
        <v>0.16209399999999999</v>
      </c>
      <c r="M1116">
        <v>0.16572799999999999</v>
      </c>
      <c r="N1116">
        <v>0.162829</v>
      </c>
      <c r="O1116">
        <v>0.16200600000000001</v>
      </c>
      <c r="P1116">
        <v>0.161051</v>
      </c>
      <c r="Q1116">
        <v>0.16617499999999999</v>
      </c>
      <c r="R1116">
        <v>0.166382</v>
      </c>
      <c r="S1116">
        <v>0.147144</v>
      </c>
      <c r="T1116">
        <v>0.12881999999999999</v>
      </c>
      <c r="U1116">
        <v>0.13397400000000001</v>
      </c>
      <c r="V1116">
        <v>0.13112399999999999</v>
      </c>
      <c r="W1116">
        <v>0.12889999999999999</v>
      </c>
      <c r="X1116">
        <v>0.13184699999999999</v>
      </c>
      <c r="Y1116">
        <v>0.135798</v>
      </c>
      <c r="Z1116">
        <v>0.13374</v>
      </c>
      <c r="AA1116">
        <v>0.126725</v>
      </c>
      <c r="AB1116">
        <v>0.13464200000000001</v>
      </c>
      <c r="AC1116">
        <v>0.604271</v>
      </c>
      <c r="AD1116">
        <v>1.41608</v>
      </c>
      <c r="AE1116">
        <v>1.6246499999999999</v>
      </c>
      <c r="AF1116">
        <v>0.94281800000000004</v>
      </c>
      <c r="AG1116">
        <v>1.3745499999999999</v>
      </c>
    </row>
    <row r="1117" spans="1:33">
      <c r="A1117" t="s">
        <v>5859</v>
      </c>
      <c r="B1117" t="s">
        <v>132</v>
      </c>
      <c r="C1117">
        <v>885693</v>
      </c>
      <c r="D1117" s="4">
        <v>1515900</v>
      </c>
      <c r="E1117" s="4">
        <v>1656540</v>
      </c>
      <c r="F1117" s="4">
        <v>1745730</v>
      </c>
      <c r="G1117" s="4">
        <v>1797830</v>
      </c>
      <c r="H1117" s="4">
        <v>2247510</v>
      </c>
      <c r="I1117" s="4">
        <v>2481920</v>
      </c>
      <c r="J1117" s="4">
        <v>2851310</v>
      </c>
      <c r="K1117" s="4">
        <v>3260470</v>
      </c>
      <c r="L1117" s="4">
        <v>3552000</v>
      </c>
      <c r="M1117" s="4">
        <v>3753070</v>
      </c>
      <c r="N1117" s="4">
        <v>3918480</v>
      </c>
      <c r="O1117" s="4">
        <v>4093130</v>
      </c>
      <c r="P1117" s="4">
        <v>4205150</v>
      </c>
      <c r="Q1117" s="4">
        <v>4481690</v>
      </c>
      <c r="R1117" s="4">
        <v>4724980</v>
      </c>
      <c r="S1117" s="4">
        <v>4888410</v>
      </c>
      <c r="T1117" s="4">
        <v>5141810</v>
      </c>
      <c r="U1117" s="4">
        <v>5472740</v>
      </c>
      <c r="V1117" s="4">
        <v>5642530</v>
      </c>
      <c r="W1117" s="4">
        <v>5807960</v>
      </c>
      <c r="X1117" s="4">
        <v>6010720</v>
      </c>
      <c r="Y1117" s="4">
        <v>6207900</v>
      </c>
      <c r="Z1117" s="4">
        <v>6383970</v>
      </c>
      <c r="AA1117" s="4">
        <v>6627020</v>
      </c>
      <c r="AB1117" s="4">
        <v>6873810</v>
      </c>
      <c r="AC1117" s="4">
        <v>7316350</v>
      </c>
      <c r="AD1117" s="4">
        <v>7865080</v>
      </c>
      <c r="AE1117" s="4">
        <v>8047990</v>
      </c>
      <c r="AF1117" s="4">
        <v>8413800</v>
      </c>
      <c r="AG1117" s="4">
        <v>8596710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2903650</v>
      </c>
      <c r="F1118" s="4">
        <v>2903650</v>
      </c>
      <c r="G1118" s="4">
        <v>2903650</v>
      </c>
      <c r="H1118" s="4">
        <v>2903650</v>
      </c>
      <c r="I1118" s="4">
        <v>2903650</v>
      </c>
      <c r="J1118" s="4">
        <v>2903650</v>
      </c>
      <c r="K1118" s="4">
        <v>2903650</v>
      </c>
      <c r="L1118" s="4">
        <v>2903650</v>
      </c>
      <c r="M1118" s="4">
        <v>2903650</v>
      </c>
      <c r="N1118" s="4">
        <v>2903650</v>
      </c>
      <c r="O1118" s="4">
        <v>2903650</v>
      </c>
      <c r="P1118" s="4">
        <v>2903650</v>
      </c>
      <c r="Q1118" s="4">
        <v>2903650</v>
      </c>
      <c r="R1118" s="4">
        <v>2889940</v>
      </c>
      <c r="S1118" s="4">
        <v>2881720</v>
      </c>
      <c r="T1118" s="4">
        <v>2857040</v>
      </c>
      <c r="U1118" s="4">
        <v>2843330</v>
      </c>
      <c r="V1118" s="4">
        <v>2843330</v>
      </c>
      <c r="W1118" s="4">
        <v>2837850</v>
      </c>
      <c r="X1118" s="4">
        <v>2796720</v>
      </c>
      <c r="Y1118" s="4">
        <v>2788490</v>
      </c>
      <c r="Z1118" s="4">
        <v>2772040</v>
      </c>
      <c r="AA1118" s="4">
        <v>2772040</v>
      </c>
      <c r="AB1118" s="4">
        <v>2772040</v>
      </c>
      <c r="AC1118" s="4">
        <v>2769300</v>
      </c>
      <c r="AD1118" s="4">
        <v>2769300</v>
      </c>
      <c r="AE1118" s="4">
        <v>2769300</v>
      </c>
      <c r="AF1118" s="4">
        <v>2769300</v>
      </c>
      <c r="AG1118" s="4">
        <v>2769300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 s="4">
        <v>1701000</v>
      </c>
      <c r="F1120" s="4">
        <v>3402070</v>
      </c>
      <c r="G1120" s="4">
        <v>5103120</v>
      </c>
      <c r="H1120" s="4">
        <v>6804910</v>
      </c>
      <c r="I1120" s="4">
        <v>7655590</v>
      </c>
      <c r="J1120" s="4">
        <v>8507550</v>
      </c>
      <c r="K1120" s="4">
        <v>9359600</v>
      </c>
      <c r="L1120" s="4">
        <v>10210100</v>
      </c>
      <c r="M1120" s="4">
        <v>10211000</v>
      </c>
      <c r="N1120" s="4">
        <v>10210400</v>
      </c>
      <c r="O1120" s="4">
        <v>10210300</v>
      </c>
      <c r="P1120" s="4">
        <v>10210100</v>
      </c>
      <c r="Q1120" s="4">
        <v>10211300</v>
      </c>
      <c r="R1120" s="4">
        <v>10211400</v>
      </c>
      <c r="S1120" s="4">
        <v>10210800</v>
      </c>
      <c r="T1120" s="4">
        <v>10211200</v>
      </c>
      <c r="U1120" s="4">
        <v>10212900</v>
      </c>
      <c r="V1120" s="4">
        <v>10212000</v>
      </c>
      <c r="W1120" s="4">
        <v>10211400</v>
      </c>
      <c r="X1120" s="4">
        <v>10212400</v>
      </c>
      <c r="Y1120" s="4">
        <v>10213700</v>
      </c>
      <c r="Z1120" s="4">
        <v>10213100</v>
      </c>
      <c r="AA1120" s="4">
        <v>11061800</v>
      </c>
      <c r="AB1120" s="4">
        <v>11064700</v>
      </c>
      <c r="AC1120" s="4">
        <v>12627500</v>
      </c>
      <c r="AD1120" s="4">
        <v>16021900</v>
      </c>
      <c r="AE1120" s="4">
        <v>16743100</v>
      </c>
      <c r="AF1120" s="4">
        <v>14578600</v>
      </c>
      <c r="AG1120" s="4">
        <v>16049000</v>
      </c>
    </row>
    <row r="1121" spans="1:33">
      <c r="A1121" t="s">
        <v>5855</v>
      </c>
      <c r="B1121" t="s">
        <v>132</v>
      </c>
      <c r="C1121" s="4">
        <v>10275300</v>
      </c>
      <c r="D1121" s="4">
        <v>20446700</v>
      </c>
      <c r="E1121" s="4">
        <v>24651800</v>
      </c>
      <c r="F1121" s="4">
        <v>26756600</v>
      </c>
      <c r="G1121" s="4">
        <v>28625000</v>
      </c>
      <c r="H1121" s="4">
        <v>39370900</v>
      </c>
      <c r="I1121" s="4">
        <v>45860800</v>
      </c>
      <c r="J1121" s="4">
        <v>56952600</v>
      </c>
      <c r="K1121" s="4">
        <v>71288000</v>
      </c>
      <c r="L1121" s="4">
        <v>84488200</v>
      </c>
      <c r="M1121" s="4">
        <v>95285200</v>
      </c>
      <c r="N1121" s="4">
        <v>106491000</v>
      </c>
      <c r="O1121" s="4">
        <v>117805000</v>
      </c>
      <c r="P1121" s="4">
        <v>125999000</v>
      </c>
      <c r="Q1121" s="4">
        <v>144773000</v>
      </c>
      <c r="R1121" s="4">
        <v>160771000</v>
      </c>
      <c r="S1121" s="4">
        <v>173076000</v>
      </c>
      <c r="T1121" s="4">
        <v>191729000</v>
      </c>
      <c r="U1121" s="4">
        <v>214306000</v>
      </c>
      <c r="V1121" s="4">
        <v>227038000</v>
      </c>
      <c r="W1121" s="4">
        <v>239949000</v>
      </c>
      <c r="X1121" s="4">
        <v>257163000</v>
      </c>
      <c r="Y1121" s="4">
        <v>274228000</v>
      </c>
      <c r="Z1121" s="4">
        <v>289488000</v>
      </c>
      <c r="AA1121" s="4">
        <v>311371000</v>
      </c>
      <c r="AB1121" s="4">
        <v>325300000</v>
      </c>
      <c r="AC1121" s="4">
        <v>356368000</v>
      </c>
      <c r="AD1121" s="4">
        <v>385817000</v>
      </c>
      <c r="AE1121" s="4">
        <v>386767000</v>
      </c>
      <c r="AF1121" s="4">
        <v>404514000</v>
      </c>
      <c r="AG1121" s="4">
        <v>404453000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>
        <v>0</v>
      </c>
      <c r="F1124">
        <v>929523</v>
      </c>
      <c r="G1124" s="4">
        <v>2324780</v>
      </c>
      <c r="H1124" s="4">
        <v>11901100</v>
      </c>
      <c r="I1124" s="4">
        <v>17972500</v>
      </c>
      <c r="J1124" s="4">
        <v>23228400</v>
      </c>
      <c r="K1124" s="4">
        <v>26452300</v>
      </c>
      <c r="L1124" s="4">
        <v>28010200</v>
      </c>
      <c r="M1124" s="4">
        <v>29150000</v>
      </c>
      <c r="N1124" s="4">
        <v>29684900</v>
      </c>
      <c r="O1124" s="4">
        <v>30075800</v>
      </c>
      <c r="P1124" s="4">
        <v>30233600</v>
      </c>
      <c r="Q1124" s="4">
        <v>30699400</v>
      </c>
      <c r="R1124" s="4">
        <v>30815700</v>
      </c>
      <c r="S1124" s="4">
        <v>30810100</v>
      </c>
      <c r="T1124" s="4">
        <v>30882200</v>
      </c>
      <c r="U1124" s="4">
        <v>31043600</v>
      </c>
      <c r="V1124" s="4">
        <v>30974300</v>
      </c>
      <c r="W1124" s="4">
        <v>30886100</v>
      </c>
      <c r="X1124" s="4">
        <v>30995700</v>
      </c>
      <c r="Y1124" s="4">
        <v>31071000</v>
      </c>
      <c r="Z1124" s="4">
        <v>31039300</v>
      </c>
      <c r="AA1124" s="4">
        <v>30756400</v>
      </c>
      <c r="AB1124" s="4">
        <v>31054900</v>
      </c>
      <c r="AC1124" s="4">
        <v>31126000</v>
      </c>
      <c r="AD1124" s="4">
        <v>31126000</v>
      </c>
      <c r="AE1124" s="4">
        <v>31126000</v>
      </c>
      <c r="AF1124" s="4">
        <v>31126000</v>
      </c>
      <c r="AG1124" s="4">
        <v>31126000</v>
      </c>
    </row>
    <row r="1125" spans="1:33">
      <c r="A1125" t="s">
        <v>5851</v>
      </c>
      <c r="B1125" t="s">
        <v>132</v>
      </c>
      <c r="C1125" s="4">
        <v>227159000</v>
      </c>
      <c r="D1125" s="4">
        <v>227159000</v>
      </c>
      <c r="E1125" s="4">
        <v>227159000</v>
      </c>
      <c r="F1125" s="4">
        <v>227159000</v>
      </c>
      <c r="G1125" s="4">
        <v>227159000</v>
      </c>
      <c r="H1125" s="4">
        <v>214484000</v>
      </c>
      <c r="I1125" s="4">
        <v>211316000</v>
      </c>
      <c r="J1125" s="4">
        <v>204979000</v>
      </c>
      <c r="K1125" s="4">
        <v>193888000</v>
      </c>
      <c r="L1125" s="4">
        <v>184382000</v>
      </c>
      <c r="M1125" s="4">
        <v>178045000</v>
      </c>
      <c r="N1125" s="4">
        <v>171708000</v>
      </c>
      <c r="O1125" s="4">
        <v>165371000</v>
      </c>
      <c r="P1125" s="4">
        <v>165371000</v>
      </c>
      <c r="Q1125" s="4">
        <v>155865000</v>
      </c>
      <c r="R1125" s="4">
        <v>152696000</v>
      </c>
      <c r="S1125" s="4">
        <v>149528000</v>
      </c>
      <c r="T1125" s="4">
        <v>136853000</v>
      </c>
      <c r="U1125" s="4">
        <v>117841000</v>
      </c>
      <c r="V1125" s="4">
        <v>113088000</v>
      </c>
      <c r="W1125" s="4">
        <v>113088000</v>
      </c>
      <c r="X1125" s="4">
        <v>113088000</v>
      </c>
      <c r="Y1125" s="4">
        <v>113088000</v>
      </c>
      <c r="Z1125" s="4">
        <v>113088000</v>
      </c>
      <c r="AA1125" s="4">
        <v>101998000</v>
      </c>
      <c r="AB1125" s="4">
        <v>100414000</v>
      </c>
      <c r="AC1125" s="4">
        <v>70311900</v>
      </c>
      <c r="AD1125" s="4">
        <v>37044000</v>
      </c>
      <c r="AE1125" s="4">
        <v>37046200</v>
      </c>
      <c r="AF1125" s="4">
        <v>37041700</v>
      </c>
      <c r="AG1125" s="4">
        <v>37044200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 s="4">
        <v>3168630</v>
      </c>
      <c r="F1127" s="4">
        <v>6337260</v>
      </c>
      <c r="G1127" s="4">
        <v>9505900</v>
      </c>
      <c r="H1127" s="4">
        <v>12674500</v>
      </c>
      <c r="I1127" s="4">
        <v>15843200</v>
      </c>
      <c r="J1127" s="4">
        <v>17427500</v>
      </c>
      <c r="K1127" s="4">
        <v>19011800</v>
      </c>
      <c r="L1127" s="4">
        <v>20596100</v>
      </c>
      <c r="M1127" s="4">
        <v>20596100</v>
      </c>
      <c r="N1127" s="4">
        <v>20596100</v>
      </c>
      <c r="O1127" s="4">
        <v>20596100</v>
      </c>
      <c r="P1127" s="4">
        <v>20596100</v>
      </c>
      <c r="Q1127" s="4">
        <v>20596100</v>
      </c>
      <c r="R1127" s="4">
        <v>20596100</v>
      </c>
      <c r="S1127" s="4">
        <v>20596100</v>
      </c>
      <c r="T1127" s="4">
        <v>20596100</v>
      </c>
      <c r="U1127" s="4">
        <v>20596100</v>
      </c>
      <c r="V1127" s="4">
        <v>20596100</v>
      </c>
      <c r="W1127" s="4">
        <v>20596100</v>
      </c>
      <c r="X1127" s="4">
        <v>20596100</v>
      </c>
      <c r="Y1127" s="4">
        <v>20596100</v>
      </c>
      <c r="Z1127" s="4">
        <v>20596100</v>
      </c>
      <c r="AA1127" s="4">
        <v>23764700</v>
      </c>
      <c r="AB1127" s="4">
        <v>25349100</v>
      </c>
      <c r="AC1127" s="4">
        <v>26934100</v>
      </c>
      <c r="AD1127" s="4">
        <v>28558500</v>
      </c>
      <c r="AE1127" s="4">
        <v>28591200</v>
      </c>
      <c r="AF1127" s="4">
        <v>30110900</v>
      </c>
      <c r="AG1127" s="4">
        <v>30148900</v>
      </c>
    </row>
    <row r="1128" spans="1:33">
      <c r="A1128" t="s">
        <v>5848</v>
      </c>
      <c r="B1128" t="s">
        <v>132</v>
      </c>
      <c r="C1128" s="4">
        <v>133046000</v>
      </c>
      <c r="D1128" s="4">
        <v>133046000</v>
      </c>
      <c r="E1128" s="4">
        <v>133046000</v>
      </c>
      <c r="F1128" s="4">
        <v>133046000</v>
      </c>
      <c r="G1128" s="4">
        <v>133046000</v>
      </c>
      <c r="H1128" s="4">
        <v>133046000</v>
      </c>
      <c r="I1128" s="4">
        <v>133046000</v>
      </c>
      <c r="J1128" s="4">
        <v>133046000</v>
      </c>
      <c r="K1128" s="4">
        <v>133046000</v>
      </c>
      <c r="L1128" s="4">
        <v>133046000</v>
      </c>
      <c r="M1128" s="4">
        <v>133046000</v>
      </c>
      <c r="N1128" s="4">
        <v>133046000</v>
      </c>
      <c r="O1128" s="4">
        <v>133046000</v>
      </c>
      <c r="P1128" s="4">
        <v>133046000</v>
      </c>
      <c r="Q1128" s="4">
        <v>133046000</v>
      </c>
      <c r="R1128" s="4">
        <v>130979000</v>
      </c>
      <c r="S1128" s="4">
        <v>127879000</v>
      </c>
      <c r="T1128" s="4">
        <v>125812000</v>
      </c>
      <c r="U1128" s="4">
        <v>124262000</v>
      </c>
      <c r="V1128" s="4">
        <v>122195000</v>
      </c>
      <c r="W1128" s="4">
        <v>115478000</v>
      </c>
      <c r="X1128" s="4">
        <v>109278000</v>
      </c>
      <c r="Y1128" s="4">
        <v>107728000</v>
      </c>
      <c r="Z1128" s="4">
        <v>95844600</v>
      </c>
      <c r="AA1128" s="4">
        <v>78794100</v>
      </c>
      <c r="AB1128" s="4">
        <v>70527100</v>
      </c>
      <c r="AC1128" s="4">
        <v>67440500</v>
      </c>
      <c r="AD1128" s="4">
        <v>49688100</v>
      </c>
      <c r="AE1128" s="4">
        <v>48831600</v>
      </c>
      <c r="AF1128" s="4">
        <v>41717900</v>
      </c>
      <c r="AG1128" s="4">
        <v>42378600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 s="4">
        <v>1033360</v>
      </c>
      <c r="E1130" s="4">
        <v>4650140</v>
      </c>
      <c r="F1130" s="4">
        <v>8783600</v>
      </c>
      <c r="G1130" s="4">
        <v>12917100</v>
      </c>
      <c r="H1130" s="4">
        <v>18600600</v>
      </c>
      <c r="I1130" s="4">
        <v>22734000</v>
      </c>
      <c r="J1130" s="4">
        <v>26350800</v>
      </c>
      <c r="K1130" s="4">
        <v>29967600</v>
      </c>
      <c r="L1130" s="4">
        <v>33067700</v>
      </c>
      <c r="M1130" s="4">
        <v>35134400</v>
      </c>
      <c r="N1130" s="4">
        <v>37201100</v>
      </c>
      <c r="O1130" s="4">
        <v>39267900</v>
      </c>
      <c r="P1130" s="4">
        <v>40301200</v>
      </c>
      <c r="Q1130" s="4">
        <v>42884600</v>
      </c>
      <c r="R1130" s="4">
        <v>45468000</v>
      </c>
      <c r="S1130" s="4">
        <v>47534800</v>
      </c>
      <c r="T1130" s="4">
        <v>50118200</v>
      </c>
      <c r="U1130" s="4">
        <v>53218300</v>
      </c>
      <c r="V1130" s="4">
        <v>55285000</v>
      </c>
      <c r="W1130" s="4">
        <v>57351700</v>
      </c>
      <c r="X1130" s="4">
        <v>59418500</v>
      </c>
      <c r="Y1130" s="4">
        <v>62001900</v>
      </c>
      <c r="Z1130" s="4">
        <v>65102000</v>
      </c>
      <c r="AA1130" s="4">
        <v>70785500</v>
      </c>
      <c r="AB1130" s="4">
        <v>75435600</v>
      </c>
      <c r="AC1130" s="4">
        <v>80646800</v>
      </c>
      <c r="AD1130" s="4">
        <v>90854300</v>
      </c>
      <c r="AE1130" s="4">
        <v>96847700</v>
      </c>
      <c r="AF1130" s="4">
        <v>94828400</v>
      </c>
      <c r="AG1130" s="4">
        <v>100885000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 s="4">
        <v>3153600</v>
      </c>
      <c r="F1133" s="4">
        <v>6307200</v>
      </c>
      <c r="G1133" s="4">
        <v>9460800</v>
      </c>
      <c r="H1133" s="4">
        <v>12614400</v>
      </c>
      <c r="I1133" s="4">
        <v>15768000</v>
      </c>
      <c r="J1133" s="4">
        <v>15768000</v>
      </c>
      <c r="K1133" s="4">
        <v>15768000</v>
      </c>
      <c r="L1133" s="4">
        <v>15768000</v>
      </c>
      <c r="M1133" s="4">
        <v>15768000</v>
      </c>
      <c r="N1133" s="4">
        <v>15768000</v>
      </c>
      <c r="O1133" s="4">
        <v>15768000</v>
      </c>
      <c r="P1133" s="4">
        <v>15768000</v>
      </c>
      <c r="Q1133" s="4">
        <v>15768000</v>
      </c>
      <c r="R1133" s="4">
        <v>15768000</v>
      </c>
      <c r="S1133" s="4">
        <v>15768000</v>
      </c>
      <c r="T1133" s="4">
        <v>15768000</v>
      </c>
      <c r="U1133" s="4">
        <v>15768000</v>
      </c>
      <c r="V1133" s="4">
        <v>15768000</v>
      </c>
      <c r="W1133" s="4">
        <v>15768000</v>
      </c>
      <c r="X1133" s="4">
        <v>15768000</v>
      </c>
      <c r="Y1133" s="4">
        <v>15768000</v>
      </c>
      <c r="Z1133" s="4">
        <v>15768000</v>
      </c>
      <c r="AA1133" s="4">
        <v>15768000</v>
      </c>
      <c r="AB1133" s="4">
        <v>15768000</v>
      </c>
      <c r="AC1133" s="4">
        <v>15768000</v>
      </c>
      <c r="AD1133" s="4">
        <v>15768000</v>
      </c>
      <c r="AE1133" s="4">
        <v>15768000</v>
      </c>
      <c r="AF1133" s="4">
        <v>15768000</v>
      </c>
      <c r="AG1133" s="4">
        <v>15768000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1970850</v>
      </c>
      <c r="D1137" s="4">
        <v>2314840</v>
      </c>
      <c r="E1137" s="4">
        <v>2217990</v>
      </c>
      <c r="F1137" s="4">
        <v>2260150</v>
      </c>
      <c r="G1137" s="4">
        <v>2260680</v>
      </c>
      <c r="H1137" s="4">
        <v>2479870</v>
      </c>
      <c r="I1137" s="4">
        <v>2474990</v>
      </c>
      <c r="J1137" s="4">
        <v>2608340</v>
      </c>
      <c r="K1137" s="4">
        <v>2652530</v>
      </c>
      <c r="L1137" s="4">
        <v>2644150</v>
      </c>
      <c r="M1137" s="4">
        <v>2659060</v>
      </c>
      <c r="N1137" s="4">
        <v>2650480</v>
      </c>
      <c r="O1137" s="4">
        <v>2648080</v>
      </c>
      <c r="P1137" s="4">
        <v>2644180</v>
      </c>
      <c r="Q1137" s="4">
        <v>2667710</v>
      </c>
      <c r="R1137" s="4">
        <v>2666790</v>
      </c>
      <c r="S1137" s="4">
        <v>2660850</v>
      </c>
      <c r="T1137" s="4">
        <v>2660820</v>
      </c>
      <c r="U1137" s="4">
        <v>2671990</v>
      </c>
      <c r="V1137" s="4">
        <v>2661840</v>
      </c>
      <c r="W1137" s="4">
        <v>2651850</v>
      </c>
      <c r="X1137" s="4">
        <v>2658420</v>
      </c>
      <c r="Y1137" s="4">
        <v>2660480</v>
      </c>
      <c r="Z1137" s="4">
        <v>2652660</v>
      </c>
      <c r="AA1137" s="4">
        <v>2623020</v>
      </c>
      <c r="AB1137" s="4">
        <v>2638480</v>
      </c>
      <c r="AC1137" s="4">
        <v>2637670</v>
      </c>
      <c r="AD1137" s="4">
        <v>2621400</v>
      </c>
      <c r="AE1137" s="4">
        <v>2598810</v>
      </c>
      <c r="AF1137" s="4">
        <v>2588490</v>
      </c>
      <c r="AG1137" s="4">
        <v>2569190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1805310</v>
      </c>
      <c r="D1139" s="4">
        <v>3230740</v>
      </c>
      <c r="E1139" s="4">
        <v>3750750</v>
      </c>
      <c r="F1139" s="4">
        <v>4103800</v>
      </c>
      <c r="G1139" s="4">
        <v>4414430</v>
      </c>
      <c r="H1139" s="4">
        <v>6194520</v>
      </c>
      <c r="I1139" s="4">
        <v>7330500</v>
      </c>
      <c r="J1139" s="4">
        <v>9267340</v>
      </c>
      <c r="K1139" s="4">
        <v>11687800</v>
      </c>
      <c r="L1139" s="4">
        <v>14009900</v>
      </c>
      <c r="M1139" s="4">
        <v>15988100</v>
      </c>
      <c r="N1139" s="4">
        <v>18033800</v>
      </c>
      <c r="O1139" s="4">
        <v>19921600</v>
      </c>
      <c r="P1139" s="4">
        <v>21268100</v>
      </c>
      <c r="Q1139" s="4">
        <v>24397300</v>
      </c>
      <c r="R1139" s="4">
        <v>27295200</v>
      </c>
      <c r="S1139" s="4">
        <v>29513500</v>
      </c>
      <c r="T1139" s="4">
        <v>32700100</v>
      </c>
      <c r="U1139" s="4">
        <v>36803900</v>
      </c>
      <c r="V1139" s="4">
        <v>39311200</v>
      </c>
      <c r="W1139" s="4">
        <v>42054400</v>
      </c>
      <c r="X1139" s="4">
        <v>45589400</v>
      </c>
      <c r="Y1139" s="4">
        <v>49368600</v>
      </c>
      <c r="Z1139" s="4">
        <v>53004700</v>
      </c>
      <c r="AA1139" s="4">
        <v>58685800</v>
      </c>
      <c r="AB1139" s="4">
        <v>63137900</v>
      </c>
      <c r="AC1139" s="4">
        <v>71888400</v>
      </c>
      <c r="AD1139" s="4">
        <v>82512500</v>
      </c>
      <c r="AE1139" s="4">
        <v>86549900</v>
      </c>
      <c r="AF1139" s="4">
        <v>95011400</v>
      </c>
      <c r="AG1139" s="4">
        <v>98451400</v>
      </c>
    </row>
    <row r="1140" spans="1:33">
      <c r="A1140" t="s">
        <v>5836</v>
      </c>
      <c r="B1140" t="s">
        <v>132</v>
      </c>
      <c r="C1140" s="4">
        <v>8072520</v>
      </c>
      <c r="D1140" s="4">
        <v>9336070</v>
      </c>
      <c r="E1140" s="4">
        <v>8943620</v>
      </c>
      <c r="F1140" s="4">
        <v>8956470</v>
      </c>
      <c r="G1140" s="4">
        <v>8965250</v>
      </c>
      <c r="H1140" s="4">
        <v>9812730</v>
      </c>
      <c r="I1140" s="4">
        <v>9831620</v>
      </c>
      <c r="J1140" s="4">
        <v>10515500</v>
      </c>
      <c r="K1140" s="4">
        <v>10815600</v>
      </c>
      <c r="L1140" s="4">
        <v>10870400</v>
      </c>
      <c r="M1140" s="4">
        <v>11001400</v>
      </c>
      <c r="N1140" s="4">
        <v>11016500</v>
      </c>
      <c r="O1140" s="4">
        <v>11040200</v>
      </c>
      <c r="P1140" s="4">
        <v>11043000</v>
      </c>
      <c r="Q1140" s="4">
        <v>11160900</v>
      </c>
      <c r="R1140" s="4">
        <v>11161100</v>
      </c>
      <c r="S1140" s="4">
        <v>11113100</v>
      </c>
      <c r="T1140" s="4">
        <v>11133400</v>
      </c>
      <c r="U1140" s="4">
        <v>11166800</v>
      </c>
      <c r="V1140" s="4">
        <v>11102900</v>
      </c>
      <c r="W1140" s="4">
        <v>11043200</v>
      </c>
      <c r="X1140" s="4">
        <v>11048500</v>
      </c>
      <c r="Y1140" s="4">
        <v>11023800</v>
      </c>
      <c r="Z1140" s="4">
        <v>10952000</v>
      </c>
      <c r="AA1140" s="4">
        <v>10783300</v>
      </c>
      <c r="AB1140" s="4">
        <v>10774200</v>
      </c>
      <c r="AC1140" s="4">
        <v>10708400</v>
      </c>
      <c r="AD1140" s="4">
        <v>10523700</v>
      </c>
      <c r="AE1140" s="4">
        <v>10270700</v>
      </c>
      <c r="AF1140" s="4">
        <v>10132600</v>
      </c>
      <c r="AG1140" s="4">
        <v>9905960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>
        <v>660863</v>
      </c>
      <c r="D1142" s="4">
        <v>1180640</v>
      </c>
      <c r="E1142" s="4">
        <v>1403340</v>
      </c>
      <c r="F1142" s="4">
        <v>1513010</v>
      </c>
      <c r="G1142" s="4">
        <v>1636170</v>
      </c>
      <c r="H1142" s="4">
        <v>2360340</v>
      </c>
      <c r="I1142" s="4">
        <v>2856990</v>
      </c>
      <c r="J1142" s="4">
        <v>3828810</v>
      </c>
      <c r="K1142" s="4">
        <v>5167440</v>
      </c>
      <c r="L1142" s="4">
        <v>6509940</v>
      </c>
      <c r="M1142" s="4">
        <v>7684840</v>
      </c>
      <c r="N1142" s="4">
        <v>8958950</v>
      </c>
      <c r="O1142" s="4">
        <v>10315700</v>
      </c>
      <c r="P1142" s="4">
        <v>11373000</v>
      </c>
      <c r="Q1142" s="4">
        <v>13655900</v>
      </c>
      <c r="R1142" s="4">
        <v>15889100</v>
      </c>
      <c r="S1142" s="4">
        <v>17578200</v>
      </c>
      <c r="T1142" s="4">
        <v>20354000</v>
      </c>
      <c r="U1142" s="4">
        <v>23711000</v>
      </c>
      <c r="V1142" s="4">
        <v>26037500</v>
      </c>
      <c r="W1142" s="4">
        <v>28221100</v>
      </c>
      <c r="X1142" s="4">
        <v>31493000</v>
      </c>
      <c r="Y1142" s="4">
        <v>34765200</v>
      </c>
      <c r="Z1142" s="4">
        <v>38263500</v>
      </c>
      <c r="AA1142" s="4">
        <v>43095200</v>
      </c>
      <c r="AB1142" s="4">
        <v>47096800</v>
      </c>
      <c r="AC1142" s="4">
        <v>54694000</v>
      </c>
      <c r="AD1142" s="4">
        <v>63990800</v>
      </c>
      <c r="AE1142" s="4">
        <v>66421200</v>
      </c>
      <c r="AF1142" s="4">
        <v>72867500</v>
      </c>
      <c r="AG1142" s="4">
        <v>75011500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>
        <v>0.13749600000000001</v>
      </c>
      <c r="D1146">
        <v>0.14322199999999999</v>
      </c>
      <c r="E1146">
        <v>0.14110900000000001</v>
      </c>
      <c r="F1146">
        <v>0.142237</v>
      </c>
      <c r="G1146">
        <v>0.142259</v>
      </c>
      <c r="H1146">
        <v>0.14858199999999999</v>
      </c>
      <c r="I1146">
        <v>0.148976</v>
      </c>
      <c r="J1146">
        <v>0.15718299999999999</v>
      </c>
      <c r="K1146">
        <v>0.163797</v>
      </c>
      <c r="L1146">
        <v>0.16209399999999999</v>
      </c>
      <c r="M1146">
        <v>0.16572799999999999</v>
      </c>
      <c r="N1146">
        <v>0.162829</v>
      </c>
      <c r="O1146">
        <v>0.16200600000000001</v>
      </c>
      <c r="P1146">
        <v>0.161051</v>
      </c>
      <c r="Q1146">
        <v>0.16617499999999999</v>
      </c>
      <c r="R1146">
        <v>0.166382</v>
      </c>
      <c r="S1146">
        <v>0.147144</v>
      </c>
      <c r="T1146">
        <v>0.12881999999999999</v>
      </c>
      <c r="U1146">
        <v>0.13397400000000001</v>
      </c>
      <c r="V1146">
        <v>0.13112399999999999</v>
      </c>
      <c r="W1146">
        <v>0.12889999999999999</v>
      </c>
      <c r="X1146">
        <v>0.13184699999999999</v>
      </c>
      <c r="Y1146">
        <v>0.135798</v>
      </c>
      <c r="Z1146">
        <v>0.13374</v>
      </c>
      <c r="AA1146">
        <v>0.126725</v>
      </c>
      <c r="AB1146">
        <v>0.13464200000000001</v>
      </c>
      <c r="AC1146">
        <v>0.604271</v>
      </c>
      <c r="AD1146">
        <v>1.41608</v>
      </c>
      <c r="AE1146">
        <v>1.6246499999999999</v>
      </c>
      <c r="AF1146">
        <v>0.94281800000000004</v>
      </c>
      <c r="AG1146">
        <v>1.3745499999999999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>
        <v>885693</v>
      </c>
      <c r="D1151" s="4">
        <v>1515900</v>
      </c>
      <c r="E1151" s="4">
        <v>1656540</v>
      </c>
      <c r="F1151" s="4">
        <v>1745730</v>
      </c>
      <c r="G1151" s="4">
        <v>1797830</v>
      </c>
      <c r="H1151" s="4">
        <v>2247510</v>
      </c>
      <c r="I1151" s="4">
        <v>2481920</v>
      </c>
      <c r="J1151" s="4">
        <v>2851310</v>
      </c>
      <c r="K1151" s="4">
        <v>3260470</v>
      </c>
      <c r="L1151" s="4">
        <v>3552000</v>
      </c>
      <c r="M1151" s="4">
        <v>3753070</v>
      </c>
      <c r="N1151" s="4">
        <v>3918480</v>
      </c>
      <c r="O1151" s="4">
        <v>4093130</v>
      </c>
      <c r="P1151" s="4">
        <v>4205150</v>
      </c>
      <c r="Q1151" s="4">
        <v>4481690</v>
      </c>
      <c r="R1151" s="4">
        <v>4724980</v>
      </c>
      <c r="S1151" s="4">
        <v>4888410</v>
      </c>
      <c r="T1151" s="4">
        <v>5141810</v>
      </c>
      <c r="U1151" s="4">
        <v>5472740</v>
      </c>
      <c r="V1151" s="4">
        <v>5642530</v>
      </c>
      <c r="W1151" s="4">
        <v>5807960</v>
      </c>
      <c r="X1151" s="4">
        <v>6010720</v>
      </c>
      <c r="Y1151" s="4">
        <v>6207900</v>
      </c>
      <c r="Z1151" s="4">
        <v>6383970</v>
      </c>
      <c r="AA1151" s="4">
        <v>6627020</v>
      </c>
      <c r="AB1151" s="4">
        <v>6873810</v>
      </c>
      <c r="AC1151" s="4">
        <v>7316350</v>
      </c>
      <c r="AD1151" s="4">
        <v>7865080</v>
      </c>
      <c r="AE1151" s="4">
        <v>8047990</v>
      </c>
      <c r="AF1151" s="4">
        <v>8413800</v>
      </c>
      <c r="AG1151" s="4">
        <v>8596710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 s="4">
        <v>1701000</v>
      </c>
      <c r="F1160" s="4">
        <v>3402070</v>
      </c>
      <c r="G1160" s="4">
        <v>5103120</v>
      </c>
      <c r="H1160" s="4">
        <v>6804910</v>
      </c>
      <c r="I1160" s="4">
        <v>7655590</v>
      </c>
      <c r="J1160" s="4">
        <v>8507550</v>
      </c>
      <c r="K1160" s="4">
        <v>9359600</v>
      </c>
      <c r="L1160" s="4">
        <v>10210100</v>
      </c>
      <c r="M1160" s="4">
        <v>10211000</v>
      </c>
      <c r="N1160" s="4">
        <v>10210400</v>
      </c>
      <c r="O1160" s="4">
        <v>10210300</v>
      </c>
      <c r="P1160" s="4">
        <v>10210100</v>
      </c>
      <c r="Q1160" s="4">
        <v>10211300</v>
      </c>
      <c r="R1160" s="4">
        <v>10211400</v>
      </c>
      <c r="S1160" s="4">
        <v>10210800</v>
      </c>
      <c r="T1160" s="4">
        <v>10211200</v>
      </c>
      <c r="U1160" s="4">
        <v>10212900</v>
      </c>
      <c r="V1160" s="4">
        <v>10212000</v>
      </c>
      <c r="W1160" s="4">
        <v>10211400</v>
      </c>
      <c r="X1160" s="4">
        <v>10212400</v>
      </c>
      <c r="Y1160" s="4">
        <v>10213700</v>
      </c>
      <c r="Z1160" s="4">
        <v>10213100</v>
      </c>
      <c r="AA1160" s="4">
        <v>11061800</v>
      </c>
      <c r="AB1160" s="4">
        <v>11064700</v>
      </c>
      <c r="AC1160" s="4">
        <v>12627500</v>
      </c>
      <c r="AD1160" s="4">
        <v>16021900</v>
      </c>
      <c r="AE1160" s="4">
        <v>16743100</v>
      </c>
      <c r="AF1160" s="4">
        <v>14578600</v>
      </c>
      <c r="AG1160" s="4">
        <v>16049000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10275300</v>
      </c>
      <c r="D1163" s="4">
        <v>20446700</v>
      </c>
      <c r="E1163" s="4">
        <v>24651800</v>
      </c>
      <c r="F1163" s="4">
        <v>26756600</v>
      </c>
      <c r="G1163" s="4">
        <v>28625000</v>
      </c>
      <c r="H1163" s="4">
        <v>39370900</v>
      </c>
      <c r="I1163" s="4">
        <v>45860800</v>
      </c>
      <c r="J1163" s="4">
        <v>56952600</v>
      </c>
      <c r="K1163" s="4">
        <v>71288000</v>
      </c>
      <c r="L1163" s="4">
        <v>84488200</v>
      </c>
      <c r="M1163" s="4">
        <v>95285200</v>
      </c>
      <c r="N1163" s="4">
        <v>106491000</v>
      </c>
      <c r="O1163" s="4">
        <v>117805000</v>
      </c>
      <c r="P1163" s="4">
        <v>125999000</v>
      </c>
      <c r="Q1163" s="4">
        <v>144773000</v>
      </c>
      <c r="R1163" s="4">
        <v>160771000</v>
      </c>
      <c r="S1163" s="4">
        <v>173076000</v>
      </c>
      <c r="T1163" s="4">
        <v>191729000</v>
      </c>
      <c r="U1163" s="4">
        <v>214306000</v>
      </c>
      <c r="V1163" s="4">
        <v>227038000</v>
      </c>
      <c r="W1163" s="4">
        <v>239949000</v>
      </c>
      <c r="X1163" s="4">
        <v>257163000</v>
      </c>
      <c r="Y1163" s="4">
        <v>274228000</v>
      </c>
      <c r="Z1163" s="4">
        <v>289488000</v>
      </c>
      <c r="AA1163" s="4">
        <v>311371000</v>
      </c>
      <c r="AB1163" s="4">
        <v>325300000</v>
      </c>
      <c r="AC1163" s="4">
        <v>356368000</v>
      </c>
      <c r="AD1163" s="4">
        <v>385817000</v>
      </c>
      <c r="AE1163" s="4">
        <v>386767000</v>
      </c>
      <c r="AF1163" s="4">
        <v>404514000</v>
      </c>
      <c r="AG1163" s="4">
        <v>404453000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929523</v>
      </c>
      <c r="G1172" s="4">
        <v>2324780</v>
      </c>
      <c r="H1172" s="4">
        <v>11901100</v>
      </c>
      <c r="I1172" s="4">
        <v>17972500</v>
      </c>
      <c r="J1172" s="4">
        <v>23228400</v>
      </c>
      <c r="K1172" s="4">
        <v>26452300</v>
      </c>
      <c r="L1172" s="4">
        <v>28010200</v>
      </c>
      <c r="M1172" s="4">
        <v>29150000</v>
      </c>
      <c r="N1172" s="4">
        <v>29684900</v>
      </c>
      <c r="O1172" s="4">
        <v>30075800</v>
      </c>
      <c r="P1172" s="4">
        <v>30233600</v>
      </c>
      <c r="Q1172" s="4">
        <v>30699400</v>
      </c>
      <c r="R1172" s="4">
        <v>30815700</v>
      </c>
      <c r="S1172" s="4">
        <v>30810100</v>
      </c>
      <c r="T1172" s="4">
        <v>30882200</v>
      </c>
      <c r="U1172" s="4">
        <v>31043600</v>
      </c>
      <c r="V1172" s="4">
        <v>30974300</v>
      </c>
      <c r="W1172" s="4">
        <v>30886100</v>
      </c>
      <c r="X1172" s="4">
        <v>30995700</v>
      </c>
      <c r="Y1172" s="4">
        <v>31071000</v>
      </c>
      <c r="Z1172" s="4">
        <v>31039300</v>
      </c>
      <c r="AA1172" s="4">
        <v>30756400</v>
      </c>
      <c r="AB1172" s="4">
        <v>31054900</v>
      </c>
      <c r="AC1172" s="4">
        <v>31126000</v>
      </c>
      <c r="AD1172" s="4">
        <v>31126000</v>
      </c>
      <c r="AE1172" s="4">
        <v>31126000</v>
      </c>
      <c r="AF1172" s="4">
        <v>31126000</v>
      </c>
      <c r="AG1172" s="4">
        <v>31126000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516</v>
      </c>
      <c r="F1175">
        <v>1032</v>
      </c>
      <c r="G1175">
        <v>1548</v>
      </c>
      <c r="H1175">
        <v>2064</v>
      </c>
      <c r="I1175">
        <v>2580</v>
      </c>
      <c r="J1175">
        <v>2838</v>
      </c>
      <c r="K1175">
        <v>3096</v>
      </c>
      <c r="L1175">
        <v>3354</v>
      </c>
      <c r="M1175">
        <v>3354</v>
      </c>
      <c r="N1175">
        <v>3354</v>
      </c>
      <c r="O1175">
        <v>3354</v>
      </c>
      <c r="P1175">
        <v>3354</v>
      </c>
      <c r="Q1175">
        <v>3354</v>
      </c>
      <c r="R1175">
        <v>3354</v>
      </c>
      <c r="S1175">
        <v>3354</v>
      </c>
      <c r="T1175">
        <v>3354</v>
      </c>
      <c r="U1175">
        <v>3354</v>
      </c>
      <c r="V1175">
        <v>3354</v>
      </c>
      <c r="W1175">
        <v>3354</v>
      </c>
      <c r="X1175">
        <v>3354</v>
      </c>
      <c r="Y1175">
        <v>3354</v>
      </c>
      <c r="Z1175">
        <v>3354</v>
      </c>
      <c r="AA1175">
        <v>3870</v>
      </c>
      <c r="AB1175">
        <v>4128</v>
      </c>
      <c r="AC1175">
        <v>4386</v>
      </c>
      <c r="AD1175">
        <v>4644</v>
      </c>
      <c r="AE1175">
        <v>4644</v>
      </c>
      <c r="AF1175">
        <v>4902</v>
      </c>
      <c r="AG1175">
        <v>4902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308</v>
      </c>
      <c r="E1178">
        <v>1386</v>
      </c>
      <c r="F1178">
        <v>2618</v>
      </c>
      <c r="G1178">
        <v>3850</v>
      </c>
      <c r="H1178">
        <v>5544</v>
      </c>
      <c r="I1178">
        <v>6776</v>
      </c>
      <c r="J1178">
        <v>7854</v>
      </c>
      <c r="K1178">
        <v>8932</v>
      </c>
      <c r="L1178">
        <v>9856</v>
      </c>
      <c r="M1178">
        <v>10472</v>
      </c>
      <c r="N1178">
        <v>11088</v>
      </c>
      <c r="O1178">
        <v>11704</v>
      </c>
      <c r="P1178">
        <v>12012</v>
      </c>
      <c r="Q1178">
        <v>12782</v>
      </c>
      <c r="R1178">
        <v>13552</v>
      </c>
      <c r="S1178">
        <v>14168</v>
      </c>
      <c r="T1178">
        <v>14938</v>
      </c>
      <c r="U1178">
        <v>15862</v>
      </c>
      <c r="V1178">
        <v>16478</v>
      </c>
      <c r="W1178">
        <v>17094</v>
      </c>
      <c r="X1178">
        <v>17710</v>
      </c>
      <c r="Y1178">
        <v>18480</v>
      </c>
      <c r="Z1178">
        <v>19404</v>
      </c>
      <c r="AA1178">
        <v>21098</v>
      </c>
      <c r="AB1178">
        <v>22484</v>
      </c>
      <c r="AC1178">
        <v>24024</v>
      </c>
      <c r="AD1178">
        <v>25872</v>
      </c>
      <c r="AE1178">
        <v>26642</v>
      </c>
      <c r="AF1178">
        <v>28028</v>
      </c>
      <c r="AG1178">
        <v>28644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500</v>
      </c>
      <c r="F1181">
        <v>1000</v>
      </c>
      <c r="G1181">
        <v>1500</v>
      </c>
      <c r="H1181">
        <v>2000</v>
      </c>
      <c r="I1181">
        <v>2500</v>
      </c>
      <c r="J1181">
        <v>2500</v>
      </c>
      <c r="K1181">
        <v>2500</v>
      </c>
      <c r="L1181">
        <v>2500</v>
      </c>
      <c r="M1181">
        <v>2500</v>
      </c>
      <c r="N1181">
        <v>2500</v>
      </c>
      <c r="O1181">
        <v>2500</v>
      </c>
      <c r="P1181">
        <v>2500</v>
      </c>
      <c r="Q1181">
        <v>2500</v>
      </c>
      <c r="R1181">
        <v>2500</v>
      </c>
      <c r="S1181">
        <v>2500</v>
      </c>
      <c r="T1181">
        <v>2500</v>
      </c>
      <c r="U1181">
        <v>2500</v>
      </c>
      <c r="V1181">
        <v>2500</v>
      </c>
      <c r="W1181">
        <v>2500</v>
      </c>
      <c r="X1181">
        <v>2500</v>
      </c>
      <c r="Y1181">
        <v>2500</v>
      </c>
      <c r="Z1181">
        <v>2500</v>
      </c>
      <c r="AA1181">
        <v>2500</v>
      </c>
      <c r="AB1181">
        <v>2500</v>
      </c>
      <c r="AC1181">
        <v>2500</v>
      </c>
      <c r="AD1181">
        <v>2500</v>
      </c>
      <c r="AE1181">
        <v>2500</v>
      </c>
      <c r="AF1181">
        <v>2500</v>
      </c>
      <c r="AG1181">
        <v>2500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1385</v>
      </c>
      <c r="D1187">
        <v>2100</v>
      </c>
      <c r="E1187">
        <v>2520</v>
      </c>
      <c r="F1187">
        <v>2680</v>
      </c>
      <c r="G1187">
        <v>2855</v>
      </c>
      <c r="H1187">
        <v>3635</v>
      </c>
      <c r="I1187">
        <v>4270</v>
      </c>
      <c r="J1187">
        <v>5075</v>
      </c>
      <c r="K1187">
        <v>6265</v>
      </c>
      <c r="L1187">
        <v>7465</v>
      </c>
      <c r="M1187">
        <v>8395</v>
      </c>
      <c r="N1187">
        <v>9415</v>
      </c>
      <c r="O1187">
        <v>10410</v>
      </c>
      <c r="P1187">
        <v>11130</v>
      </c>
      <c r="Q1187">
        <v>12655</v>
      </c>
      <c r="R1187">
        <v>14100</v>
      </c>
      <c r="S1187">
        <v>15280</v>
      </c>
      <c r="T1187">
        <v>16930</v>
      </c>
      <c r="U1187">
        <v>18975</v>
      </c>
      <c r="V1187">
        <v>20345</v>
      </c>
      <c r="W1187">
        <v>21750</v>
      </c>
      <c r="X1187">
        <v>23520</v>
      </c>
      <c r="Y1187">
        <v>25450</v>
      </c>
      <c r="Z1187">
        <v>27405</v>
      </c>
      <c r="AA1187">
        <v>30550</v>
      </c>
      <c r="AB1187">
        <v>32675</v>
      </c>
      <c r="AC1187">
        <v>37215</v>
      </c>
      <c r="AD1187">
        <v>42980</v>
      </c>
      <c r="AE1187">
        <v>45475</v>
      </c>
      <c r="AF1187">
        <v>49900</v>
      </c>
      <c r="AG1187">
        <v>52095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860</v>
      </c>
      <c r="D1190">
        <v>1318</v>
      </c>
      <c r="E1190">
        <v>1610</v>
      </c>
      <c r="F1190">
        <v>1720</v>
      </c>
      <c r="G1190">
        <v>1844</v>
      </c>
      <c r="H1190">
        <v>2412</v>
      </c>
      <c r="I1190">
        <v>2892</v>
      </c>
      <c r="J1190">
        <v>3570</v>
      </c>
      <c r="K1190">
        <v>4650</v>
      </c>
      <c r="L1190">
        <v>5786</v>
      </c>
      <c r="M1190">
        <v>6700</v>
      </c>
      <c r="N1190">
        <v>7744</v>
      </c>
      <c r="O1190">
        <v>8834</v>
      </c>
      <c r="P1190">
        <v>9668</v>
      </c>
      <c r="Q1190">
        <v>11486</v>
      </c>
      <c r="R1190">
        <v>13270</v>
      </c>
      <c r="S1190">
        <v>14744</v>
      </c>
      <c r="T1190">
        <v>16922</v>
      </c>
      <c r="U1190">
        <v>19654</v>
      </c>
      <c r="V1190">
        <v>21556</v>
      </c>
      <c r="W1190">
        <v>23490</v>
      </c>
      <c r="X1190">
        <v>26020</v>
      </c>
      <c r="Y1190">
        <v>28788</v>
      </c>
      <c r="Z1190">
        <v>31674</v>
      </c>
      <c r="AA1190">
        <v>36232</v>
      </c>
      <c r="AB1190">
        <v>39360</v>
      </c>
      <c r="AC1190">
        <v>45990</v>
      </c>
      <c r="AD1190">
        <v>54382</v>
      </c>
      <c r="AE1190">
        <v>57838</v>
      </c>
      <c r="AF1190">
        <v>63884</v>
      </c>
      <c r="AG1190">
        <v>66820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200</v>
      </c>
      <c r="D1199">
        <v>290</v>
      </c>
      <c r="E1199">
        <v>330</v>
      </c>
      <c r="F1199">
        <v>340</v>
      </c>
      <c r="G1199">
        <v>350</v>
      </c>
      <c r="H1199">
        <v>400</v>
      </c>
      <c r="I1199">
        <v>440</v>
      </c>
      <c r="J1199">
        <v>480</v>
      </c>
      <c r="K1199">
        <v>540</v>
      </c>
      <c r="L1199">
        <v>590</v>
      </c>
      <c r="M1199">
        <v>620</v>
      </c>
      <c r="N1199">
        <v>650</v>
      </c>
      <c r="O1199">
        <v>680</v>
      </c>
      <c r="P1199">
        <v>700</v>
      </c>
      <c r="Q1199">
        <v>740</v>
      </c>
      <c r="R1199">
        <v>780</v>
      </c>
      <c r="S1199">
        <v>810</v>
      </c>
      <c r="T1199">
        <v>850</v>
      </c>
      <c r="U1199">
        <v>900</v>
      </c>
      <c r="V1199">
        <v>930</v>
      </c>
      <c r="W1199">
        <v>960</v>
      </c>
      <c r="X1199">
        <v>990</v>
      </c>
      <c r="Y1199">
        <v>1020</v>
      </c>
      <c r="Z1199">
        <v>1050</v>
      </c>
      <c r="AA1199">
        <v>1100</v>
      </c>
      <c r="AB1199">
        <v>1130</v>
      </c>
      <c r="AC1199">
        <v>1200</v>
      </c>
      <c r="AD1199">
        <v>1290</v>
      </c>
      <c r="AE1199">
        <v>1320</v>
      </c>
      <c r="AF1199">
        <v>1380</v>
      </c>
      <c r="AG1199">
        <v>1410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516</v>
      </c>
      <c r="F1208">
        <v>1032</v>
      </c>
      <c r="G1208">
        <v>1548</v>
      </c>
      <c r="H1208">
        <v>2064</v>
      </c>
      <c r="I1208">
        <v>2322</v>
      </c>
      <c r="J1208">
        <v>2580</v>
      </c>
      <c r="K1208">
        <v>2838</v>
      </c>
      <c r="L1208">
        <v>3096</v>
      </c>
      <c r="M1208">
        <v>3096</v>
      </c>
      <c r="N1208">
        <v>3096</v>
      </c>
      <c r="O1208">
        <v>3096</v>
      </c>
      <c r="P1208">
        <v>3096</v>
      </c>
      <c r="Q1208">
        <v>3096</v>
      </c>
      <c r="R1208">
        <v>3096</v>
      </c>
      <c r="S1208">
        <v>3096</v>
      </c>
      <c r="T1208">
        <v>3096</v>
      </c>
      <c r="U1208">
        <v>3096</v>
      </c>
      <c r="V1208">
        <v>3096</v>
      </c>
      <c r="W1208">
        <v>3096</v>
      </c>
      <c r="X1208">
        <v>3096</v>
      </c>
      <c r="Y1208">
        <v>3096</v>
      </c>
      <c r="Z1208">
        <v>3096</v>
      </c>
      <c r="AA1208">
        <v>3354</v>
      </c>
      <c r="AB1208">
        <v>3354</v>
      </c>
      <c r="AC1208">
        <v>3612</v>
      </c>
      <c r="AD1208">
        <v>3870</v>
      </c>
      <c r="AE1208">
        <v>3870</v>
      </c>
      <c r="AF1208">
        <v>3870</v>
      </c>
      <c r="AG1208">
        <v>3870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3195</v>
      </c>
      <c r="D1211">
        <v>5505</v>
      </c>
      <c r="E1211">
        <v>6945</v>
      </c>
      <c r="F1211">
        <v>7475</v>
      </c>
      <c r="G1211">
        <v>8010</v>
      </c>
      <c r="H1211">
        <v>10190</v>
      </c>
      <c r="I1211">
        <v>11980</v>
      </c>
      <c r="J1211">
        <v>14240</v>
      </c>
      <c r="K1211">
        <v>17610</v>
      </c>
      <c r="L1211">
        <v>21020</v>
      </c>
      <c r="M1211">
        <v>23655</v>
      </c>
      <c r="N1211">
        <v>26475</v>
      </c>
      <c r="O1211">
        <v>29285</v>
      </c>
      <c r="P1211">
        <v>31340</v>
      </c>
      <c r="Q1211">
        <v>35680</v>
      </c>
      <c r="R1211">
        <v>39765</v>
      </c>
      <c r="S1211">
        <v>43085</v>
      </c>
      <c r="T1211">
        <v>47740</v>
      </c>
      <c r="U1211">
        <v>53445</v>
      </c>
      <c r="V1211">
        <v>57215</v>
      </c>
      <c r="W1211">
        <v>60915</v>
      </c>
      <c r="X1211">
        <v>65460</v>
      </c>
      <c r="Y1211">
        <v>70260</v>
      </c>
      <c r="Z1211">
        <v>74950</v>
      </c>
      <c r="AA1211">
        <v>82055</v>
      </c>
      <c r="AB1211">
        <v>86590</v>
      </c>
      <c r="AC1211">
        <v>95805</v>
      </c>
      <c r="AD1211">
        <v>106595</v>
      </c>
      <c r="AE1211">
        <v>110785</v>
      </c>
      <c r="AF1211">
        <v>117610</v>
      </c>
      <c r="AG1211">
        <v>120690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0</v>
      </c>
      <c r="F1220">
        <v>140</v>
      </c>
      <c r="G1220">
        <v>350</v>
      </c>
      <c r="H1220">
        <v>1638</v>
      </c>
      <c r="I1220">
        <v>2464</v>
      </c>
      <c r="J1220">
        <v>3024</v>
      </c>
      <c r="K1220">
        <v>3388</v>
      </c>
      <c r="L1220">
        <v>3598</v>
      </c>
      <c r="M1220">
        <v>3724</v>
      </c>
      <c r="N1220">
        <v>3808</v>
      </c>
      <c r="O1220">
        <v>3864</v>
      </c>
      <c r="P1220">
        <v>3892</v>
      </c>
      <c r="Q1220">
        <v>3920</v>
      </c>
      <c r="R1220">
        <v>3934</v>
      </c>
      <c r="S1220">
        <v>3948</v>
      </c>
      <c r="T1220">
        <v>3948</v>
      </c>
      <c r="U1220">
        <v>3948</v>
      </c>
      <c r="V1220">
        <v>3948</v>
      </c>
      <c r="W1220">
        <v>3948</v>
      </c>
      <c r="X1220">
        <v>3948</v>
      </c>
      <c r="Y1220">
        <v>3948</v>
      </c>
      <c r="Z1220">
        <v>3948</v>
      </c>
      <c r="AA1220">
        <v>3948</v>
      </c>
      <c r="AB1220">
        <v>3948</v>
      </c>
      <c r="AC1220">
        <v>3948</v>
      </c>
      <c r="AD1220">
        <v>3948</v>
      </c>
      <c r="AE1220">
        <v>3948</v>
      </c>
      <c r="AF1220">
        <v>3948</v>
      </c>
      <c r="AG1220">
        <v>3948</v>
      </c>
    </row>
    <row r="1221" spans="1:33">
      <c r="A1221" t="s">
        <v>5755</v>
      </c>
      <c r="B1221" t="s">
        <v>132</v>
      </c>
      <c r="C1221" s="4">
        <v>152136000000</v>
      </c>
      <c r="D1221" s="4">
        <v>149063000000</v>
      </c>
      <c r="E1221" s="4">
        <v>147526000000</v>
      </c>
      <c r="F1221" s="4">
        <v>145989000000</v>
      </c>
      <c r="G1221" s="4">
        <v>144452000000</v>
      </c>
      <c r="H1221" s="4">
        <v>141379000000</v>
      </c>
      <c r="I1221" s="4">
        <v>139842000000</v>
      </c>
      <c r="J1221" s="4">
        <v>138305000000</v>
      </c>
      <c r="K1221" s="4">
        <v>136769000000</v>
      </c>
      <c r="L1221" s="4">
        <v>135232000000</v>
      </c>
      <c r="M1221" s="4">
        <v>132159000000</v>
      </c>
      <c r="N1221" s="4">
        <v>130622000000</v>
      </c>
      <c r="O1221" s="4">
        <v>129085000000</v>
      </c>
      <c r="P1221" s="4">
        <v>127548000000</v>
      </c>
      <c r="Q1221" s="4">
        <v>126012000000</v>
      </c>
      <c r="R1221" s="4">
        <v>124475000000</v>
      </c>
      <c r="S1221" s="4">
        <v>122938000000</v>
      </c>
      <c r="T1221" s="4">
        <v>121401000000</v>
      </c>
      <c r="U1221" s="4">
        <v>119865000000</v>
      </c>
      <c r="V1221" s="4">
        <v>118328000000</v>
      </c>
      <c r="W1221" s="4">
        <v>116791000000</v>
      </c>
      <c r="X1221" s="4">
        <v>115255000000</v>
      </c>
      <c r="Y1221" s="4">
        <v>113718000000</v>
      </c>
      <c r="Z1221" s="4">
        <v>112181000000</v>
      </c>
      <c r="AA1221" s="4">
        <v>110644000000</v>
      </c>
      <c r="AB1221" s="4">
        <v>109108000000</v>
      </c>
      <c r="AC1221" s="4">
        <v>107571000000</v>
      </c>
      <c r="AD1221" s="4">
        <v>106034000000</v>
      </c>
      <c r="AE1221" s="4">
        <v>104497000000</v>
      </c>
      <c r="AF1221" s="4">
        <v>102961000000</v>
      </c>
      <c r="AG1221" s="4">
        <v>101424000000</v>
      </c>
    </row>
    <row r="1222" spans="1:33">
      <c r="A1222" t="s">
        <v>5754</v>
      </c>
      <c r="B1222" t="s">
        <v>132</v>
      </c>
      <c r="C1222" s="4">
        <v>32186000000</v>
      </c>
      <c r="D1222" s="4">
        <v>31860800000</v>
      </c>
      <c r="E1222" s="4">
        <v>31535700000</v>
      </c>
      <c r="F1222" s="4">
        <v>31210600000</v>
      </c>
      <c r="G1222" s="4">
        <v>31210600000</v>
      </c>
      <c r="H1222" s="4">
        <v>30885500000</v>
      </c>
      <c r="I1222" s="4">
        <v>30560400000</v>
      </c>
      <c r="J1222" s="4">
        <v>30235300000</v>
      </c>
      <c r="K1222" s="4">
        <v>29910200000</v>
      </c>
      <c r="L1222" s="4">
        <v>29585100000</v>
      </c>
      <c r="M1222" s="4">
        <v>29260000000</v>
      </c>
      <c r="N1222" s="4">
        <v>29260000000</v>
      </c>
      <c r="O1222" s="4">
        <v>28934900000</v>
      </c>
      <c r="P1222" s="4">
        <v>28609700000</v>
      </c>
      <c r="Q1222" s="4">
        <v>28284600000</v>
      </c>
      <c r="R1222" s="4">
        <v>27959500000</v>
      </c>
      <c r="S1222" s="4">
        <v>27959500000</v>
      </c>
      <c r="T1222" s="4">
        <v>27634400000</v>
      </c>
      <c r="U1222" s="4">
        <v>27309300000</v>
      </c>
      <c r="V1222" s="4">
        <v>26984200000</v>
      </c>
      <c r="W1222" s="4">
        <v>26984200000</v>
      </c>
      <c r="X1222" s="4">
        <v>26659100000</v>
      </c>
      <c r="Y1222" s="4">
        <v>26334000000</v>
      </c>
      <c r="Z1222" s="4">
        <v>26008900000</v>
      </c>
      <c r="AA1222" s="4">
        <v>26008900000</v>
      </c>
      <c r="AB1222" s="4">
        <v>25683700000</v>
      </c>
      <c r="AC1222" s="4">
        <v>25358600000</v>
      </c>
      <c r="AD1222" s="4">
        <v>25033500000</v>
      </c>
      <c r="AE1222" s="4">
        <v>25033500000</v>
      </c>
      <c r="AF1222" s="4">
        <v>24708400000</v>
      </c>
      <c r="AG1222" s="4">
        <v>24383300000</v>
      </c>
    </row>
    <row r="1223" spans="1:33">
      <c r="A1223" t="s">
        <v>5753</v>
      </c>
      <c r="B1223" t="s">
        <v>132</v>
      </c>
      <c r="C1223" s="4">
        <v>754091000000</v>
      </c>
      <c r="D1223" s="4">
        <v>746397000000</v>
      </c>
      <c r="E1223" s="4">
        <v>731007000000</v>
      </c>
      <c r="F1223" s="4">
        <v>723312000000</v>
      </c>
      <c r="G1223" s="4">
        <v>707923000000</v>
      </c>
      <c r="H1223" s="4">
        <v>700228000000</v>
      </c>
      <c r="I1223" s="4">
        <v>684838000000</v>
      </c>
      <c r="J1223" s="4">
        <v>677143000000</v>
      </c>
      <c r="K1223" s="4">
        <v>661754000000</v>
      </c>
      <c r="L1223" s="4">
        <v>654059000000</v>
      </c>
      <c r="M1223" s="4">
        <v>638669000000</v>
      </c>
      <c r="N1223" s="4">
        <v>630975000000</v>
      </c>
      <c r="O1223" s="4">
        <v>623280000000</v>
      </c>
      <c r="P1223" s="4">
        <v>607890000000</v>
      </c>
      <c r="Q1223" s="4">
        <v>600195000000</v>
      </c>
      <c r="R1223" s="4">
        <v>592500000000</v>
      </c>
      <c r="S1223" s="4">
        <v>584806000000</v>
      </c>
      <c r="T1223" s="4">
        <v>569416000000</v>
      </c>
      <c r="U1223" s="4">
        <v>561721000000</v>
      </c>
      <c r="V1223" s="4">
        <v>554026000000</v>
      </c>
      <c r="W1223" s="4">
        <v>546332000000</v>
      </c>
      <c r="X1223" s="4">
        <v>538637000000</v>
      </c>
      <c r="Y1223" s="4">
        <v>530942000000</v>
      </c>
      <c r="Z1223" s="4">
        <v>515552000000</v>
      </c>
      <c r="AA1223" s="4">
        <v>507858000000</v>
      </c>
      <c r="AB1223" s="4">
        <v>500163000000</v>
      </c>
      <c r="AC1223" s="4">
        <v>492468000000</v>
      </c>
      <c r="AD1223" s="4">
        <v>484773000000</v>
      </c>
      <c r="AE1223" s="4">
        <v>477078000000</v>
      </c>
      <c r="AF1223" s="4">
        <v>469383000000</v>
      </c>
      <c r="AG1223" s="4">
        <v>461689000000</v>
      </c>
    </row>
    <row r="1224" spans="1:33">
      <c r="A1224" t="s">
        <v>5752</v>
      </c>
      <c r="B1224" t="s">
        <v>132</v>
      </c>
      <c r="C1224" s="4">
        <v>429567000000</v>
      </c>
      <c r="D1224" s="4">
        <v>433821000000</v>
      </c>
      <c r="E1224" s="4">
        <v>438074000000</v>
      </c>
      <c r="F1224" s="4">
        <v>442327000000</v>
      </c>
      <c r="G1224" s="4">
        <v>446580000000</v>
      </c>
      <c r="H1224" s="4">
        <v>450833000000</v>
      </c>
      <c r="I1224" s="4">
        <v>455086000000</v>
      </c>
      <c r="J1224" s="4">
        <v>459339000000</v>
      </c>
      <c r="K1224" s="4">
        <v>463593000000</v>
      </c>
      <c r="L1224" s="4">
        <v>467846000000</v>
      </c>
      <c r="M1224" s="4">
        <v>472099000000</v>
      </c>
      <c r="N1224" s="4">
        <v>476352000000</v>
      </c>
      <c r="O1224" s="4">
        <v>480605000000</v>
      </c>
      <c r="P1224" s="4">
        <v>489111000000</v>
      </c>
      <c r="Q1224" s="4">
        <v>493365000000</v>
      </c>
      <c r="R1224" s="4">
        <v>497618000000</v>
      </c>
      <c r="S1224" s="4">
        <v>501871000000</v>
      </c>
      <c r="T1224" s="4">
        <v>506124000000</v>
      </c>
      <c r="U1224" s="4">
        <v>510377000000</v>
      </c>
      <c r="V1224" s="4">
        <v>518883000000</v>
      </c>
      <c r="W1224" s="4">
        <v>523137000000</v>
      </c>
      <c r="X1224" s="4">
        <v>527390000000</v>
      </c>
      <c r="Y1224" s="4">
        <v>531643000000</v>
      </c>
      <c r="Z1224" s="4">
        <v>535896000000</v>
      </c>
      <c r="AA1224" s="4">
        <v>544402000000</v>
      </c>
      <c r="AB1224" s="4">
        <v>548655000000</v>
      </c>
      <c r="AC1224" s="4">
        <v>552909000000</v>
      </c>
      <c r="AD1224" s="4">
        <v>557162000000</v>
      </c>
      <c r="AE1224" s="4">
        <v>565668000000</v>
      </c>
      <c r="AF1224" s="4">
        <v>569921000000</v>
      </c>
      <c r="AG1224" s="4">
        <v>574174000000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 s="4">
        <v>1156690000</v>
      </c>
      <c r="D1229" s="4">
        <v>1145010000</v>
      </c>
      <c r="E1229" s="4">
        <v>1133330000</v>
      </c>
      <c r="F1229" s="4">
        <v>1121640000</v>
      </c>
      <c r="G1229" s="4">
        <v>1109960000</v>
      </c>
      <c r="H1229" s="4">
        <v>1098270000</v>
      </c>
      <c r="I1229" s="4">
        <v>1086590000</v>
      </c>
      <c r="J1229" s="4">
        <v>1074910000</v>
      </c>
      <c r="K1229" s="4">
        <v>1051540000</v>
      </c>
      <c r="L1229" s="4">
        <v>1039850000</v>
      </c>
      <c r="M1229" s="4">
        <v>1039850000</v>
      </c>
      <c r="N1229" s="4">
        <v>1028170000</v>
      </c>
      <c r="O1229" s="4">
        <v>1016490000</v>
      </c>
      <c r="P1229" s="4">
        <v>1004800000</v>
      </c>
      <c r="Q1229" s="4">
        <v>993120000</v>
      </c>
      <c r="R1229" s="4">
        <v>981436000</v>
      </c>
      <c r="S1229" s="4">
        <v>969752000</v>
      </c>
      <c r="T1229" s="4">
        <v>958069000</v>
      </c>
      <c r="U1229" s="4">
        <v>946385000</v>
      </c>
      <c r="V1229" s="4">
        <v>934701000</v>
      </c>
      <c r="W1229" s="4">
        <v>923017000</v>
      </c>
      <c r="X1229" s="4">
        <v>911334000</v>
      </c>
      <c r="Y1229" s="4">
        <v>899650000</v>
      </c>
      <c r="Z1229" s="4">
        <v>899650000</v>
      </c>
      <c r="AA1229" s="4">
        <v>887966000</v>
      </c>
      <c r="AB1229" s="4">
        <v>876282000</v>
      </c>
      <c r="AC1229" s="4">
        <v>864599000</v>
      </c>
      <c r="AD1229" s="4">
        <v>852915000</v>
      </c>
      <c r="AE1229" s="4">
        <v>841231000</v>
      </c>
      <c r="AF1229" s="4">
        <v>841231000</v>
      </c>
      <c r="AG1229" s="4">
        <v>829547000</v>
      </c>
    </row>
    <row r="1230" spans="1:33">
      <c r="A1230" t="s">
        <v>5746</v>
      </c>
      <c r="B1230" t="s">
        <v>132</v>
      </c>
      <c r="C1230" s="4">
        <v>6974390000000</v>
      </c>
      <c r="D1230" s="4">
        <v>7277620000000</v>
      </c>
      <c r="E1230" s="4">
        <v>7580850000000</v>
      </c>
      <c r="F1230" s="4">
        <v>7656660000000</v>
      </c>
      <c r="G1230" s="4">
        <v>7656660000000</v>
      </c>
      <c r="H1230" s="4">
        <v>7732470000000</v>
      </c>
      <c r="I1230" s="4">
        <v>7808280000000</v>
      </c>
      <c r="J1230" s="4">
        <v>7808280000000</v>
      </c>
      <c r="K1230" s="4">
        <v>7884090000000</v>
      </c>
      <c r="L1230" s="4">
        <v>7884090000000</v>
      </c>
      <c r="M1230" s="4">
        <v>7959900000000</v>
      </c>
      <c r="N1230" s="4">
        <v>8035710000000</v>
      </c>
      <c r="O1230" s="4">
        <v>8035710000000</v>
      </c>
      <c r="P1230" s="4">
        <v>8111510000000</v>
      </c>
      <c r="Q1230" s="4">
        <v>8187320000000</v>
      </c>
      <c r="R1230" s="4">
        <v>8187320000000</v>
      </c>
      <c r="S1230" s="4">
        <v>8263130000000</v>
      </c>
      <c r="T1230" s="4">
        <v>8338940000000</v>
      </c>
      <c r="U1230" s="4">
        <v>8338940000000</v>
      </c>
      <c r="V1230" s="4">
        <v>8414750000000</v>
      </c>
      <c r="W1230" s="4">
        <v>8490560000000</v>
      </c>
      <c r="X1230" s="4">
        <v>8490560000000</v>
      </c>
      <c r="Y1230" s="4">
        <v>8566370000000</v>
      </c>
      <c r="Z1230" s="4">
        <v>8642170000000</v>
      </c>
      <c r="AA1230" s="4">
        <v>8642170000000</v>
      </c>
      <c r="AB1230" s="4">
        <v>8717980000000</v>
      </c>
      <c r="AC1230" s="4">
        <v>8793790000000</v>
      </c>
      <c r="AD1230" s="4">
        <v>8793790000000</v>
      </c>
      <c r="AE1230" s="4">
        <v>8869600000000</v>
      </c>
      <c r="AF1230" s="4">
        <v>8945410000000</v>
      </c>
      <c r="AG1230" s="4">
        <v>8945410000000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899.08799999999997</v>
      </c>
      <c r="D1233">
        <v>908.92600000000004</v>
      </c>
      <c r="E1233">
        <v>920.822</v>
      </c>
      <c r="F1233">
        <v>930.52599999999995</v>
      </c>
      <c r="G1233">
        <v>948.245</v>
      </c>
      <c r="H1233">
        <v>945.63</v>
      </c>
      <c r="I1233">
        <v>950.56100000000004</v>
      </c>
      <c r="J1233">
        <v>949.97400000000005</v>
      </c>
      <c r="K1233">
        <v>946.06200000000001</v>
      </c>
      <c r="L1233">
        <v>948.93499999999995</v>
      </c>
      <c r="M1233">
        <v>946.98199999999997</v>
      </c>
      <c r="N1233">
        <v>942.06600000000003</v>
      </c>
      <c r="O1233">
        <v>936.625</v>
      </c>
      <c r="P1233">
        <v>936.67</v>
      </c>
      <c r="Q1233">
        <v>929.37099999999998</v>
      </c>
      <c r="R1233">
        <v>926.33199999999999</v>
      </c>
      <c r="S1233">
        <v>925.41399999999999</v>
      </c>
      <c r="T1233">
        <v>916.04399999999998</v>
      </c>
      <c r="U1233">
        <v>900.51499999999999</v>
      </c>
      <c r="V1233">
        <v>898.86199999999997</v>
      </c>
      <c r="W1233">
        <v>900.80600000000004</v>
      </c>
      <c r="X1233">
        <v>901.43700000000001</v>
      </c>
      <c r="Y1233">
        <v>904.12699999999995</v>
      </c>
      <c r="Z1233">
        <v>906.39700000000005</v>
      </c>
      <c r="AA1233">
        <v>899.47</v>
      </c>
      <c r="AB1233">
        <v>901.76</v>
      </c>
      <c r="AC1233">
        <v>883.15599999999995</v>
      </c>
      <c r="AD1233">
        <v>859.06500000000005</v>
      </c>
      <c r="AE1233">
        <v>866.71199999999999</v>
      </c>
      <c r="AF1233">
        <v>868.00400000000002</v>
      </c>
      <c r="AG1233">
        <v>872.68399999999997</v>
      </c>
    </row>
    <row r="1234" spans="1:33">
      <c r="A1234" t="s">
        <v>5742</v>
      </c>
      <c r="B1234" t="s">
        <v>132</v>
      </c>
      <c r="C1234">
        <v>774.27800000000002</v>
      </c>
      <c r="D1234">
        <v>779.71299999999997</v>
      </c>
      <c r="E1234">
        <v>787.14400000000001</v>
      </c>
      <c r="F1234">
        <v>792.23500000000001</v>
      </c>
      <c r="G1234">
        <v>805.29300000000001</v>
      </c>
      <c r="H1234">
        <v>798.14200000000005</v>
      </c>
      <c r="I1234">
        <v>799.08399999999995</v>
      </c>
      <c r="J1234">
        <v>794.47900000000004</v>
      </c>
      <c r="K1234">
        <v>786.60199999999998</v>
      </c>
      <c r="L1234">
        <v>785.46699999999998</v>
      </c>
      <c r="M1234">
        <v>779.59100000000001</v>
      </c>
      <c r="N1234">
        <v>774.053</v>
      </c>
      <c r="O1234">
        <v>768.04700000000003</v>
      </c>
      <c r="P1234">
        <v>767.55600000000004</v>
      </c>
      <c r="Q1234">
        <v>759.71799999999996</v>
      </c>
      <c r="R1234">
        <v>755.98400000000004</v>
      </c>
      <c r="S1234">
        <v>752.94600000000003</v>
      </c>
      <c r="T1234">
        <v>741.39300000000003</v>
      </c>
      <c r="U1234">
        <v>723.65200000000004</v>
      </c>
      <c r="V1234">
        <v>719.78599999999994</v>
      </c>
      <c r="W1234">
        <v>719.59900000000005</v>
      </c>
      <c r="X1234">
        <v>718.44600000000003</v>
      </c>
      <c r="Y1234">
        <v>719.39400000000001</v>
      </c>
      <c r="Z1234">
        <v>719.89499999999998</v>
      </c>
      <c r="AA1234">
        <v>711.17600000000004</v>
      </c>
      <c r="AB1234">
        <v>711.79300000000001</v>
      </c>
      <c r="AC1234">
        <v>690.25800000000004</v>
      </c>
      <c r="AD1234">
        <v>663.28700000000003</v>
      </c>
      <c r="AE1234">
        <v>667.90300000000002</v>
      </c>
      <c r="AF1234">
        <v>666.28899999999999</v>
      </c>
      <c r="AG1234">
        <v>668.01400000000001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21834</v>
      </c>
      <c r="D1247">
        <v>43335</v>
      </c>
      <c r="E1247">
        <v>53148</v>
      </c>
      <c r="F1247">
        <v>65133</v>
      </c>
      <c r="G1247">
        <v>79749</v>
      </c>
      <c r="H1247">
        <v>96567</v>
      </c>
      <c r="I1247">
        <v>119805</v>
      </c>
      <c r="J1247">
        <v>148434</v>
      </c>
      <c r="K1247">
        <v>185667</v>
      </c>
      <c r="L1247">
        <v>226098</v>
      </c>
      <c r="M1247">
        <v>267327</v>
      </c>
      <c r="N1247">
        <v>309114</v>
      </c>
      <c r="O1247">
        <v>350076</v>
      </c>
      <c r="P1247">
        <v>388110</v>
      </c>
      <c r="Q1247">
        <v>419916</v>
      </c>
      <c r="R1247">
        <v>446859</v>
      </c>
      <c r="S1247">
        <v>466368</v>
      </c>
      <c r="T1247">
        <v>481926</v>
      </c>
      <c r="U1247">
        <v>497280</v>
      </c>
      <c r="V1247">
        <v>507831</v>
      </c>
      <c r="W1247">
        <v>513834</v>
      </c>
      <c r="X1247">
        <v>517353</v>
      </c>
      <c r="Y1247">
        <v>517734</v>
      </c>
      <c r="Z1247">
        <v>516603</v>
      </c>
      <c r="AA1247">
        <v>513507</v>
      </c>
      <c r="AB1247">
        <v>509271</v>
      </c>
      <c r="AC1247">
        <v>504315</v>
      </c>
      <c r="AD1247">
        <v>498912</v>
      </c>
      <c r="AE1247">
        <v>492924</v>
      </c>
      <c r="AF1247">
        <v>486102</v>
      </c>
      <c r="AG1247">
        <v>479355</v>
      </c>
    </row>
    <row r="1248" spans="1:33">
      <c r="A1248" t="s">
        <v>5728</v>
      </c>
      <c r="B1248" t="s">
        <v>132</v>
      </c>
      <c r="C1248">
        <v>366</v>
      </c>
      <c r="D1248">
        <v>408</v>
      </c>
      <c r="E1248">
        <v>396</v>
      </c>
      <c r="F1248">
        <v>390</v>
      </c>
      <c r="G1248">
        <v>384</v>
      </c>
      <c r="H1248">
        <v>378</v>
      </c>
      <c r="I1248">
        <v>372</v>
      </c>
      <c r="J1248">
        <v>369</v>
      </c>
      <c r="K1248">
        <v>366</v>
      </c>
      <c r="L1248">
        <v>360</v>
      </c>
      <c r="M1248">
        <v>351</v>
      </c>
      <c r="N1248">
        <v>348</v>
      </c>
      <c r="O1248">
        <v>345</v>
      </c>
      <c r="P1248">
        <v>342</v>
      </c>
      <c r="Q1248">
        <v>339</v>
      </c>
      <c r="R1248">
        <v>336</v>
      </c>
      <c r="S1248">
        <v>336</v>
      </c>
      <c r="T1248">
        <v>333</v>
      </c>
      <c r="U1248">
        <v>327</v>
      </c>
      <c r="V1248">
        <v>318</v>
      </c>
      <c r="W1248">
        <v>312</v>
      </c>
      <c r="X1248">
        <v>306</v>
      </c>
      <c r="Y1248">
        <v>300</v>
      </c>
      <c r="Z1248">
        <v>294</v>
      </c>
      <c r="AA1248">
        <v>291</v>
      </c>
      <c r="AB1248">
        <v>285</v>
      </c>
      <c r="AC1248">
        <v>279</v>
      </c>
      <c r="AD1248">
        <v>276</v>
      </c>
      <c r="AE1248">
        <v>270</v>
      </c>
      <c r="AF1248">
        <v>267</v>
      </c>
      <c r="AG1248">
        <v>261</v>
      </c>
    </row>
    <row r="1249" spans="1:33">
      <c r="A1249" t="s">
        <v>5727</v>
      </c>
      <c r="B1249" t="s">
        <v>132</v>
      </c>
      <c r="C1249" s="4">
        <v>1065920</v>
      </c>
      <c r="D1249" s="4">
        <v>1020760</v>
      </c>
      <c r="E1249">
        <v>999597</v>
      </c>
      <c r="F1249">
        <v>976092</v>
      </c>
      <c r="G1249">
        <v>949752</v>
      </c>
      <c r="H1249">
        <v>910143</v>
      </c>
      <c r="I1249">
        <v>874902</v>
      </c>
      <c r="J1249">
        <v>834213</v>
      </c>
      <c r="K1249">
        <v>784872</v>
      </c>
      <c r="L1249">
        <v>732201</v>
      </c>
      <c r="M1249">
        <v>667893</v>
      </c>
      <c r="N1249">
        <v>613773</v>
      </c>
      <c r="O1249">
        <v>560481</v>
      </c>
      <c r="P1249">
        <v>510222</v>
      </c>
      <c r="Q1249">
        <v>465390</v>
      </c>
      <c r="R1249">
        <v>425613</v>
      </c>
      <c r="S1249">
        <v>393279</v>
      </c>
      <c r="T1249">
        <v>365181</v>
      </c>
      <c r="U1249">
        <v>337791</v>
      </c>
      <c r="V1249">
        <v>315384</v>
      </c>
      <c r="W1249">
        <v>297573</v>
      </c>
      <c r="X1249">
        <v>282426</v>
      </c>
      <c r="Y1249">
        <v>270492</v>
      </c>
      <c r="Z1249">
        <v>260214</v>
      </c>
      <c r="AA1249">
        <v>251964</v>
      </c>
      <c r="AB1249">
        <v>244941</v>
      </c>
      <c r="AC1249">
        <v>238746</v>
      </c>
      <c r="AD1249">
        <v>233070</v>
      </c>
      <c r="AE1249">
        <v>228063</v>
      </c>
      <c r="AF1249">
        <v>223893</v>
      </c>
      <c r="AG1249">
        <v>219762</v>
      </c>
    </row>
    <row r="1250" spans="1:33">
      <c r="A1250" t="s">
        <v>5726</v>
      </c>
      <c r="B1250" t="s">
        <v>132</v>
      </c>
      <c r="C1250">
        <v>4242</v>
      </c>
      <c r="D1250">
        <v>4950</v>
      </c>
      <c r="E1250">
        <v>5712</v>
      </c>
      <c r="F1250">
        <v>6399</v>
      </c>
      <c r="G1250">
        <v>7014</v>
      </c>
      <c r="H1250">
        <v>7503</v>
      </c>
      <c r="I1250">
        <v>7935</v>
      </c>
      <c r="J1250">
        <v>8265</v>
      </c>
      <c r="K1250">
        <v>8445</v>
      </c>
      <c r="L1250">
        <v>8505</v>
      </c>
      <c r="M1250">
        <v>8307</v>
      </c>
      <c r="N1250">
        <v>8151</v>
      </c>
      <c r="O1250">
        <v>7923</v>
      </c>
      <c r="P1250">
        <v>7641</v>
      </c>
      <c r="Q1250">
        <v>7368</v>
      </c>
      <c r="R1250">
        <v>7101</v>
      </c>
      <c r="S1250">
        <v>6894</v>
      </c>
      <c r="T1250">
        <v>6702</v>
      </c>
      <c r="U1250">
        <v>6495</v>
      </c>
      <c r="V1250">
        <v>6327</v>
      </c>
      <c r="W1250">
        <v>6219</v>
      </c>
      <c r="X1250">
        <v>6144</v>
      </c>
      <c r="Y1250">
        <v>6111</v>
      </c>
      <c r="Z1250">
        <v>6099</v>
      </c>
      <c r="AA1250">
        <v>6111</v>
      </c>
      <c r="AB1250">
        <v>6150</v>
      </c>
      <c r="AC1250">
        <v>6192</v>
      </c>
      <c r="AD1250">
        <v>6240</v>
      </c>
      <c r="AE1250">
        <v>6300</v>
      </c>
      <c r="AF1250">
        <v>6369</v>
      </c>
      <c r="AG1250">
        <v>6426</v>
      </c>
    </row>
    <row r="1251" spans="1:33">
      <c r="A1251" t="s">
        <v>5725</v>
      </c>
      <c r="B1251" t="s">
        <v>132</v>
      </c>
      <c r="C1251">
        <v>3234</v>
      </c>
      <c r="D1251">
        <v>4890</v>
      </c>
      <c r="E1251">
        <v>5238</v>
      </c>
      <c r="F1251">
        <v>5784</v>
      </c>
      <c r="G1251">
        <v>6561</v>
      </c>
      <c r="H1251">
        <v>7380</v>
      </c>
      <c r="I1251">
        <v>8517</v>
      </c>
      <c r="J1251">
        <v>9753</v>
      </c>
      <c r="K1251">
        <v>11124</v>
      </c>
      <c r="L1251">
        <v>12678</v>
      </c>
      <c r="M1251">
        <v>14106</v>
      </c>
      <c r="N1251">
        <v>15795</v>
      </c>
      <c r="O1251">
        <v>17469</v>
      </c>
      <c r="P1251">
        <v>19014</v>
      </c>
      <c r="Q1251">
        <v>20421</v>
      </c>
      <c r="R1251">
        <v>21621</v>
      </c>
      <c r="S1251">
        <v>22713</v>
      </c>
      <c r="T1251">
        <v>23493</v>
      </c>
      <c r="U1251">
        <v>23790</v>
      </c>
      <c r="V1251">
        <v>23874</v>
      </c>
      <c r="W1251">
        <v>23868</v>
      </c>
      <c r="X1251">
        <v>23700</v>
      </c>
      <c r="Y1251">
        <v>23472</v>
      </c>
      <c r="Z1251">
        <v>23154</v>
      </c>
      <c r="AA1251">
        <v>22836</v>
      </c>
      <c r="AB1251">
        <v>22491</v>
      </c>
      <c r="AC1251">
        <v>22119</v>
      </c>
      <c r="AD1251">
        <v>21750</v>
      </c>
      <c r="AE1251">
        <v>21354</v>
      </c>
      <c r="AF1251">
        <v>21006</v>
      </c>
      <c r="AG1251">
        <v>20607</v>
      </c>
    </row>
    <row r="1252" spans="1:33">
      <c r="A1252" t="s">
        <v>5724</v>
      </c>
      <c r="B1252" t="s">
        <v>132</v>
      </c>
      <c r="C1252">
        <v>252</v>
      </c>
      <c r="D1252">
        <v>267</v>
      </c>
      <c r="E1252">
        <v>273</v>
      </c>
      <c r="F1252">
        <v>279</v>
      </c>
      <c r="G1252">
        <v>285</v>
      </c>
      <c r="H1252">
        <v>285</v>
      </c>
      <c r="I1252">
        <v>285</v>
      </c>
      <c r="J1252">
        <v>282</v>
      </c>
      <c r="K1252">
        <v>276</v>
      </c>
      <c r="L1252">
        <v>267</v>
      </c>
      <c r="M1252">
        <v>252</v>
      </c>
      <c r="N1252">
        <v>240</v>
      </c>
      <c r="O1252">
        <v>225</v>
      </c>
      <c r="P1252">
        <v>213</v>
      </c>
      <c r="Q1252">
        <v>198</v>
      </c>
      <c r="R1252">
        <v>186</v>
      </c>
      <c r="S1252">
        <v>177</v>
      </c>
      <c r="T1252">
        <v>168</v>
      </c>
      <c r="U1252">
        <v>162</v>
      </c>
      <c r="V1252">
        <v>153</v>
      </c>
      <c r="W1252">
        <v>150</v>
      </c>
      <c r="X1252">
        <v>144</v>
      </c>
      <c r="Y1252">
        <v>141</v>
      </c>
      <c r="Z1252">
        <v>138</v>
      </c>
      <c r="AA1252">
        <v>138</v>
      </c>
      <c r="AB1252">
        <v>138</v>
      </c>
      <c r="AC1252">
        <v>135</v>
      </c>
      <c r="AD1252">
        <v>135</v>
      </c>
      <c r="AE1252">
        <v>135</v>
      </c>
      <c r="AF1252">
        <v>135</v>
      </c>
      <c r="AG1252">
        <v>135</v>
      </c>
    </row>
    <row r="1253" spans="1:33">
      <c r="A1253" t="s">
        <v>5723</v>
      </c>
      <c r="B1253" t="s">
        <v>132</v>
      </c>
      <c r="C1253">
        <v>3</v>
      </c>
      <c r="D1253">
        <v>6</v>
      </c>
      <c r="E1253">
        <v>6</v>
      </c>
      <c r="F1253">
        <v>6</v>
      </c>
      <c r="G1253">
        <v>6</v>
      </c>
      <c r="H1253">
        <v>9</v>
      </c>
      <c r="I1253">
        <v>9</v>
      </c>
      <c r="J1253">
        <v>12</v>
      </c>
      <c r="K1253">
        <v>12</v>
      </c>
      <c r="L1253">
        <v>15</v>
      </c>
      <c r="M1253">
        <v>18</v>
      </c>
      <c r="N1253">
        <v>21</v>
      </c>
      <c r="O1253">
        <v>21</v>
      </c>
      <c r="P1253">
        <v>24</v>
      </c>
      <c r="Q1253">
        <v>27</v>
      </c>
      <c r="R1253">
        <v>30</v>
      </c>
      <c r="S1253">
        <v>33</v>
      </c>
      <c r="T1253">
        <v>36</v>
      </c>
      <c r="U1253">
        <v>36</v>
      </c>
      <c r="V1253">
        <v>39</v>
      </c>
      <c r="W1253">
        <v>39</v>
      </c>
      <c r="X1253">
        <v>42</v>
      </c>
      <c r="Y1253">
        <v>42</v>
      </c>
      <c r="Z1253">
        <v>42</v>
      </c>
      <c r="AA1253">
        <v>42</v>
      </c>
      <c r="AB1253">
        <v>45</v>
      </c>
      <c r="AC1253">
        <v>45</v>
      </c>
      <c r="AD1253">
        <v>45</v>
      </c>
      <c r="AE1253">
        <v>45</v>
      </c>
      <c r="AF1253">
        <v>45</v>
      </c>
      <c r="AG1253">
        <v>45</v>
      </c>
    </row>
    <row r="1254" spans="1:33">
      <c r="A1254" t="s">
        <v>5722</v>
      </c>
      <c r="B1254" t="s">
        <v>132</v>
      </c>
      <c r="C1254">
        <v>0</v>
      </c>
      <c r="D1254">
        <v>1152</v>
      </c>
      <c r="E1254">
        <v>1593</v>
      </c>
      <c r="F1254">
        <v>2157</v>
      </c>
      <c r="G1254">
        <v>2910</v>
      </c>
      <c r="H1254">
        <v>3867</v>
      </c>
      <c r="I1254">
        <v>5118</v>
      </c>
      <c r="J1254">
        <v>6669</v>
      </c>
      <c r="K1254">
        <v>8658</v>
      </c>
      <c r="L1254">
        <v>11013</v>
      </c>
      <c r="M1254">
        <v>13776</v>
      </c>
      <c r="N1254">
        <v>17325</v>
      </c>
      <c r="O1254">
        <v>20913</v>
      </c>
      <c r="P1254">
        <v>24663</v>
      </c>
      <c r="Q1254">
        <v>28380</v>
      </c>
      <c r="R1254">
        <v>32094</v>
      </c>
      <c r="S1254">
        <v>35421</v>
      </c>
      <c r="T1254">
        <v>38280</v>
      </c>
      <c r="U1254">
        <v>41565</v>
      </c>
      <c r="V1254">
        <v>44196</v>
      </c>
      <c r="W1254">
        <v>47070</v>
      </c>
      <c r="X1254">
        <v>48804</v>
      </c>
      <c r="Y1254">
        <v>50307</v>
      </c>
      <c r="Z1254">
        <v>51234</v>
      </c>
      <c r="AA1254">
        <v>52506</v>
      </c>
      <c r="AB1254">
        <v>53220</v>
      </c>
      <c r="AC1254">
        <v>53466</v>
      </c>
      <c r="AD1254">
        <v>53832</v>
      </c>
      <c r="AE1254">
        <v>54543</v>
      </c>
      <c r="AF1254">
        <v>54636</v>
      </c>
      <c r="AG1254">
        <v>54417</v>
      </c>
    </row>
    <row r="1255" spans="1:33">
      <c r="A1255" t="s">
        <v>5721</v>
      </c>
      <c r="B1255" t="s">
        <v>132</v>
      </c>
      <c r="C1255">
        <v>162</v>
      </c>
      <c r="D1255">
        <v>204</v>
      </c>
      <c r="E1255">
        <v>201</v>
      </c>
      <c r="F1255">
        <v>195</v>
      </c>
      <c r="G1255">
        <v>195</v>
      </c>
      <c r="H1255">
        <v>189</v>
      </c>
      <c r="I1255">
        <v>183</v>
      </c>
      <c r="J1255">
        <v>183</v>
      </c>
      <c r="K1255">
        <v>180</v>
      </c>
      <c r="L1255">
        <v>174</v>
      </c>
      <c r="M1255">
        <v>171</v>
      </c>
      <c r="N1255">
        <v>168</v>
      </c>
      <c r="O1255">
        <v>162</v>
      </c>
      <c r="P1255">
        <v>159</v>
      </c>
      <c r="Q1255">
        <v>153</v>
      </c>
      <c r="R1255">
        <v>147</v>
      </c>
      <c r="S1255">
        <v>144</v>
      </c>
      <c r="T1255">
        <v>141</v>
      </c>
      <c r="U1255">
        <v>138</v>
      </c>
      <c r="V1255">
        <v>132</v>
      </c>
      <c r="W1255">
        <v>129</v>
      </c>
      <c r="X1255">
        <v>126</v>
      </c>
      <c r="Y1255">
        <v>123</v>
      </c>
      <c r="Z1255">
        <v>120</v>
      </c>
      <c r="AA1255">
        <v>120</v>
      </c>
      <c r="AB1255">
        <v>117</v>
      </c>
      <c r="AC1255">
        <v>117</v>
      </c>
      <c r="AD1255">
        <v>114</v>
      </c>
      <c r="AE1255">
        <v>114</v>
      </c>
      <c r="AF1255">
        <v>114</v>
      </c>
      <c r="AG1255">
        <v>111</v>
      </c>
    </row>
    <row r="1256" spans="1:33">
      <c r="A1256" t="s">
        <v>5720</v>
      </c>
      <c r="B1256" t="s">
        <v>132</v>
      </c>
      <c r="C1256">
        <v>120597</v>
      </c>
      <c r="D1256">
        <v>120525</v>
      </c>
      <c r="E1256">
        <v>118671</v>
      </c>
      <c r="F1256">
        <v>116988</v>
      </c>
      <c r="G1256">
        <v>116805</v>
      </c>
      <c r="H1256">
        <v>114648</v>
      </c>
      <c r="I1256">
        <v>112767</v>
      </c>
      <c r="J1256">
        <v>110355</v>
      </c>
      <c r="K1256">
        <v>107715</v>
      </c>
      <c r="L1256">
        <v>105033</v>
      </c>
      <c r="M1256">
        <v>102132</v>
      </c>
      <c r="N1256">
        <v>99618</v>
      </c>
      <c r="O1256">
        <v>95922</v>
      </c>
      <c r="P1256">
        <v>92202</v>
      </c>
      <c r="Q1256">
        <v>88467</v>
      </c>
      <c r="R1256">
        <v>84786</v>
      </c>
      <c r="S1256">
        <v>82809</v>
      </c>
      <c r="T1256">
        <v>79569</v>
      </c>
      <c r="U1256">
        <v>76026</v>
      </c>
      <c r="V1256">
        <v>73257</v>
      </c>
      <c r="W1256">
        <v>71520</v>
      </c>
      <c r="X1256">
        <v>69291</v>
      </c>
      <c r="Y1256">
        <v>66915</v>
      </c>
      <c r="Z1256">
        <v>65142</v>
      </c>
      <c r="AA1256">
        <v>64404</v>
      </c>
      <c r="AB1256">
        <v>62826</v>
      </c>
      <c r="AC1256">
        <v>61521</v>
      </c>
      <c r="AD1256">
        <v>59910</v>
      </c>
      <c r="AE1256">
        <v>59532</v>
      </c>
      <c r="AF1256">
        <v>58380</v>
      </c>
      <c r="AG1256">
        <v>57354</v>
      </c>
    </row>
    <row r="1257" spans="1:33">
      <c r="A1257" t="s">
        <v>5719</v>
      </c>
      <c r="B1257" t="s">
        <v>132</v>
      </c>
      <c r="C1257">
        <v>84228</v>
      </c>
      <c r="D1257">
        <v>80922</v>
      </c>
      <c r="E1257">
        <v>80223</v>
      </c>
      <c r="F1257">
        <v>79224</v>
      </c>
      <c r="G1257">
        <v>78585</v>
      </c>
      <c r="H1257">
        <v>77631</v>
      </c>
      <c r="I1257">
        <v>76080</v>
      </c>
      <c r="J1257">
        <v>74727</v>
      </c>
      <c r="K1257">
        <v>73122</v>
      </c>
      <c r="L1257">
        <v>71151</v>
      </c>
      <c r="M1257">
        <v>68949</v>
      </c>
      <c r="N1257">
        <v>67566</v>
      </c>
      <c r="O1257">
        <v>65232</v>
      </c>
      <c r="P1257">
        <v>62724</v>
      </c>
      <c r="Q1257">
        <v>60264</v>
      </c>
      <c r="R1257">
        <v>57729</v>
      </c>
      <c r="S1257">
        <v>55932</v>
      </c>
      <c r="T1257">
        <v>53847</v>
      </c>
      <c r="U1257">
        <v>51714</v>
      </c>
      <c r="V1257">
        <v>49542</v>
      </c>
      <c r="W1257">
        <v>48159</v>
      </c>
      <c r="X1257">
        <v>46434</v>
      </c>
      <c r="Y1257">
        <v>45102</v>
      </c>
      <c r="Z1257">
        <v>43761</v>
      </c>
      <c r="AA1257">
        <v>43104</v>
      </c>
      <c r="AB1257">
        <v>41874</v>
      </c>
      <c r="AC1257">
        <v>40839</v>
      </c>
      <c r="AD1257">
        <v>39978</v>
      </c>
      <c r="AE1257">
        <v>39573</v>
      </c>
      <c r="AF1257">
        <v>38571</v>
      </c>
      <c r="AG1257">
        <v>37713</v>
      </c>
    </row>
    <row r="1258" spans="1:33">
      <c r="A1258" t="s">
        <v>5718</v>
      </c>
      <c r="B1258" t="s">
        <v>132</v>
      </c>
      <c r="C1258">
        <v>0</v>
      </c>
      <c r="D1258">
        <v>108</v>
      </c>
      <c r="E1258">
        <v>147</v>
      </c>
      <c r="F1258">
        <v>198</v>
      </c>
      <c r="G1258">
        <v>270</v>
      </c>
      <c r="H1258">
        <v>357</v>
      </c>
      <c r="I1258">
        <v>471</v>
      </c>
      <c r="J1258">
        <v>618</v>
      </c>
      <c r="K1258">
        <v>807</v>
      </c>
      <c r="L1258">
        <v>1035</v>
      </c>
      <c r="M1258">
        <v>1311</v>
      </c>
      <c r="N1258">
        <v>1656</v>
      </c>
      <c r="O1258">
        <v>2034</v>
      </c>
      <c r="P1258">
        <v>2445</v>
      </c>
      <c r="Q1258">
        <v>2859</v>
      </c>
      <c r="R1258">
        <v>3291</v>
      </c>
      <c r="S1258">
        <v>3741</v>
      </c>
      <c r="T1258">
        <v>4137</v>
      </c>
      <c r="U1258">
        <v>4458</v>
      </c>
      <c r="V1258">
        <v>4707</v>
      </c>
      <c r="W1258">
        <v>4953</v>
      </c>
      <c r="X1258">
        <v>5103</v>
      </c>
      <c r="Y1258">
        <v>5238</v>
      </c>
      <c r="Z1258">
        <v>5355</v>
      </c>
      <c r="AA1258">
        <v>5481</v>
      </c>
      <c r="AB1258">
        <v>5508</v>
      </c>
      <c r="AC1258">
        <v>5529</v>
      </c>
      <c r="AD1258">
        <v>5565</v>
      </c>
      <c r="AE1258">
        <v>5637</v>
      </c>
      <c r="AF1258">
        <v>5631</v>
      </c>
      <c r="AG1258">
        <v>5664</v>
      </c>
    </row>
    <row r="1259" spans="1:33">
      <c r="A1259" t="s">
        <v>5717</v>
      </c>
      <c r="B1259" t="s">
        <v>132</v>
      </c>
      <c r="C1259">
        <v>21</v>
      </c>
      <c r="D1259">
        <v>24</v>
      </c>
      <c r="E1259">
        <v>24</v>
      </c>
      <c r="F1259">
        <v>24</v>
      </c>
      <c r="G1259">
        <v>24</v>
      </c>
      <c r="H1259">
        <v>24</v>
      </c>
      <c r="I1259">
        <v>24</v>
      </c>
      <c r="J1259">
        <v>24</v>
      </c>
      <c r="K1259">
        <v>24</v>
      </c>
      <c r="L1259">
        <v>24</v>
      </c>
      <c r="M1259">
        <v>24</v>
      </c>
      <c r="N1259">
        <v>24</v>
      </c>
      <c r="O1259">
        <v>24</v>
      </c>
      <c r="P1259">
        <v>24</v>
      </c>
      <c r="Q1259">
        <v>24</v>
      </c>
      <c r="R1259">
        <v>24</v>
      </c>
      <c r="S1259">
        <v>21</v>
      </c>
      <c r="T1259">
        <v>21</v>
      </c>
      <c r="U1259">
        <v>21</v>
      </c>
      <c r="V1259">
        <v>21</v>
      </c>
      <c r="W1259">
        <v>21</v>
      </c>
      <c r="X1259">
        <v>21</v>
      </c>
      <c r="Y1259">
        <v>21</v>
      </c>
      <c r="Z1259">
        <v>18</v>
      </c>
      <c r="AA1259">
        <v>18</v>
      </c>
      <c r="AB1259">
        <v>18</v>
      </c>
      <c r="AC1259">
        <v>18</v>
      </c>
      <c r="AD1259">
        <v>18</v>
      </c>
      <c r="AE1259">
        <v>18</v>
      </c>
      <c r="AF1259">
        <v>18</v>
      </c>
      <c r="AG1259">
        <v>18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</v>
      </c>
      <c r="N1260">
        <v>3</v>
      </c>
      <c r="O1260">
        <v>3</v>
      </c>
      <c r="P1260">
        <v>6</v>
      </c>
      <c r="Q1260">
        <v>6</v>
      </c>
      <c r="R1260">
        <v>9</v>
      </c>
      <c r="S1260">
        <v>12</v>
      </c>
      <c r="T1260">
        <v>12</v>
      </c>
      <c r="U1260">
        <v>15</v>
      </c>
      <c r="V1260">
        <v>15</v>
      </c>
      <c r="W1260">
        <v>18</v>
      </c>
      <c r="X1260">
        <v>18</v>
      </c>
      <c r="Y1260">
        <v>18</v>
      </c>
      <c r="Z1260">
        <v>21</v>
      </c>
      <c r="AA1260">
        <v>21</v>
      </c>
      <c r="AB1260">
        <v>21</v>
      </c>
      <c r="AC1260">
        <v>21</v>
      </c>
      <c r="AD1260">
        <v>21</v>
      </c>
      <c r="AE1260">
        <v>24</v>
      </c>
      <c r="AF1260">
        <v>24</v>
      </c>
      <c r="AG1260">
        <v>24</v>
      </c>
    </row>
    <row r="1261" spans="1:33">
      <c r="A1261" t="s">
        <v>5715</v>
      </c>
      <c r="B1261" t="s">
        <v>132</v>
      </c>
      <c r="C1261">
        <v>27</v>
      </c>
      <c r="D1261">
        <v>1314</v>
      </c>
      <c r="E1261">
        <v>1875</v>
      </c>
      <c r="F1261">
        <v>2733</v>
      </c>
      <c r="G1261">
        <v>3810</v>
      </c>
      <c r="H1261">
        <v>5271</v>
      </c>
      <c r="I1261">
        <v>7125</v>
      </c>
      <c r="J1261">
        <v>9606</v>
      </c>
      <c r="K1261">
        <v>12630</v>
      </c>
      <c r="L1261">
        <v>16464</v>
      </c>
      <c r="M1261">
        <v>20847</v>
      </c>
      <c r="N1261">
        <v>26007</v>
      </c>
      <c r="O1261">
        <v>31689</v>
      </c>
      <c r="P1261">
        <v>37083</v>
      </c>
      <c r="Q1261">
        <v>42804</v>
      </c>
      <c r="R1261">
        <v>48075</v>
      </c>
      <c r="S1261">
        <v>52572</v>
      </c>
      <c r="T1261">
        <v>56301</v>
      </c>
      <c r="U1261">
        <v>63672</v>
      </c>
      <c r="V1261">
        <v>66633</v>
      </c>
      <c r="W1261">
        <v>68709</v>
      </c>
      <c r="X1261">
        <v>70140</v>
      </c>
      <c r="Y1261">
        <v>71199</v>
      </c>
      <c r="Z1261">
        <v>70620</v>
      </c>
      <c r="AA1261">
        <v>70737</v>
      </c>
      <c r="AB1261">
        <v>70455</v>
      </c>
      <c r="AC1261">
        <v>70113</v>
      </c>
      <c r="AD1261">
        <v>69480</v>
      </c>
      <c r="AE1261">
        <v>68727</v>
      </c>
      <c r="AF1261">
        <v>67893</v>
      </c>
      <c r="AG1261">
        <v>66852</v>
      </c>
    </row>
    <row r="1262" spans="1:33">
      <c r="A1262" t="s">
        <v>5714</v>
      </c>
      <c r="B1262" t="s">
        <v>132</v>
      </c>
      <c r="C1262">
        <v>11421</v>
      </c>
      <c r="D1262">
        <v>12138</v>
      </c>
      <c r="E1262">
        <v>11718</v>
      </c>
      <c r="F1262">
        <v>11358</v>
      </c>
      <c r="G1262">
        <v>10887</v>
      </c>
      <c r="H1262">
        <v>10503</v>
      </c>
      <c r="I1262">
        <v>9978</v>
      </c>
      <c r="J1262">
        <v>9627</v>
      </c>
      <c r="K1262">
        <v>9132</v>
      </c>
      <c r="L1262">
        <v>8679</v>
      </c>
      <c r="M1262">
        <v>8115</v>
      </c>
      <c r="N1262">
        <v>7536</v>
      </c>
      <c r="O1262">
        <v>6975</v>
      </c>
      <c r="P1262">
        <v>6312</v>
      </c>
      <c r="Q1262">
        <v>5757</v>
      </c>
      <c r="R1262">
        <v>5217</v>
      </c>
      <c r="S1262">
        <v>4737</v>
      </c>
      <c r="T1262">
        <v>4236</v>
      </c>
      <c r="U1262">
        <v>3741</v>
      </c>
      <c r="V1262">
        <v>3423</v>
      </c>
      <c r="W1262">
        <v>3171</v>
      </c>
      <c r="X1262">
        <v>2964</v>
      </c>
      <c r="Y1262">
        <v>2793</v>
      </c>
      <c r="Z1262">
        <v>2619</v>
      </c>
      <c r="AA1262">
        <v>2511</v>
      </c>
      <c r="AB1262">
        <v>2424</v>
      </c>
      <c r="AC1262">
        <v>2349</v>
      </c>
      <c r="AD1262">
        <v>2286</v>
      </c>
      <c r="AE1262">
        <v>2232</v>
      </c>
      <c r="AF1262">
        <v>2187</v>
      </c>
      <c r="AG1262">
        <v>2148</v>
      </c>
    </row>
    <row r="1263" spans="1:33">
      <c r="A1263" t="s">
        <v>5713</v>
      </c>
      <c r="B1263" t="s">
        <v>132</v>
      </c>
      <c r="C1263">
        <v>19206</v>
      </c>
      <c r="D1263">
        <v>18288</v>
      </c>
      <c r="E1263">
        <v>17316</v>
      </c>
      <c r="F1263">
        <v>16539</v>
      </c>
      <c r="G1263">
        <v>15597</v>
      </c>
      <c r="H1263">
        <v>14811</v>
      </c>
      <c r="I1263">
        <v>13854</v>
      </c>
      <c r="J1263">
        <v>13026</v>
      </c>
      <c r="K1263">
        <v>12024</v>
      </c>
      <c r="L1263">
        <v>11142</v>
      </c>
      <c r="M1263">
        <v>10152</v>
      </c>
      <c r="N1263">
        <v>9282</v>
      </c>
      <c r="O1263">
        <v>8415</v>
      </c>
      <c r="P1263">
        <v>7479</v>
      </c>
      <c r="Q1263">
        <v>6693</v>
      </c>
      <c r="R1263">
        <v>5967</v>
      </c>
      <c r="S1263">
        <v>5310</v>
      </c>
      <c r="T1263">
        <v>4626</v>
      </c>
      <c r="U1263">
        <v>3945</v>
      </c>
      <c r="V1263">
        <v>3456</v>
      </c>
      <c r="W1263">
        <v>3021</v>
      </c>
      <c r="X1263">
        <v>2625</v>
      </c>
      <c r="Y1263">
        <v>2259</v>
      </c>
      <c r="Z1263">
        <v>1893</v>
      </c>
      <c r="AA1263">
        <v>1584</v>
      </c>
      <c r="AB1263">
        <v>1290</v>
      </c>
      <c r="AC1263">
        <v>1011</v>
      </c>
      <c r="AD1263">
        <v>744</v>
      </c>
      <c r="AE1263">
        <v>486</v>
      </c>
      <c r="AF1263">
        <v>237</v>
      </c>
      <c r="AG1263">
        <v>0</v>
      </c>
    </row>
    <row r="1264" spans="1:33">
      <c r="A1264" t="s">
        <v>5712</v>
      </c>
      <c r="B1264" t="s">
        <v>132</v>
      </c>
      <c r="C1264">
        <v>210051</v>
      </c>
      <c r="D1264">
        <v>206226</v>
      </c>
      <c r="E1264">
        <v>201933</v>
      </c>
      <c r="F1264">
        <v>199548</v>
      </c>
      <c r="G1264">
        <v>194787</v>
      </c>
      <c r="H1264">
        <v>191838</v>
      </c>
      <c r="I1264">
        <v>186369</v>
      </c>
      <c r="J1264">
        <v>182394</v>
      </c>
      <c r="K1264">
        <v>175749</v>
      </c>
      <c r="L1264">
        <v>170571</v>
      </c>
      <c r="M1264">
        <v>162618</v>
      </c>
      <c r="N1264">
        <v>156219</v>
      </c>
      <c r="O1264">
        <v>149268</v>
      </c>
      <c r="P1264">
        <v>140361</v>
      </c>
      <c r="Q1264">
        <v>133290</v>
      </c>
      <c r="R1264">
        <v>126609</v>
      </c>
      <c r="S1264">
        <v>120576</v>
      </c>
      <c r="T1264">
        <v>112986</v>
      </c>
      <c r="U1264">
        <v>104313</v>
      </c>
      <c r="V1264">
        <v>99579</v>
      </c>
      <c r="W1264">
        <v>95616</v>
      </c>
      <c r="X1264">
        <v>92226</v>
      </c>
      <c r="Y1264">
        <v>89169</v>
      </c>
      <c r="Z1264">
        <v>85353</v>
      </c>
      <c r="AA1264">
        <v>83124</v>
      </c>
      <c r="AB1264">
        <v>81255</v>
      </c>
      <c r="AC1264">
        <v>79437</v>
      </c>
      <c r="AD1264">
        <v>77880</v>
      </c>
      <c r="AE1264">
        <v>76431</v>
      </c>
      <c r="AF1264">
        <v>75051</v>
      </c>
      <c r="AG1264">
        <v>73848</v>
      </c>
    </row>
    <row r="1265" spans="1:33">
      <c r="A1265" t="s">
        <v>5711</v>
      </c>
      <c r="B1265" t="s">
        <v>132</v>
      </c>
      <c r="C1265">
        <v>0</v>
      </c>
      <c r="D1265">
        <v>33</v>
      </c>
      <c r="E1265">
        <v>42</v>
      </c>
      <c r="F1265">
        <v>57</v>
      </c>
      <c r="G1265">
        <v>75</v>
      </c>
      <c r="H1265">
        <v>99</v>
      </c>
      <c r="I1265">
        <v>126</v>
      </c>
      <c r="J1265">
        <v>162</v>
      </c>
      <c r="K1265">
        <v>204</v>
      </c>
      <c r="L1265">
        <v>255</v>
      </c>
      <c r="M1265">
        <v>315</v>
      </c>
      <c r="N1265">
        <v>378</v>
      </c>
      <c r="O1265">
        <v>450</v>
      </c>
      <c r="P1265">
        <v>516</v>
      </c>
      <c r="Q1265">
        <v>588</v>
      </c>
      <c r="R1265">
        <v>654</v>
      </c>
      <c r="S1265">
        <v>714</v>
      </c>
      <c r="T1265">
        <v>750</v>
      </c>
      <c r="U1265">
        <v>762</v>
      </c>
      <c r="V1265">
        <v>786</v>
      </c>
      <c r="W1265">
        <v>804</v>
      </c>
      <c r="X1265">
        <v>813</v>
      </c>
      <c r="Y1265">
        <v>816</v>
      </c>
      <c r="Z1265">
        <v>801</v>
      </c>
      <c r="AA1265">
        <v>798</v>
      </c>
      <c r="AB1265">
        <v>792</v>
      </c>
      <c r="AC1265">
        <v>783</v>
      </c>
      <c r="AD1265">
        <v>774</v>
      </c>
      <c r="AE1265">
        <v>765</v>
      </c>
      <c r="AF1265">
        <v>756</v>
      </c>
      <c r="AG1265">
        <v>747</v>
      </c>
    </row>
    <row r="1266" spans="1:33">
      <c r="A1266" t="s">
        <v>5710</v>
      </c>
      <c r="B1266" t="s">
        <v>132</v>
      </c>
      <c r="C1266">
        <v>897</v>
      </c>
      <c r="D1266">
        <v>1110</v>
      </c>
      <c r="E1266">
        <v>1281</v>
      </c>
      <c r="F1266">
        <v>1449</v>
      </c>
      <c r="G1266">
        <v>1584</v>
      </c>
      <c r="H1266">
        <v>1728</v>
      </c>
      <c r="I1266">
        <v>1833</v>
      </c>
      <c r="J1266">
        <v>1956</v>
      </c>
      <c r="K1266">
        <v>2043</v>
      </c>
      <c r="L1266">
        <v>2136</v>
      </c>
      <c r="M1266">
        <v>2181</v>
      </c>
      <c r="N1266">
        <v>2232</v>
      </c>
      <c r="O1266">
        <v>2265</v>
      </c>
      <c r="P1266">
        <v>2256</v>
      </c>
      <c r="Q1266">
        <v>2265</v>
      </c>
      <c r="R1266">
        <v>2265</v>
      </c>
      <c r="S1266">
        <v>2265</v>
      </c>
      <c r="T1266">
        <v>2226</v>
      </c>
      <c r="U1266">
        <v>2148</v>
      </c>
      <c r="V1266">
        <v>2142</v>
      </c>
      <c r="W1266">
        <v>2145</v>
      </c>
      <c r="X1266">
        <v>2151</v>
      </c>
      <c r="Y1266">
        <v>2163</v>
      </c>
      <c r="Z1266">
        <v>2148</v>
      </c>
      <c r="AA1266">
        <v>2169</v>
      </c>
      <c r="AB1266">
        <v>2193</v>
      </c>
      <c r="AC1266">
        <v>2217</v>
      </c>
      <c r="AD1266">
        <v>2247</v>
      </c>
      <c r="AE1266">
        <v>2274</v>
      </c>
      <c r="AF1266">
        <v>2304</v>
      </c>
      <c r="AG1266">
        <v>2337</v>
      </c>
    </row>
    <row r="1267" spans="1:33">
      <c r="A1267" t="s">
        <v>5709</v>
      </c>
      <c r="B1267" t="s">
        <v>132</v>
      </c>
      <c r="C1267">
        <v>3</v>
      </c>
      <c r="D1267">
        <v>27</v>
      </c>
      <c r="E1267">
        <v>36</v>
      </c>
      <c r="F1267">
        <v>51</v>
      </c>
      <c r="G1267">
        <v>69</v>
      </c>
      <c r="H1267">
        <v>96</v>
      </c>
      <c r="I1267">
        <v>129</v>
      </c>
      <c r="J1267">
        <v>174</v>
      </c>
      <c r="K1267">
        <v>231</v>
      </c>
      <c r="L1267">
        <v>306</v>
      </c>
      <c r="M1267">
        <v>393</v>
      </c>
      <c r="N1267">
        <v>501</v>
      </c>
      <c r="O1267">
        <v>624</v>
      </c>
      <c r="P1267">
        <v>753</v>
      </c>
      <c r="Q1267">
        <v>897</v>
      </c>
      <c r="R1267">
        <v>1044</v>
      </c>
      <c r="S1267">
        <v>1191</v>
      </c>
      <c r="T1267">
        <v>1305</v>
      </c>
      <c r="U1267">
        <v>1380</v>
      </c>
      <c r="V1267">
        <v>1482</v>
      </c>
      <c r="W1267">
        <v>1569</v>
      </c>
      <c r="X1267">
        <v>1647</v>
      </c>
      <c r="Y1267">
        <v>1710</v>
      </c>
      <c r="Z1267">
        <v>1740</v>
      </c>
      <c r="AA1267">
        <v>1785</v>
      </c>
      <c r="AB1267">
        <v>1830</v>
      </c>
      <c r="AC1267">
        <v>1866</v>
      </c>
      <c r="AD1267">
        <v>1899</v>
      </c>
      <c r="AE1267">
        <v>1929</v>
      </c>
      <c r="AF1267">
        <v>1956</v>
      </c>
      <c r="AG1267">
        <v>1986</v>
      </c>
    </row>
    <row r="1268" spans="1:33">
      <c r="A1268" t="s">
        <v>5708</v>
      </c>
      <c r="B1268" t="s">
        <v>132</v>
      </c>
      <c r="C1268">
        <v>3</v>
      </c>
      <c r="D1268">
        <v>12</v>
      </c>
      <c r="E1268">
        <v>15</v>
      </c>
      <c r="F1268">
        <v>15</v>
      </c>
      <c r="G1268">
        <v>18</v>
      </c>
      <c r="H1268">
        <v>21</v>
      </c>
      <c r="I1268">
        <v>24</v>
      </c>
      <c r="J1268">
        <v>30</v>
      </c>
      <c r="K1268">
        <v>33</v>
      </c>
      <c r="L1268">
        <v>42</v>
      </c>
      <c r="M1268">
        <v>51</v>
      </c>
      <c r="N1268">
        <v>63</v>
      </c>
      <c r="O1268">
        <v>78</v>
      </c>
      <c r="P1268">
        <v>96</v>
      </c>
      <c r="Q1268">
        <v>114</v>
      </c>
      <c r="R1268">
        <v>135</v>
      </c>
      <c r="S1268">
        <v>156</v>
      </c>
      <c r="T1268">
        <v>180</v>
      </c>
      <c r="U1268">
        <v>201</v>
      </c>
      <c r="V1268">
        <v>222</v>
      </c>
      <c r="W1268">
        <v>240</v>
      </c>
      <c r="X1268">
        <v>258</v>
      </c>
      <c r="Y1268">
        <v>276</v>
      </c>
      <c r="Z1268">
        <v>291</v>
      </c>
      <c r="AA1268">
        <v>306</v>
      </c>
      <c r="AB1268">
        <v>321</v>
      </c>
      <c r="AC1268">
        <v>333</v>
      </c>
      <c r="AD1268">
        <v>345</v>
      </c>
      <c r="AE1268">
        <v>360</v>
      </c>
      <c r="AF1268">
        <v>372</v>
      </c>
      <c r="AG1268">
        <v>384</v>
      </c>
    </row>
    <row r="1269" spans="1:33">
      <c r="A1269" t="s">
        <v>5707</v>
      </c>
      <c r="B1269" t="s">
        <v>132</v>
      </c>
      <c r="C1269">
        <v>132</v>
      </c>
      <c r="D1269">
        <v>204</v>
      </c>
      <c r="E1269">
        <v>213</v>
      </c>
      <c r="F1269">
        <v>222</v>
      </c>
      <c r="G1269">
        <v>234</v>
      </c>
      <c r="H1269">
        <v>249</v>
      </c>
      <c r="I1269">
        <v>270</v>
      </c>
      <c r="J1269">
        <v>297</v>
      </c>
      <c r="K1269">
        <v>333</v>
      </c>
      <c r="L1269">
        <v>378</v>
      </c>
      <c r="M1269">
        <v>435</v>
      </c>
      <c r="N1269">
        <v>501</v>
      </c>
      <c r="O1269">
        <v>582</v>
      </c>
      <c r="P1269">
        <v>687</v>
      </c>
      <c r="Q1269">
        <v>795</v>
      </c>
      <c r="R1269">
        <v>909</v>
      </c>
      <c r="S1269">
        <v>1032</v>
      </c>
      <c r="T1269">
        <v>1152</v>
      </c>
      <c r="U1269">
        <v>1266</v>
      </c>
      <c r="V1269">
        <v>1386</v>
      </c>
      <c r="W1269">
        <v>1488</v>
      </c>
      <c r="X1269">
        <v>1581</v>
      </c>
      <c r="Y1269">
        <v>1665</v>
      </c>
      <c r="Z1269">
        <v>1743</v>
      </c>
      <c r="AA1269">
        <v>1827</v>
      </c>
      <c r="AB1269">
        <v>1893</v>
      </c>
      <c r="AC1269">
        <v>1956</v>
      </c>
      <c r="AD1269">
        <v>2016</v>
      </c>
      <c r="AE1269">
        <v>2088</v>
      </c>
      <c r="AF1269">
        <v>2142</v>
      </c>
      <c r="AG1269">
        <v>2202</v>
      </c>
    </row>
    <row r="1270" spans="1:33">
      <c r="A1270" t="s">
        <v>5706</v>
      </c>
      <c r="B1270" t="s">
        <v>132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t="s">
        <v>5705</v>
      </c>
      <c r="B1271" t="s">
        <v>132</v>
      </c>
      <c r="C1271">
        <v>28932</v>
      </c>
      <c r="D1271">
        <v>29118</v>
      </c>
      <c r="E1271">
        <v>29388</v>
      </c>
      <c r="F1271">
        <v>29652</v>
      </c>
      <c r="G1271">
        <v>29916</v>
      </c>
      <c r="H1271">
        <v>30171</v>
      </c>
      <c r="I1271">
        <v>30423</v>
      </c>
      <c r="J1271">
        <v>30666</v>
      </c>
      <c r="K1271">
        <v>30894</v>
      </c>
      <c r="L1271">
        <v>31107</v>
      </c>
      <c r="M1271">
        <v>31305</v>
      </c>
      <c r="N1271">
        <v>31488</v>
      </c>
      <c r="O1271">
        <v>31644</v>
      </c>
      <c r="P1271">
        <v>32058</v>
      </c>
      <c r="Q1271">
        <v>32175</v>
      </c>
      <c r="R1271">
        <v>32280</v>
      </c>
      <c r="S1271">
        <v>32376</v>
      </c>
      <c r="T1271">
        <v>32475</v>
      </c>
      <c r="U1271">
        <v>32577</v>
      </c>
      <c r="V1271">
        <v>32961</v>
      </c>
      <c r="W1271">
        <v>33087</v>
      </c>
      <c r="X1271">
        <v>33225</v>
      </c>
      <c r="Y1271">
        <v>33375</v>
      </c>
      <c r="Z1271">
        <v>33537</v>
      </c>
      <c r="AA1271">
        <v>33975</v>
      </c>
      <c r="AB1271">
        <v>34152</v>
      </c>
      <c r="AC1271">
        <v>34338</v>
      </c>
      <c r="AD1271">
        <v>34524</v>
      </c>
      <c r="AE1271">
        <v>34980</v>
      </c>
      <c r="AF1271">
        <v>35178</v>
      </c>
      <c r="AG1271">
        <v>35367</v>
      </c>
    </row>
    <row r="1272" spans="1:33">
      <c r="A1272" t="s">
        <v>5704</v>
      </c>
      <c r="B1272" t="s">
        <v>132</v>
      </c>
      <c r="C1272">
        <v>9</v>
      </c>
      <c r="D1272">
        <v>15</v>
      </c>
      <c r="E1272">
        <v>18</v>
      </c>
      <c r="F1272">
        <v>21</v>
      </c>
      <c r="G1272">
        <v>24</v>
      </c>
      <c r="H1272">
        <v>27</v>
      </c>
      <c r="I1272">
        <v>30</v>
      </c>
      <c r="J1272">
        <v>36</v>
      </c>
      <c r="K1272">
        <v>42</v>
      </c>
      <c r="L1272">
        <v>54</v>
      </c>
      <c r="M1272">
        <v>63</v>
      </c>
      <c r="N1272">
        <v>78</v>
      </c>
      <c r="O1272">
        <v>93</v>
      </c>
      <c r="P1272">
        <v>114</v>
      </c>
      <c r="Q1272">
        <v>132</v>
      </c>
      <c r="R1272">
        <v>153</v>
      </c>
      <c r="S1272">
        <v>174</v>
      </c>
      <c r="T1272">
        <v>195</v>
      </c>
      <c r="U1272">
        <v>213</v>
      </c>
      <c r="V1272">
        <v>231</v>
      </c>
      <c r="W1272">
        <v>243</v>
      </c>
      <c r="X1272">
        <v>255</v>
      </c>
      <c r="Y1272">
        <v>264</v>
      </c>
      <c r="Z1272">
        <v>270</v>
      </c>
      <c r="AA1272">
        <v>276</v>
      </c>
      <c r="AB1272">
        <v>279</v>
      </c>
      <c r="AC1272">
        <v>279</v>
      </c>
      <c r="AD1272">
        <v>279</v>
      </c>
      <c r="AE1272">
        <v>279</v>
      </c>
      <c r="AF1272">
        <v>279</v>
      </c>
      <c r="AG1272">
        <v>273</v>
      </c>
    </row>
    <row r="1273" spans="1:33">
      <c r="A1273" t="s">
        <v>5703</v>
      </c>
      <c r="B1273" t="s">
        <v>132</v>
      </c>
      <c r="C1273">
        <v>27</v>
      </c>
      <c r="D1273">
        <v>42</v>
      </c>
      <c r="E1273">
        <v>48</v>
      </c>
      <c r="F1273">
        <v>57</v>
      </c>
      <c r="G1273">
        <v>63</v>
      </c>
      <c r="H1273">
        <v>72</v>
      </c>
      <c r="I1273">
        <v>78</v>
      </c>
      <c r="J1273">
        <v>84</v>
      </c>
      <c r="K1273">
        <v>93</v>
      </c>
      <c r="L1273">
        <v>99</v>
      </c>
      <c r="M1273">
        <v>108</v>
      </c>
      <c r="N1273">
        <v>114</v>
      </c>
      <c r="O1273">
        <v>123</v>
      </c>
      <c r="P1273">
        <v>135</v>
      </c>
      <c r="Q1273">
        <v>144</v>
      </c>
      <c r="R1273">
        <v>153</v>
      </c>
      <c r="S1273">
        <v>165</v>
      </c>
      <c r="T1273">
        <v>174</v>
      </c>
      <c r="U1273">
        <v>186</v>
      </c>
      <c r="V1273">
        <v>198</v>
      </c>
      <c r="W1273">
        <v>210</v>
      </c>
      <c r="X1273">
        <v>222</v>
      </c>
      <c r="Y1273">
        <v>234</v>
      </c>
      <c r="Z1273">
        <v>249</v>
      </c>
      <c r="AA1273">
        <v>264</v>
      </c>
      <c r="AB1273">
        <v>279</v>
      </c>
      <c r="AC1273">
        <v>294</v>
      </c>
      <c r="AD1273">
        <v>309</v>
      </c>
      <c r="AE1273">
        <v>327</v>
      </c>
      <c r="AF1273">
        <v>345</v>
      </c>
      <c r="AG1273">
        <v>360</v>
      </c>
    </row>
    <row r="1274" spans="1:33">
      <c r="A1274" t="s">
        <v>5702</v>
      </c>
      <c r="B1274" t="s">
        <v>132</v>
      </c>
      <c r="C1274">
        <v>0</v>
      </c>
      <c r="D1274">
        <v>0</v>
      </c>
      <c r="E1274">
        <v>0</v>
      </c>
      <c r="F1274">
        <v>0</v>
      </c>
      <c r="G1274">
        <v>3</v>
      </c>
      <c r="H1274">
        <v>3</v>
      </c>
      <c r="I1274">
        <v>6</v>
      </c>
      <c r="J1274">
        <v>9</v>
      </c>
      <c r="K1274">
        <v>12</v>
      </c>
      <c r="L1274">
        <v>15</v>
      </c>
      <c r="M1274">
        <v>21</v>
      </c>
      <c r="N1274">
        <v>30</v>
      </c>
      <c r="O1274">
        <v>39</v>
      </c>
      <c r="P1274">
        <v>51</v>
      </c>
      <c r="Q1274">
        <v>66</v>
      </c>
      <c r="R1274">
        <v>81</v>
      </c>
      <c r="S1274">
        <v>99</v>
      </c>
      <c r="T1274">
        <v>117</v>
      </c>
      <c r="U1274">
        <v>135</v>
      </c>
      <c r="V1274">
        <v>156</v>
      </c>
      <c r="W1274">
        <v>174</v>
      </c>
      <c r="X1274">
        <v>189</v>
      </c>
      <c r="Y1274">
        <v>204</v>
      </c>
      <c r="Z1274">
        <v>219</v>
      </c>
      <c r="AA1274">
        <v>234</v>
      </c>
      <c r="AB1274">
        <v>249</v>
      </c>
      <c r="AC1274">
        <v>261</v>
      </c>
      <c r="AD1274">
        <v>273</v>
      </c>
      <c r="AE1274">
        <v>288</v>
      </c>
      <c r="AF1274">
        <v>300</v>
      </c>
      <c r="AG1274">
        <v>315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13</v>
      </c>
      <c r="D1278">
        <v>12</v>
      </c>
      <c r="E1278">
        <v>20</v>
      </c>
      <c r="F1278">
        <v>27</v>
      </c>
      <c r="G1278">
        <v>35</v>
      </c>
      <c r="H1278">
        <v>36</v>
      </c>
      <c r="I1278">
        <v>38</v>
      </c>
      <c r="J1278">
        <v>39</v>
      </c>
      <c r="K1278">
        <v>41</v>
      </c>
      <c r="L1278">
        <v>43</v>
      </c>
      <c r="M1278">
        <v>45</v>
      </c>
      <c r="N1278">
        <v>47</v>
      </c>
      <c r="O1278">
        <v>49</v>
      </c>
      <c r="P1278">
        <v>51</v>
      </c>
      <c r="Q1278">
        <v>53</v>
      </c>
      <c r="R1278">
        <v>55</v>
      </c>
      <c r="S1278">
        <v>57</v>
      </c>
      <c r="T1278">
        <v>60</v>
      </c>
      <c r="U1278">
        <v>62</v>
      </c>
      <c r="V1278">
        <v>65</v>
      </c>
      <c r="W1278">
        <v>68</v>
      </c>
      <c r="X1278">
        <v>71</v>
      </c>
      <c r="Y1278">
        <v>74</v>
      </c>
      <c r="Z1278">
        <v>77</v>
      </c>
      <c r="AA1278">
        <v>80</v>
      </c>
      <c r="AB1278">
        <v>83</v>
      </c>
      <c r="AC1278">
        <v>87</v>
      </c>
      <c r="AD1278">
        <v>91</v>
      </c>
      <c r="AE1278">
        <v>94</v>
      </c>
      <c r="AF1278">
        <v>94</v>
      </c>
      <c r="AG1278">
        <v>94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24</v>
      </c>
      <c r="D1289">
        <v>26</v>
      </c>
      <c r="E1289">
        <v>26</v>
      </c>
      <c r="F1289">
        <v>27</v>
      </c>
      <c r="G1289">
        <v>28</v>
      </c>
      <c r="H1289">
        <v>29</v>
      </c>
      <c r="I1289">
        <v>29</v>
      </c>
      <c r="J1289">
        <v>30</v>
      </c>
      <c r="K1289">
        <v>32</v>
      </c>
      <c r="L1289">
        <v>33</v>
      </c>
      <c r="M1289">
        <v>34</v>
      </c>
      <c r="N1289">
        <v>35</v>
      </c>
      <c r="O1289">
        <v>36</v>
      </c>
      <c r="P1289">
        <v>37</v>
      </c>
      <c r="Q1289">
        <v>39</v>
      </c>
      <c r="R1289">
        <v>40</v>
      </c>
      <c r="S1289">
        <v>42</v>
      </c>
      <c r="T1289">
        <v>44</v>
      </c>
      <c r="U1289">
        <v>45</v>
      </c>
      <c r="V1289">
        <v>47</v>
      </c>
      <c r="W1289">
        <v>49</v>
      </c>
      <c r="X1289">
        <v>51</v>
      </c>
      <c r="Y1289">
        <v>53</v>
      </c>
      <c r="Z1289">
        <v>55</v>
      </c>
      <c r="AA1289">
        <v>57</v>
      </c>
      <c r="AB1289">
        <v>59</v>
      </c>
      <c r="AC1289">
        <v>61</v>
      </c>
      <c r="AD1289">
        <v>64</v>
      </c>
      <c r="AE1289">
        <v>66</v>
      </c>
      <c r="AF1289">
        <v>69</v>
      </c>
      <c r="AG1289">
        <v>71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6</v>
      </c>
      <c r="D1292">
        <v>5</v>
      </c>
      <c r="E1292">
        <v>6</v>
      </c>
      <c r="F1292">
        <v>6</v>
      </c>
      <c r="G1292">
        <v>7</v>
      </c>
      <c r="H1292">
        <v>7</v>
      </c>
      <c r="I1292">
        <v>8</v>
      </c>
      <c r="J1292">
        <v>8</v>
      </c>
      <c r="K1292">
        <v>9</v>
      </c>
      <c r="L1292">
        <v>10</v>
      </c>
      <c r="M1292">
        <v>10</v>
      </c>
      <c r="N1292">
        <v>11</v>
      </c>
      <c r="O1292">
        <v>11</v>
      </c>
      <c r="P1292">
        <v>12</v>
      </c>
      <c r="Q1292">
        <v>12</v>
      </c>
      <c r="R1292">
        <v>13</v>
      </c>
      <c r="S1292">
        <v>13</v>
      </c>
      <c r="T1292">
        <v>14</v>
      </c>
      <c r="U1292">
        <v>14</v>
      </c>
      <c r="V1292">
        <v>15</v>
      </c>
      <c r="W1292">
        <v>16</v>
      </c>
      <c r="X1292">
        <v>16</v>
      </c>
      <c r="Y1292">
        <v>17</v>
      </c>
      <c r="Z1292">
        <v>18</v>
      </c>
      <c r="AA1292">
        <v>19</v>
      </c>
      <c r="AB1292">
        <v>19</v>
      </c>
      <c r="AC1292">
        <v>20</v>
      </c>
      <c r="AD1292">
        <v>21</v>
      </c>
      <c r="AE1292">
        <v>22</v>
      </c>
      <c r="AF1292">
        <v>23</v>
      </c>
      <c r="AG1292">
        <v>24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4</v>
      </c>
      <c r="I1299">
        <v>4</v>
      </c>
      <c r="J1299">
        <v>4</v>
      </c>
      <c r="K1299">
        <v>4</v>
      </c>
      <c r="L1299">
        <v>4</v>
      </c>
      <c r="M1299">
        <v>4</v>
      </c>
      <c r="N1299">
        <v>4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4</v>
      </c>
      <c r="D1305">
        <v>4</v>
      </c>
      <c r="E1305">
        <v>4</v>
      </c>
      <c r="F1305">
        <v>4</v>
      </c>
      <c r="G1305">
        <v>3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</row>
    <row r="1306" spans="1:33">
      <c r="A1306" t="s">
        <v>5670</v>
      </c>
      <c r="B1306" t="s">
        <v>132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5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5</v>
      </c>
      <c r="U1306">
        <v>5</v>
      </c>
      <c r="V1306">
        <v>5</v>
      </c>
      <c r="W1306">
        <v>5</v>
      </c>
      <c r="X1306">
        <v>5</v>
      </c>
      <c r="Y1306">
        <v>5</v>
      </c>
      <c r="Z1306">
        <v>5</v>
      </c>
      <c r="AA1306">
        <v>5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39</v>
      </c>
      <c r="D1313">
        <v>40</v>
      </c>
      <c r="E1313">
        <v>42</v>
      </c>
      <c r="F1313">
        <v>43</v>
      </c>
      <c r="G1313">
        <v>43</v>
      </c>
      <c r="H1313">
        <v>43</v>
      </c>
      <c r="I1313">
        <v>43</v>
      </c>
      <c r="J1313">
        <v>43</v>
      </c>
      <c r="K1313">
        <v>44</v>
      </c>
      <c r="L1313">
        <v>44</v>
      </c>
      <c r="M1313">
        <v>44</v>
      </c>
      <c r="N1313">
        <v>45</v>
      </c>
      <c r="O1313">
        <v>45</v>
      </c>
      <c r="P1313">
        <v>45</v>
      </c>
      <c r="Q1313">
        <v>46</v>
      </c>
      <c r="R1313">
        <v>46</v>
      </c>
      <c r="S1313">
        <v>46</v>
      </c>
      <c r="T1313">
        <v>46</v>
      </c>
      <c r="U1313">
        <v>46</v>
      </c>
      <c r="V1313">
        <v>47</v>
      </c>
      <c r="W1313">
        <v>47</v>
      </c>
      <c r="X1313">
        <v>47</v>
      </c>
      <c r="Y1313">
        <v>48</v>
      </c>
      <c r="Z1313">
        <v>48</v>
      </c>
      <c r="AA1313">
        <v>48</v>
      </c>
      <c r="AB1313">
        <v>49</v>
      </c>
      <c r="AC1313">
        <v>49</v>
      </c>
      <c r="AD1313">
        <v>49</v>
      </c>
      <c r="AE1313">
        <v>49</v>
      </c>
      <c r="AF1313">
        <v>50</v>
      </c>
      <c r="AG1313">
        <v>50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264</v>
      </c>
      <c r="E1317">
        <v>387</v>
      </c>
      <c r="F1317">
        <v>549</v>
      </c>
      <c r="G1317">
        <v>765</v>
      </c>
      <c r="H1317">
        <v>1047</v>
      </c>
      <c r="I1317">
        <v>1410</v>
      </c>
      <c r="J1317">
        <v>1863</v>
      </c>
      <c r="K1317">
        <v>2415</v>
      </c>
      <c r="L1317">
        <v>3063</v>
      </c>
      <c r="M1317">
        <v>3789</v>
      </c>
      <c r="N1317">
        <v>4572</v>
      </c>
      <c r="O1317">
        <v>5376</v>
      </c>
      <c r="P1317">
        <v>6156</v>
      </c>
      <c r="Q1317">
        <v>6888</v>
      </c>
      <c r="R1317">
        <v>7539</v>
      </c>
      <c r="S1317">
        <v>8106</v>
      </c>
      <c r="T1317">
        <v>8580</v>
      </c>
      <c r="U1317">
        <v>8967</v>
      </c>
      <c r="V1317">
        <v>9279</v>
      </c>
      <c r="W1317">
        <v>9528</v>
      </c>
      <c r="X1317">
        <v>9726</v>
      </c>
      <c r="Y1317">
        <v>9882</v>
      </c>
      <c r="Z1317">
        <v>10005</v>
      </c>
      <c r="AA1317">
        <v>10101</v>
      </c>
      <c r="AB1317">
        <v>10179</v>
      </c>
      <c r="AC1317">
        <v>10242</v>
      </c>
      <c r="AD1317">
        <v>10293</v>
      </c>
      <c r="AE1317">
        <v>10335</v>
      </c>
      <c r="AF1317">
        <v>10371</v>
      </c>
      <c r="AG1317">
        <v>10401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14586</v>
      </c>
      <c r="E1319">
        <v>14466</v>
      </c>
      <c r="F1319">
        <v>14301</v>
      </c>
      <c r="G1319">
        <v>14085</v>
      </c>
      <c r="H1319">
        <v>13806</v>
      </c>
      <c r="I1319">
        <v>13446</v>
      </c>
      <c r="J1319">
        <v>12993</v>
      </c>
      <c r="K1319">
        <v>12441</v>
      </c>
      <c r="L1319">
        <v>11796</v>
      </c>
      <c r="M1319">
        <v>11070</v>
      </c>
      <c r="N1319">
        <v>10290</v>
      </c>
      <c r="O1319">
        <v>9492</v>
      </c>
      <c r="P1319">
        <v>8712</v>
      </c>
      <c r="Q1319">
        <v>7986</v>
      </c>
      <c r="R1319">
        <v>7338</v>
      </c>
      <c r="S1319">
        <v>6780</v>
      </c>
      <c r="T1319">
        <v>6312</v>
      </c>
      <c r="U1319">
        <v>5928</v>
      </c>
      <c r="V1319">
        <v>5622</v>
      </c>
      <c r="W1319">
        <v>5379</v>
      </c>
      <c r="X1319">
        <v>5187</v>
      </c>
      <c r="Y1319">
        <v>5040</v>
      </c>
      <c r="Z1319">
        <v>4923</v>
      </c>
      <c r="AA1319">
        <v>4833</v>
      </c>
      <c r="AB1319">
        <v>4761</v>
      </c>
      <c r="AC1319">
        <v>4701</v>
      </c>
      <c r="AD1319">
        <v>4656</v>
      </c>
      <c r="AE1319">
        <v>4620</v>
      </c>
      <c r="AF1319">
        <v>4587</v>
      </c>
      <c r="AG1319">
        <v>4560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16977</v>
      </c>
      <c r="D1324">
        <v>16977</v>
      </c>
      <c r="E1324">
        <v>16977</v>
      </c>
      <c r="F1324">
        <v>16977</v>
      </c>
      <c r="G1324">
        <v>16977</v>
      </c>
      <c r="H1324">
        <v>16977</v>
      </c>
      <c r="I1324">
        <v>16977</v>
      </c>
      <c r="J1324">
        <v>16977</v>
      </c>
      <c r="K1324">
        <v>16977</v>
      </c>
      <c r="L1324">
        <v>16977</v>
      </c>
      <c r="M1324">
        <v>16977</v>
      </c>
      <c r="N1324">
        <v>16977</v>
      </c>
      <c r="O1324">
        <v>16977</v>
      </c>
      <c r="P1324">
        <v>16977</v>
      </c>
      <c r="Q1324">
        <v>16977</v>
      </c>
      <c r="R1324">
        <v>16977</v>
      </c>
      <c r="S1324">
        <v>16977</v>
      </c>
      <c r="T1324">
        <v>16977</v>
      </c>
      <c r="U1324">
        <v>16977</v>
      </c>
      <c r="V1324">
        <v>16977</v>
      </c>
      <c r="W1324">
        <v>16977</v>
      </c>
      <c r="X1324">
        <v>16977</v>
      </c>
      <c r="Y1324">
        <v>16977</v>
      </c>
      <c r="Z1324">
        <v>16977</v>
      </c>
      <c r="AA1324">
        <v>16977</v>
      </c>
      <c r="AB1324">
        <v>16977</v>
      </c>
      <c r="AC1324">
        <v>16977</v>
      </c>
      <c r="AD1324">
        <v>16977</v>
      </c>
      <c r="AE1324">
        <v>16977</v>
      </c>
      <c r="AF1324">
        <v>16977</v>
      </c>
      <c r="AG1324">
        <v>16977</v>
      </c>
    </row>
    <row r="1325" spans="1:33">
      <c r="A1325" t="s">
        <v>5651</v>
      </c>
      <c r="B1325" t="s">
        <v>132</v>
      </c>
      <c r="C1325">
        <v>16977</v>
      </c>
      <c r="D1325">
        <v>16977</v>
      </c>
      <c r="E1325">
        <v>16977</v>
      </c>
      <c r="F1325">
        <v>16977</v>
      </c>
      <c r="G1325">
        <v>16977</v>
      </c>
      <c r="H1325">
        <v>16977</v>
      </c>
      <c r="I1325">
        <v>16977</v>
      </c>
      <c r="J1325">
        <v>16977</v>
      </c>
      <c r="K1325">
        <v>16977</v>
      </c>
      <c r="L1325">
        <v>16977</v>
      </c>
      <c r="M1325">
        <v>16977</v>
      </c>
      <c r="N1325">
        <v>16977</v>
      </c>
      <c r="O1325">
        <v>16977</v>
      </c>
      <c r="P1325">
        <v>16977</v>
      </c>
      <c r="Q1325">
        <v>16977</v>
      </c>
      <c r="R1325">
        <v>16977</v>
      </c>
      <c r="S1325">
        <v>16977</v>
      </c>
      <c r="T1325">
        <v>16977</v>
      </c>
      <c r="U1325">
        <v>16977</v>
      </c>
      <c r="V1325">
        <v>16977</v>
      </c>
      <c r="W1325">
        <v>16977</v>
      </c>
      <c r="X1325">
        <v>16977</v>
      </c>
      <c r="Y1325">
        <v>16977</v>
      </c>
      <c r="Z1325">
        <v>16977</v>
      </c>
      <c r="AA1325">
        <v>16977</v>
      </c>
      <c r="AB1325">
        <v>16977</v>
      </c>
      <c r="AC1325">
        <v>16977</v>
      </c>
      <c r="AD1325">
        <v>16977</v>
      </c>
      <c r="AE1325">
        <v>16977</v>
      </c>
      <c r="AF1325">
        <v>16977</v>
      </c>
      <c r="AG1325">
        <v>16977</v>
      </c>
    </row>
    <row r="1326" spans="1:33">
      <c r="A1326" t="s">
        <v>5650</v>
      </c>
      <c r="B1326" t="s">
        <v>132</v>
      </c>
      <c r="C1326">
        <v>16977</v>
      </c>
      <c r="D1326">
        <v>16977</v>
      </c>
      <c r="E1326">
        <v>16977</v>
      </c>
      <c r="F1326">
        <v>16977</v>
      </c>
      <c r="G1326">
        <v>16977</v>
      </c>
      <c r="H1326">
        <v>16977</v>
      </c>
      <c r="I1326">
        <v>16977</v>
      </c>
      <c r="J1326">
        <v>16977</v>
      </c>
      <c r="K1326">
        <v>16977</v>
      </c>
      <c r="L1326">
        <v>16977</v>
      </c>
      <c r="M1326">
        <v>16977</v>
      </c>
      <c r="N1326">
        <v>16977</v>
      </c>
      <c r="O1326">
        <v>16977</v>
      </c>
      <c r="P1326">
        <v>16977</v>
      </c>
      <c r="Q1326">
        <v>16977</v>
      </c>
      <c r="R1326">
        <v>16977</v>
      </c>
      <c r="S1326">
        <v>16977</v>
      </c>
      <c r="T1326">
        <v>16977</v>
      </c>
      <c r="U1326">
        <v>16977</v>
      </c>
      <c r="V1326">
        <v>16977</v>
      </c>
      <c r="W1326">
        <v>16977</v>
      </c>
      <c r="X1326">
        <v>16977</v>
      </c>
      <c r="Y1326">
        <v>16977</v>
      </c>
      <c r="Z1326">
        <v>16977</v>
      </c>
      <c r="AA1326">
        <v>16977</v>
      </c>
      <c r="AB1326">
        <v>16977</v>
      </c>
      <c r="AC1326">
        <v>16977</v>
      </c>
      <c r="AD1326">
        <v>16977</v>
      </c>
      <c r="AE1326">
        <v>16977</v>
      </c>
      <c r="AF1326">
        <v>16977</v>
      </c>
      <c r="AG1326">
        <v>16977</v>
      </c>
    </row>
    <row r="1327" spans="1:33">
      <c r="A1327" t="s">
        <v>5649</v>
      </c>
      <c r="B1327" t="s">
        <v>132</v>
      </c>
      <c r="C1327">
        <v>16977</v>
      </c>
      <c r="D1327">
        <v>16977</v>
      </c>
      <c r="E1327">
        <v>16977</v>
      </c>
      <c r="F1327">
        <v>16977</v>
      </c>
      <c r="G1327">
        <v>16977</v>
      </c>
      <c r="H1327">
        <v>16977</v>
      </c>
      <c r="I1327">
        <v>16977</v>
      </c>
      <c r="J1327">
        <v>16977</v>
      </c>
      <c r="K1327">
        <v>16977</v>
      </c>
      <c r="L1327">
        <v>16977</v>
      </c>
      <c r="M1327">
        <v>16977</v>
      </c>
      <c r="N1327">
        <v>16977</v>
      </c>
      <c r="O1327">
        <v>16977</v>
      </c>
      <c r="P1327">
        <v>16977</v>
      </c>
      <c r="Q1327">
        <v>16977</v>
      </c>
      <c r="R1327">
        <v>16977</v>
      </c>
      <c r="S1327">
        <v>16977</v>
      </c>
      <c r="T1327">
        <v>16977</v>
      </c>
      <c r="U1327">
        <v>16977</v>
      </c>
      <c r="V1327">
        <v>16977</v>
      </c>
      <c r="W1327">
        <v>16977</v>
      </c>
      <c r="X1327">
        <v>16977</v>
      </c>
      <c r="Y1327">
        <v>16977</v>
      </c>
      <c r="Z1327">
        <v>16977</v>
      </c>
      <c r="AA1327">
        <v>16977</v>
      </c>
      <c r="AB1327">
        <v>16977</v>
      </c>
      <c r="AC1327">
        <v>16977</v>
      </c>
      <c r="AD1327">
        <v>16977</v>
      </c>
      <c r="AE1327">
        <v>16977</v>
      </c>
      <c r="AF1327">
        <v>16977</v>
      </c>
      <c r="AG1327">
        <v>16977</v>
      </c>
    </row>
    <row r="1328" spans="1:33">
      <c r="A1328" t="s">
        <v>5648</v>
      </c>
      <c r="B1328" t="s">
        <v>132</v>
      </c>
      <c r="C1328">
        <v>16977</v>
      </c>
      <c r="D1328">
        <v>16977</v>
      </c>
      <c r="E1328">
        <v>16977</v>
      </c>
      <c r="F1328">
        <v>16977</v>
      </c>
      <c r="G1328">
        <v>16977</v>
      </c>
      <c r="H1328">
        <v>16977</v>
      </c>
      <c r="I1328">
        <v>16977</v>
      </c>
      <c r="J1328">
        <v>16977</v>
      </c>
      <c r="K1328">
        <v>16977</v>
      </c>
      <c r="L1328">
        <v>16977</v>
      </c>
      <c r="M1328">
        <v>16977</v>
      </c>
      <c r="N1328">
        <v>16977</v>
      </c>
      <c r="O1328">
        <v>16977</v>
      </c>
      <c r="P1328">
        <v>16977</v>
      </c>
      <c r="Q1328">
        <v>16977</v>
      </c>
      <c r="R1328">
        <v>16977</v>
      </c>
      <c r="S1328">
        <v>16977</v>
      </c>
      <c r="T1328">
        <v>16977</v>
      </c>
      <c r="U1328">
        <v>16977</v>
      </c>
      <c r="V1328">
        <v>16977</v>
      </c>
      <c r="W1328">
        <v>16977</v>
      </c>
      <c r="X1328">
        <v>16977</v>
      </c>
      <c r="Y1328">
        <v>16977</v>
      </c>
      <c r="Z1328">
        <v>16977</v>
      </c>
      <c r="AA1328">
        <v>16977</v>
      </c>
      <c r="AB1328">
        <v>16977</v>
      </c>
      <c r="AC1328">
        <v>16977</v>
      </c>
      <c r="AD1328">
        <v>16977</v>
      </c>
      <c r="AE1328">
        <v>16977</v>
      </c>
      <c r="AF1328">
        <v>16977</v>
      </c>
      <c r="AG1328">
        <v>16977</v>
      </c>
    </row>
    <row r="1329" spans="1:33">
      <c r="A1329" t="s">
        <v>5647</v>
      </c>
      <c r="B1329" t="s">
        <v>132</v>
      </c>
      <c r="C1329">
        <v>16977</v>
      </c>
      <c r="D1329">
        <v>16977</v>
      </c>
      <c r="E1329">
        <v>16977</v>
      </c>
      <c r="F1329">
        <v>16977</v>
      </c>
      <c r="G1329">
        <v>16977</v>
      </c>
      <c r="H1329">
        <v>16977</v>
      </c>
      <c r="I1329">
        <v>16977</v>
      </c>
      <c r="J1329">
        <v>16977</v>
      </c>
      <c r="K1329">
        <v>16977</v>
      </c>
      <c r="L1329">
        <v>16977</v>
      </c>
      <c r="M1329">
        <v>16977</v>
      </c>
      <c r="N1329">
        <v>16977</v>
      </c>
      <c r="O1329">
        <v>16977</v>
      </c>
      <c r="P1329">
        <v>16977</v>
      </c>
      <c r="Q1329">
        <v>16977</v>
      </c>
      <c r="R1329">
        <v>16977</v>
      </c>
      <c r="S1329">
        <v>16977</v>
      </c>
      <c r="T1329">
        <v>16977</v>
      </c>
      <c r="U1329">
        <v>16977</v>
      </c>
      <c r="V1329">
        <v>16977</v>
      </c>
      <c r="W1329">
        <v>16977</v>
      </c>
      <c r="X1329">
        <v>16977</v>
      </c>
      <c r="Y1329">
        <v>16977</v>
      </c>
      <c r="Z1329">
        <v>16977</v>
      </c>
      <c r="AA1329">
        <v>16977</v>
      </c>
      <c r="AB1329">
        <v>16977</v>
      </c>
      <c r="AC1329">
        <v>16977</v>
      </c>
      <c r="AD1329">
        <v>16977</v>
      </c>
      <c r="AE1329">
        <v>16977</v>
      </c>
      <c r="AF1329">
        <v>16977</v>
      </c>
      <c r="AG1329">
        <v>16977</v>
      </c>
    </row>
    <row r="1330" spans="1:33">
      <c r="A1330" t="s">
        <v>5646</v>
      </c>
      <c r="B1330" t="s">
        <v>132</v>
      </c>
      <c r="C1330">
        <v>16977</v>
      </c>
      <c r="D1330">
        <v>16977</v>
      </c>
      <c r="E1330">
        <v>16977</v>
      </c>
      <c r="F1330">
        <v>16977</v>
      </c>
      <c r="G1330">
        <v>16977</v>
      </c>
      <c r="H1330">
        <v>16977</v>
      </c>
      <c r="I1330">
        <v>16977</v>
      </c>
      <c r="J1330">
        <v>16977</v>
      </c>
      <c r="K1330">
        <v>16977</v>
      </c>
      <c r="L1330">
        <v>16977</v>
      </c>
      <c r="M1330">
        <v>16977</v>
      </c>
      <c r="N1330">
        <v>16977</v>
      </c>
      <c r="O1330">
        <v>16977</v>
      </c>
      <c r="P1330">
        <v>16977</v>
      </c>
      <c r="Q1330">
        <v>16977</v>
      </c>
      <c r="R1330">
        <v>16977</v>
      </c>
      <c r="S1330">
        <v>16977</v>
      </c>
      <c r="T1330">
        <v>16977</v>
      </c>
      <c r="U1330">
        <v>16977</v>
      </c>
      <c r="V1330">
        <v>16977</v>
      </c>
      <c r="W1330">
        <v>16977</v>
      </c>
      <c r="X1330">
        <v>16977</v>
      </c>
      <c r="Y1330">
        <v>16977</v>
      </c>
      <c r="Z1330">
        <v>16977</v>
      </c>
      <c r="AA1330">
        <v>16977</v>
      </c>
      <c r="AB1330">
        <v>16977</v>
      </c>
      <c r="AC1330">
        <v>16977</v>
      </c>
      <c r="AD1330">
        <v>16977</v>
      </c>
      <c r="AE1330">
        <v>16977</v>
      </c>
      <c r="AF1330">
        <v>16977</v>
      </c>
      <c r="AG1330">
        <v>16977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293.85399999999998</v>
      </c>
      <c r="D1629">
        <v>294.75099999999998</v>
      </c>
      <c r="E1629">
        <v>301.322</v>
      </c>
      <c r="F1629">
        <v>304.67700000000002</v>
      </c>
      <c r="G1629">
        <v>306.14800000000002</v>
      </c>
      <c r="H1629">
        <v>305.06299999999999</v>
      </c>
      <c r="I1629">
        <v>303.71699999999998</v>
      </c>
      <c r="J1629">
        <v>301.322</v>
      </c>
      <c r="K1629">
        <v>299.73899999999998</v>
      </c>
      <c r="L1629">
        <v>297.42500000000001</v>
      </c>
      <c r="M1629">
        <v>295.51100000000002</v>
      </c>
      <c r="N1629">
        <v>294.53500000000003</v>
      </c>
      <c r="O1629">
        <v>292.28399999999999</v>
      </c>
      <c r="P1629">
        <v>290.95400000000001</v>
      </c>
      <c r="Q1629">
        <v>290.22800000000001</v>
      </c>
      <c r="R1629">
        <v>288.44299999999998</v>
      </c>
      <c r="S1629">
        <v>287.99799999999999</v>
      </c>
      <c r="T1629">
        <v>286.92</v>
      </c>
      <c r="U1629">
        <v>285.12200000000001</v>
      </c>
      <c r="V1629">
        <v>284.79399999999998</v>
      </c>
      <c r="W1629">
        <v>284.60000000000002</v>
      </c>
      <c r="X1629">
        <v>283.11599999999999</v>
      </c>
      <c r="Y1629">
        <v>282.90199999999999</v>
      </c>
      <c r="Z1629">
        <v>282.709</v>
      </c>
      <c r="AA1629">
        <v>282.41199999999998</v>
      </c>
      <c r="AB1629">
        <v>282.94400000000002</v>
      </c>
      <c r="AC1629">
        <v>283.685</v>
      </c>
      <c r="AD1629">
        <v>283.36399999999998</v>
      </c>
      <c r="AE1629">
        <v>284.83600000000001</v>
      </c>
      <c r="AF1629">
        <v>284.08300000000003</v>
      </c>
      <c r="AG1629">
        <v>282.24</v>
      </c>
    </row>
    <row r="1630" spans="1:33">
      <c r="A1630" t="s">
        <v>5346</v>
      </c>
      <c r="B1630" t="s">
        <v>132</v>
      </c>
      <c r="C1630">
        <v>232.261</v>
      </c>
      <c r="D1630">
        <v>232.37299999999999</v>
      </c>
      <c r="E1630">
        <v>235.38499999999999</v>
      </c>
      <c r="F1630">
        <v>239.20500000000001</v>
      </c>
      <c r="G1630">
        <v>243.02199999999999</v>
      </c>
      <c r="H1630">
        <v>235.85400000000001</v>
      </c>
      <c r="I1630">
        <v>236.327</v>
      </c>
      <c r="J1630">
        <v>232.851</v>
      </c>
      <c r="K1630">
        <v>225.155</v>
      </c>
      <c r="L1630">
        <v>218.77099999999999</v>
      </c>
      <c r="M1630">
        <v>213.44900000000001</v>
      </c>
      <c r="N1630">
        <v>208.13399999999999</v>
      </c>
      <c r="O1630">
        <v>202.82400000000001</v>
      </c>
      <c r="P1630">
        <v>202.93600000000001</v>
      </c>
      <c r="Q1630">
        <v>194.93700000000001</v>
      </c>
      <c r="R1630">
        <v>192.102</v>
      </c>
      <c r="S1630">
        <v>188.96899999999999</v>
      </c>
      <c r="T1630">
        <v>177.74600000000001</v>
      </c>
      <c r="U1630">
        <v>161.131</v>
      </c>
      <c r="V1630">
        <v>156.804</v>
      </c>
      <c r="W1630">
        <v>155.73500000000001</v>
      </c>
      <c r="X1630">
        <v>154.768</v>
      </c>
      <c r="Y1630">
        <v>154.87799999999999</v>
      </c>
      <c r="Z1630">
        <v>152.93700000000001</v>
      </c>
      <c r="AA1630">
        <v>143.245</v>
      </c>
      <c r="AB1630">
        <v>141.97399999999999</v>
      </c>
      <c r="AC1630">
        <v>117.8</v>
      </c>
      <c r="AD1630">
        <v>89.843699999999998</v>
      </c>
      <c r="AE1630">
        <v>91.142700000000005</v>
      </c>
      <c r="AF1630">
        <v>88.917100000000005</v>
      </c>
      <c r="AG1630">
        <v>91.103399999999993</v>
      </c>
    </row>
    <row r="1631" spans="1:33">
      <c r="A1631" t="s">
        <v>5345</v>
      </c>
      <c r="B1631" t="s">
        <v>132</v>
      </c>
      <c r="C1631">
        <v>32.274000000000001</v>
      </c>
      <c r="D1631">
        <v>31.6767</v>
      </c>
      <c r="E1631">
        <v>31.1067</v>
      </c>
      <c r="F1631">
        <v>30.572399999999998</v>
      </c>
      <c r="G1631">
        <v>30.062899999999999</v>
      </c>
      <c r="H1631">
        <v>29.584599999999998</v>
      </c>
      <c r="I1631">
        <v>29.131799999999998</v>
      </c>
      <c r="J1631">
        <v>28.697399999999998</v>
      </c>
      <c r="K1631">
        <v>28.291599999999999</v>
      </c>
      <c r="L1631">
        <v>27.905999999999999</v>
      </c>
      <c r="M1631">
        <v>27.5351</v>
      </c>
      <c r="N1631">
        <v>27.188500000000001</v>
      </c>
      <c r="O1631">
        <v>26.859100000000002</v>
      </c>
      <c r="P1631">
        <v>26.539899999999999</v>
      </c>
      <c r="Q1631">
        <v>26.242100000000001</v>
      </c>
      <c r="R1631">
        <v>25.959199999999999</v>
      </c>
      <c r="S1631">
        <v>25.69</v>
      </c>
      <c r="T1631">
        <v>25.427700000000002</v>
      </c>
      <c r="U1631">
        <v>25.183700000000002</v>
      </c>
      <c r="V1631">
        <v>24.950800000000001</v>
      </c>
      <c r="W1631">
        <v>24.728400000000001</v>
      </c>
      <c r="X1631">
        <v>24.5107</v>
      </c>
      <c r="Y1631">
        <v>24.308299999999999</v>
      </c>
      <c r="Z1631">
        <v>24.114599999999999</v>
      </c>
      <c r="AA1631">
        <v>23.9299</v>
      </c>
      <c r="AB1631">
        <v>23.751899999999999</v>
      </c>
      <c r="AC1631">
        <v>23.5837</v>
      </c>
      <c r="AD1631">
        <v>23.420500000000001</v>
      </c>
      <c r="AE1631">
        <v>23.259399999999999</v>
      </c>
      <c r="AF1631">
        <v>23.1099</v>
      </c>
      <c r="AG1631">
        <v>22.9665</v>
      </c>
    </row>
    <row r="1632" spans="1:33">
      <c r="A1632" t="s">
        <v>5344</v>
      </c>
      <c r="B1632" t="s">
        <v>132</v>
      </c>
      <c r="C1632">
        <v>14.1386</v>
      </c>
      <c r="D1632">
        <v>14.141500000000001</v>
      </c>
      <c r="E1632">
        <v>14.166</v>
      </c>
      <c r="F1632">
        <v>14.203900000000001</v>
      </c>
      <c r="G1632">
        <v>14.2523</v>
      </c>
      <c r="H1632">
        <v>14.3161</v>
      </c>
      <c r="I1632">
        <v>14.396800000000001</v>
      </c>
      <c r="J1632">
        <v>14.491899999999999</v>
      </c>
      <c r="K1632">
        <v>14.596</v>
      </c>
      <c r="L1632">
        <v>14.7156</v>
      </c>
      <c r="M1632">
        <v>14.843</v>
      </c>
      <c r="N1632">
        <v>14.988799999999999</v>
      </c>
      <c r="O1632">
        <v>15.1442</v>
      </c>
      <c r="P1632">
        <v>15.311400000000001</v>
      </c>
      <c r="Q1632">
        <v>15.492100000000001</v>
      </c>
      <c r="R1632">
        <v>15.679500000000001</v>
      </c>
      <c r="S1632">
        <v>15.8849</v>
      </c>
      <c r="T1632">
        <v>16.098099999999999</v>
      </c>
      <c r="U1632">
        <v>16.3218</v>
      </c>
      <c r="V1632">
        <v>16.558399999999999</v>
      </c>
      <c r="W1632">
        <v>16.8063</v>
      </c>
      <c r="X1632">
        <v>17.0655</v>
      </c>
      <c r="Y1632">
        <v>17.336300000000001</v>
      </c>
      <c r="Z1632">
        <v>17.6189</v>
      </c>
      <c r="AA1632">
        <v>17.912299999999998</v>
      </c>
      <c r="AB1632">
        <v>18.216699999999999</v>
      </c>
      <c r="AC1632">
        <v>18.532699999999998</v>
      </c>
      <c r="AD1632">
        <v>18.859400000000001</v>
      </c>
      <c r="AE1632">
        <v>19.203099999999999</v>
      </c>
      <c r="AF1632">
        <v>19.551400000000001</v>
      </c>
      <c r="AG1632">
        <v>19.9117</v>
      </c>
    </row>
    <row r="1633" spans="1:33">
      <c r="A1633" t="s">
        <v>5343</v>
      </c>
      <c r="B1633" t="s">
        <v>132</v>
      </c>
      <c r="C1633">
        <v>176.26900000000001</v>
      </c>
      <c r="D1633">
        <v>180.48699999999999</v>
      </c>
      <c r="E1633">
        <v>178.077</v>
      </c>
      <c r="F1633">
        <v>175.797</v>
      </c>
      <c r="G1633">
        <v>183.04400000000001</v>
      </c>
      <c r="H1633">
        <v>183.773</v>
      </c>
      <c r="I1633">
        <v>184.62</v>
      </c>
      <c r="J1633">
        <v>185.739</v>
      </c>
      <c r="K1633">
        <v>186.85599999999999</v>
      </c>
      <c r="L1633">
        <v>194.2</v>
      </c>
      <c r="M1633">
        <v>195.22</v>
      </c>
      <c r="N1633">
        <v>195.68199999999999</v>
      </c>
      <c r="O1633">
        <v>196.23</v>
      </c>
      <c r="P1633">
        <v>196.619</v>
      </c>
      <c r="Q1633">
        <v>197.13399999999999</v>
      </c>
      <c r="R1633">
        <v>197.529</v>
      </c>
      <c r="S1633">
        <v>197.75899999999999</v>
      </c>
      <c r="T1633">
        <v>198.09399999999999</v>
      </c>
      <c r="U1633">
        <v>198.30600000000001</v>
      </c>
      <c r="V1633">
        <v>198.43299999999999</v>
      </c>
      <c r="W1633">
        <v>198.80500000000001</v>
      </c>
      <c r="X1633">
        <v>199.316</v>
      </c>
      <c r="Y1633">
        <v>199.53399999999999</v>
      </c>
      <c r="Z1633">
        <v>200.58699999999999</v>
      </c>
      <c r="AA1633">
        <v>200.98599999999999</v>
      </c>
      <c r="AB1633">
        <v>201.518</v>
      </c>
      <c r="AC1633">
        <v>202.41900000000001</v>
      </c>
      <c r="AD1633">
        <v>202.71600000000001</v>
      </c>
      <c r="AE1633">
        <v>203.64</v>
      </c>
      <c r="AF1633">
        <v>203.95599999999999</v>
      </c>
      <c r="AG1633">
        <v>204.27600000000001</v>
      </c>
    </row>
    <row r="1634" spans="1:33">
      <c r="A1634" t="s">
        <v>5342</v>
      </c>
      <c r="B1634" t="s">
        <v>132</v>
      </c>
      <c r="C1634">
        <v>5.3513000000000002</v>
      </c>
      <c r="D1634">
        <v>5.3633600000000001</v>
      </c>
      <c r="E1634">
        <v>5.3762100000000004</v>
      </c>
      <c r="F1634">
        <v>5.3887600000000004</v>
      </c>
      <c r="G1634">
        <v>5.4015300000000002</v>
      </c>
      <c r="H1634">
        <v>5.4144800000000002</v>
      </c>
      <c r="I1634">
        <v>5.4282500000000002</v>
      </c>
      <c r="J1634">
        <v>5.4417299999999997</v>
      </c>
      <c r="K1634">
        <v>5.4560399999999998</v>
      </c>
      <c r="L1634">
        <v>5.4707400000000002</v>
      </c>
      <c r="M1634">
        <v>5.4856299999999996</v>
      </c>
      <c r="N1634">
        <v>5.5016800000000003</v>
      </c>
      <c r="O1634">
        <v>5.5176100000000003</v>
      </c>
      <c r="P1634">
        <v>5.53444</v>
      </c>
      <c r="Q1634">
        <v>5.5530600000000003</v>
      </c>
      <c r="R1634">
        <v>5.5718500000000004</v>
      </c>
      <c r="S1634">
        <v>5.5918000000000001</v>
      </c>
      <c r="T1634">
        <v>5.6116200000000003</v>
      </c>
      <c r="U1634">
        <v>5.6326499999999999</v>
      </c>
      <c r="V1634">
        <v>5.6550200000000004</v>
      </c>
      <c r="W1634">
        <v>5.6772499999999999</v>
      </c>
      <c r="X1634">
        <v>5.7004599999999996</v>
      </c>
      <c r="Y1634">
        <v>5.7241900000000001</v>
      </c>
      <c r="Z1634">
        <v>5.7482499999999996</v>
      </c>
      <c r="AA1634">
        <v>5.7729200000000001</v>
      </c>
      <c r="AB1634">
        <v>5.7987500000000001</v>
      </c>
      <c r="AC1634">
        <v>5.8243200000000002</v>
      </c>
      <c r="AD1634">
        <v>5.8505700000000003</v>
      </c>
      <c r="AE1634">
        <v>5.8773600000000004</v>
      </c>
      <c r="AF1634">
        <v>5.90402</v>
      </c>
      <c r="AG1634">
        <v>5.9313099999999999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928277000000</v>
      </c>
      <c r="E1651" s="4">
        <v>847487000000</v>
      </c>
      <c r="F1651" s="4">
        <v>773768000000</v>
      </c>
      <c r="G1651" s="4">
        <v>706459000000</v>
      </c>
      <c r="H1651" s="4">
        <v>644995000000</v>
      </c>
      <c r="I1651" s="4">
        <v>588905000000</v>
      </c>
      <c r="J1651" s="4">
        <v>537622000000</v>
      </c>
      <c r="K1651" s="4">
        <v>490864000000</v>
      </c>
      <c r="L1651" s="4">
        <v>448160000000</v>
      </c>
      <c r="M1651" s="4">
        <v>409226000000</v>
      </c>
      <c r="N1651" s="4">
        <v>373592000000</v>
      </c>
      <c r="O1651" s="4">
        <v>341069000000</v>
      </c>
      <c r="P1651" s="4">
        <v>311374000000</v>
      </c>
      <c r="Q1651" s="4">
        <v>284318000000</v>
      </c>
      <c r="R1651" s="4">
        <v>259620000000</v>
      </c>
      <c r="S1651" s="4">
        <v>236995000000</v>
      </c>
      <c r="T1651" s="4">
        <v>216350000000</v>
      </c>
      <c r="U1651" s="4">
        <v>197590000000</v>
      </c>
      <c r="V1651" s="4">
        <v>180339000000</v>
      </c>
      <c r="W1651" s="4">
        <v>164690000000</v>
      </c>
      <c r="X1651" s="4">
        <v>150361000000</v>
      </c>
      <c r="Y1651" s="4">
        <v>137257000000</v>
      </c>
      <c r="Z1651" s="4">
        <v>125285000000</v>
      </c>
      <c r="AA1651" s="4">
        <v>114444000000</v>
      </c>
      <c r="AB1651" s="4">
        <v>104451000000</v>
      </c>
      <c r="AC1651" s="4">
        <v>95401200000</v>
      </c>
      <c r="AD1651" s="4">
        <v>87077200000</v>
      </c>
      <c r="AE1651" s="4">
        <v>79507300000</v>
      </c>
      <c r="AF1651" s="4">
        <v>72587900000</v>
      </c>
      <c r="AG1651" s="4">
        <v>66271800000</v>
      </c>
    </row>
    <row r="1652" spans="1:33">
      <c r="A1652" t="s">
        <v>5324</v>
      </c>
      <c r="B1652" t="s">
        <v>132</v>
      </c>
      <c r="C1652" s="4">
        <v>24137200</v>
      </c>
      <c r="D1652" s="4">
        <v>22027700</v>
      </c>
      <c r="E1652" s="4">
        <v>20110600</v>
      </c>
      <c r="F1652" s="4">
        <v>18361300</v>
      </c>
      <c r="G1652" s="4">
        <v>16764100</v>
      </c>
      <c r="H1652" s="4">
        <v>15305600</v>
      </c>
      <c r="I1652" s="4">
        <v>13974500</v>
      </c>
      <c r="J1652" s="4">
        <v>12757600</v>
      </c>
      <c r="K1652" s="4">
        <v>11648100</v>
      </c>
      <c r="L1652" s="4">
        <v>10634700</v>
      </c>
      <c r="M1652" s="4">
        <v>9710820</v>
      </c>
      <c r="N1652" s="4">
        <v>8865230</v>
      </c>
      <c r="O1652" s="4">
        <v>8093470</v>
      </c>
      <c r="P1652" s="4">
        <v>7388810</v>
      </c>
      <c r="Q1652" s="4">
        <v>6746790</v>
      </c>
      <c r="R1652" s="4">
        <v>6160700</v>
      </c>
      <c r="S1652" s="4">
        <v>5623820</v>
      </c>
      <c r="T1652" s="4">
        <v>5133920</v>
      </c>
      <c r="U1652" s="4">
        <v>4688750</v>
      </c>
      <c r="V1652" s="4">
        <v>4279380</v>
      </c>
      <c r="W1652" s="4">
        <v>3908040</v>
      </c>
      <c r="X1652" s="4">
        <v>3568020</v>
      </c>
      <c r="Y1652" s="4">
        <v>3257070</v>
      </c>
      <c r="Z1652" s="4">
        <v>2972970</v>
      </c>
      <c r="AA1652" s="4">
        <v>2715720</v>
      </c>
      <c r="AB1652" s="4">
        <v>2478600</v>
      </c>
      <c r="AC1652" s="4">
        <v>2263840</v>
      </c>
      <c r="AD1652" s="4">
        <v>2066320</v>
      </c>
      <c r="AE1652" s="4">
        <v>1886690</v>
      </c>
      <c r="AF1652" s="4">
        <v>1722490</v>
      </c>
      <c r="AG1652" s="4">
        <v>1572610</v>
      </c>
    </row>
    <row r="1653" spans="1:33">
      <c r="A1653" t="s">
        <v>5323</v>
      </c>
      <c r="B1653" t="s">
        <v>132</v>
      </c>
      <c r="C1653" s="4">
        <v>196907000</v>
      </c>
      <c r="D1653" s="4">
        <v>179698000</v>
      </c>
      <c r="E1653" s="4">
        <v>164059000</v>
      </c>
      <c r="F1653" s="4">
        <v>149788000</v>
      </c>
      <c r="G1653" s="4">
        <v>136758000</v>
      </c>
      <c r="H1653" s="4">
        <v>124860000</v>
      </c>
      <c r="I1653" s="4">
        <v>114002000</v>
      </c>
      <c r="J1653" s="4">
        <v>104074000</v>
      </c>
      <c r="K1653" s="4">
        <v>95022500</v>
      </c>
      <c r="L1653" s="4">
        <v>86755700</v>
      </c>
      <c r="M1653" s="4">
        <v>79218900</v>
      </c>
      <c r="N1653" s="4">
        <v>72320800</v>
      </c>
      <c r="O1653" s="4">
        <v>66024900</v>
      </c>
      <c r="P1653" s="4">
        <v>60276400</v>
      </c>
      <c r="Q1653" s="4">
        <v>55039000</v>
      </c>
      <c r="R1653" s="4">
        <v>50257700</v>
      </c>
      <c r="S1653" s="4">
        <v>45878000</v>
      </c>
      <c r="T1653" s="4">
        <v>41881500</v>
      </c>
      <c r="U1653" s="4">
        <v>38249900</v>
      </c>
      <c r="V1653" s="4">
        <v>34910300</v>
      </c>
      <c r="W1653" s="4">
        <v>31881000</v>
      </c>
      <c r="X1653" s="4">
        <v>29107200</v>
      </c>
      <c r="Y1653" s="4">
        <v>26570500</v>
      </c>
      <c r="Z1653" s="4">
        <v>24252900</v>
      </c>
      <c r="AA1653" s="4">
        <v>22154300</v>
      </c>
      <c r="AB1653" s="4">
        <v>20219900</v>
      </c>
      <c r="AC1653" s="4">
        <v>18468000</v>
      </c>
      <c r="AD1653" s="4">
        <v>16856600</v>
      </c>
      <c r="AE1653" s="4">
        <v>15391200</v>
      </c>
      <c r="AF1653" s="4">
        <v>14051700</v>
      </c>
      <c r="AG1653" s="4">
        <v>12829000</v>
      </c>
    </row>
    <row r="1654" spans="1:33">
      <c r="A1654" t="s">
        <v>5322</v>
      </c>
      <c r="B1654" t="s">
        <v>132</v>
      </c>
      <c r="C1654" s="4">
        <v>454529000</v>
      </c>
      <c r="D1654" s="4">
        <v>414805000</v>
      </c>
      <c r="E1654" s="4">
        <v>378704000</v>
      </c>
      <c r="F1654" s="4">
        <v>345762000</v>
      </c>
      <c r="G1654" s="4">
        <v>315685000</v>
      </c>
      <c r="H1654" s="4">
        <v>288219000</v>
      </c>
      <c r="I1654" s="4">
        <v>263155000</v>
      </c>
      <c r="J1654" s="4">
        <v>240239000</v>
      </c>
      <c r="K1654" s="4">
        <v>219345000</v>
      </c>
      <c r="L1654" s="4">
        <v>200262000</v>
      </c>
      <c r="M1654" s="4">
        <v>182865000</v>
      </c>
      <c r="N1654" s="4">
        <v>166941000</v>
      </c>
      <c r="O1654" s="4">
        <v>152408000</v>
      </c>
      <c r="P1654" s="4">
        <v>139139000</v>
      </c>
      <c r="Q1654" s="4">
        <v>127049000</v>
      </c>
      <c r="R1654" s="4">
        <v>116012000</v>
      </c>
      <c r="S1654" s="4">
        <v>105902000</v>
      </c>
      <c r="T1654" s="4">
        <v>96676900</v>
      </c>
      <c r="U1654" s="4">
        <v>88294000</v>
      </c>
      <c r="V1654" s="4">
        <v>80585100</v>
      </c>
      <c r="W1654" s="4">
        <v>73592400</v>
      </c>
      <c r="X1654" s="4">
        <v>67189400</v>
      </c>
      <c r="Y1654" s="4">
        <v>61334000</v>
      </c>
      <c r="Z1654" s="4">
        <v>55984100</v>
      </c>
      <c r="AA1654" s="4">
        <v>51139800</v>
      </c>
      <c r="AB1654" s="4">
        <v>46674500</v>
      </c>
      <c r="AC1654" s="4">
        <v>42630500</v>
      </c>
      <c r="AD1654" s="4">
        <v>38910900</v>
      </c>
      <c r="AE1654" s="4">
        <v>35528200</v>
      </c>
      <c r="AF1654" s="4">
        <v>32436300</v>
      </c>
      <c r="AG1654" s="4">
        <v>29613900</v>
      </c>
    </row>
    <row r="1655" spans="1:33">
      <c r="A1655" t="s">
        <v>5321</v>
      </c>
      <c r="B1655" t="s">
        <v>132</v>
      </c>
      <c r="C1655" s="4">
        <v>18170400</v>
      </c>
      <c r="D1655" s="4">
        <v>16582300</v>
      </c>
      <c r="E1655" s="4">
        <v>15139200</v>
      </c>
      <c r="F1655" s="4">
        <v>13822300</v>
      </c>
      <c r="G1655" s="4">
        <v>12619900</v>
      </c>
      <c r="H1655" s="4">
        <v>11521900</v>
      </c>
      <c r="I1655" s="4">
        <v>10519900</v>
      </c>
      <c r="J1655" s="4">
        <v>9603850</v>
      </c>
      <c r="K1655" s="4">
        <v>8768590</v>
      </c>
      <c r="L1655" s="4">
        <v>8005740</v>
      </c>
      <c r="M1655" s="4">
        <v>7310240</v>
      </c>
      <c r="N1655" s="4">
        <v>6673690</v>
      </c>
      <c r="O1655" s="4">
        <v>6092710</v>
      </c>
      <c r="P1655" s="4">
        <v>5562250</v>
      </c>
      <c r="Q1655" s="4">
        <v>5078940</v>
      </c>
      <c r="R1655" s="4">
        <v>4637740</v>
      </c>
      <c r="S1655" s="4">
        <v>4233580</v>
      </c>
      <c r="T1655" s="4">
        <v>3864780</v>
      </c>
      <c r="U1655" s="4">
        <v>3529660</v>
      </c>
      <c r="V1655" s="4">
        <v>3221490</v>
      </c>
      <c r="W1655" s="4">
        <v>2941950</v>
      </c>
      <c r="X1655" s="4">
        <v>2685980</v>
      </c>
      <c r="Y1655" s="4">
        <v>2451900</v>
      </c>
      <c r="Z1655" s="4">
        <v>2238040</v>
      </c>
      <c r="AA1655" s="4">
        <v>2044380</v>
      </c>
      <c r="AB1655" s="4">
        <v>1865870</v>
      </c>
      <c r="AC1655" s="4">
        <v>1704210</v>
      </c>
      <c r="AD1655" s="4">
        <v>1555510</v>
      </c>
      <c r="AE1655" s="4">
        <v>1420290</v>
      </c>
      <c r="AF1655" s="4">
        <v>1296680</v>
      </c>
      <c r="AG1655" s="4">
        <v>1183850</v>
      </c>
    </row>
    <row r="1656" spans="1:33">
      <c r="A1656" t="s">
        <v>5320</v>
      </c>
      <c r="B1656" t="s">
        <v>132</v>
      </c>
      <c r="C1656" s="4">
        <v>11556100</v>
      </c>
      <c r="D1656" s="4">
        <v>10546100</v>
      </c>
      <c r="E1656" s="4">
        <v>9628290</v>
      </c>
      <c r="F1656" s="4">
        <v>8790770</v>
      </c>
      <c r="G1656" s="4">
        <v>8026070</v>
      </c>
      <c r="H1656" s="4">
        <v>7327780</v>
      </c>
      <c r="I1656" s="4">
        <v>6690540</v>
      </c>
      <c r="J1656" s="4">
        <v>6107910</v>
      </c>
      <c r="K1656" s="4">
        <v>5576700</v>
      </c>
      <c r="L1656" s="4">
        <v>5091530</v>
      </c>
      <c r="M1656" s="4">
        <v>4649210</v>
      </c>
      <c r="N1656" s="4">
        <v>4244370</v>
      </c>
      <c r="O1656" s="4">
        <v>3874880</v>
      </c>
      <c r="P1656" s="4">
        <v>3537510</v>
      </c>
      <c r="Q1656" s="4">
        <v>3230140</v>
      </c>
      <c r="R1656" s="4">
        <v>2949530</v>
      </c>
      <c r="S1656" s="4">
        <v>2692490</v>
      </c>
      <c r="T1656" s="4">
        <v>2457950</v>
      </c>
      <c r="U1656" s="4">
        <v>2244820</v>
      </c>
      <c r="V1656" s="4">
        <v>2048820</v>
      </c>
      <c r="W1656" s="4">
        <v>1871040</v>
      </c>
      <c r="X1656" s="4">
        <v>1708250</v>
      </c>
      <c r="Y1656" s="4">
        <v>1559380</v>
      </c>
      <c r="Z1656" s="4">
        <v>1423360</v>
      </c>
      <c r="AA1656" s="4">
        <v>1300190</v>
      </c>
      <c r="AB1656" s="4">
        <v>1186670</v>
      </c>
      <c r="AC1656" s="4">
        <v>1083850</v>
      </c>
      <c r="AD1656">
        <v>989283</v>
      </c>
      <c r="AE1656">
        <v>903281</v>
      </c>
      <c r="AF1656">
        <v>824670</v>
      </c>
      <c r="AG1656">
        <v>752913</v>
      </c>
    </row>
    <row r="1657" spans="1:33">
      <c r="A1657" t="s">
        <v>5319</v>
      </c>
      <c r="B1657" t="s">
        <v>132</v>
      </c>
      <c r="C1657" s="4">
        <v>142935000</v>
      </c>
      <c r="D1657" s="4">
        <v>130443000</v>
      </c>
      <c r="E1657" s="4">
        <v>119091000</v>
      </c>
      <c r="F1657" s="4">
        <v>108731000</v>
      </c>
      <c r="G1657" s="4">
        <v>99273000</v>
      </c>
      <c r="H1657" s="4">
        <v>90636000</v>
      </c>
      <c r="I1657" s="4">
        <v>82754000</v>
      </c>
      <c r="J1657" s="4">
        <v>75547600</v>
      </c>
      <c r="K1657" s="4">
        <v>68977100</v>
      </c>
      <c r="L1657" s="4">
        <v>62976200</v>
      </c>
      <c r="M1657" s="4">
        <v>57505200</v>
      </c>
      <c r="N1657" s="4">
        <v>52497900</v>
      </c>
      <c r="O1657" s="4">
        <v>47927600</v>
      </c>
      <c r="P1657" s="4">
        <v>43754800</v>
      </c>
      <c r="Q1657" s="4">
        <v>39953000</v>
      </c>
      <c r="R1657" s="4">
        <v>36482200</v>
      </c>
      <c r="S1657" s="4">
        <v>33303000</v>
      </c>
      <c r="T1657" s="4">
        <v>30401900</v>
      </c>
      <c r="U1657" s="4">
        <v>27765700</v>
      </c>
      <c r="V1657" s="4">
        <v>25341500</v>
      </c>
      <c r="W1657" s="4">
        <v>23142500</v>
      </c>
      <c r="X1657" s="4">
        <v>21129000</v>
      </c>
      <c r="Y1657" s="4">
        <v>19287600</v>
      </c>
      <c r="Z1657" s="4">
        <v>17605300</v>
      </c>
      <c r="AA1657" s="4">
        <v>16081900</v>
      </c>
      <c r="AB1657" s="4">
        <v>14677700</v>
      </c>
      <c r="AC1657" s="4">
        <v>13406000</v>
      </c>
      <c r="AD1657" s="4">
        <v>12236300</v>
      </c>
      <c r="AE1657" s="4">
        <v>11172500</v>
      </c>
      <c r="AF1657" s="4">
        <v>10200200</v>
      </c>
      <c r="AG1657" s="4">
        <v>9312640</v>
      </c>
    </row>
    <row r="1658" spans="1:33">
      <c r="A1658" t="s">
        <v>5318</v>
      </c>
      <c r="B1658" t="s">
        <v>132</v>
      </c>
      <c r="C1658">
        <v>668980</v>
      </c>
      <c r="D1658">
        <v>610514</v>
      </c>
      <c r="E1658">
        <v>557380</v>
      </c>
      <c r="F1658">
        <v>508896</v>
      </c>
      <c r="G1658">
        <v>464628</v>
      </c>
      <c r="H1658">
        <v>424204</v>
      </c>
      <c r="I1658">
        <v>387314</v>
      </c>
      <c r="J1658">
        <v>353586</v>
      </c>
      <c r="K1658">
        <v>322834</v>
      </c>
      <c r="L1658">
        <v>294748</v>
      </c>
      <c r="M1658">
        <v>269142</v>
      </c>
      <c r="N1658">
        <v>245706</v>
      </c>
      <c r="O1658">
        <v>224316</v>
      </c>
      <c r="P1658">
        <v>204786</v>
      </c>
      <c r="Q1658">
        <v>186992</v>
      </c>
      <c r="R1658">
        <v>170748</v>
      </c>
      <c r="S1658">
        <v>155868</v>
      </c>
      <c r="T1658">
        <v>142290</v>
      </c>
      <c r="U1658">
        <v>129952</v>
      </c>
      <c r="V1658">
        <v>118606</v>
      </c>
      <c r="W1658">
        <v>108314</v>
      </c>
      <c r="X1658">
        <v>98890</v>
      </c>
      <c r="Y1658">
        <v>90272</v>
      </c>
      <c r="Z1658">
        <v>82398</v>
      </c>
      <c r="AA1658">
        <v>75268</v>
      </c>
      <c r="AB1658">
        <v>68696</v>
      </c>
      <c r="AC1658">
        <v>62744</v>
      </c>
      <c r="AD1658">
        <v>57269.4</v>
      </c>
      <c r="AE1658">
        <v>52290.8</v>
      </c>
      <c r="AF1658">
        <v>47740</v>
      </c>
      <c r="AG1658">
        <v>43586</v>
      </c>
    </row>
    <row r="1659" spans="1:33">
      <c r="A1659" t="s">
        <v>5317</v>
      </c>
      <c r="B1659" t="s">
        <v>132</v>
      </c>
      <c r="C1659" s="4">
        <v>3388060</v>
      </c>
      <c r="D1659" s="4">
        <v>3091960</v>
      </c>
      <c r="E1659" s="4">
        <v>2822860</v>
      </c>
      <c r="F1659" s="4">
        <v>2577310</v>
      </c>
      <c r="G1659" s="4">
        <v>2353120</v>
      </c>
      <c r="H1659" s="4">
        <v>2148390</v>
      </c>
      <c r="I1659" s="4">
        <v>1961560</v>
      </c>
      <c r="J1659" s="4">
        <v>1790740</v>
      </c>
      <c r="K1659" s="4">
        <v>1635000</v>
      </c>
      <c r="L1659" s="4">
        <v>1492760</v>
      </c>
      <c r="M1659" s="4">
        <v>1363070</v>
      </c>
      <c r="N1659" s="4">
        <v>1244380</v>
      </c>
      <c r="O1659" s="4">
        <v>1136050</v>
      </c>
      <c r="P1659" s="4">
        <v>1037140</v>
      </c>
      <c r="Q1659">
        <v>947024</v>
      </c>
      <c r="R1659">
        <v>864756</v>
      </c>
      <c r="S1659">
        <v>789396</v>
      </c>
      <c r="T1659">
        <v>720630</v>
      </c>
      <c r="U1659">
        <v>658144</v>
      </c>
      <c r="V1659">
        <v>600682</v>
      </c>
      <c r="W1659">
        <v>548558</v>
      </c>
      <c r="X1659">
        <v>500830</v>
      </c>
      <c r="Y1659">
        <v>457184</v>
      </c>
      <c r="Z1659">
        <v>417306</v>
      </c>
      <c r="AA1659">
        <v>381196</v>
      </c>
      <c r="AB1659">
        <v>347912</v>
      </c>
      <c r="AC1659">
        <v>317768</v>
      </c>
      <c r="AD1659">
        <v>290042</v>
      </c>
      <c r="AE1659">
        <v>264828</v>
      </c>
      <c r="AF1659">
        <v>241780</v>
      </c>
      <c r="AG1659">
        <v>220742</v>
      </c>
    </row>
    <row r="1660" spans="1:33">
      <c r="A1660" t="s">
        <v>5316</v>
      </c>
      <c r="B1660" t="s">
        <v>132</v>
      </c>
      <c r="C1660" s="4">
        <v>118690000</v>
      </c>
      <c r="D1660" s="4">
        <v>108317000</v>
      </c>
      <c r="E1660" s="4">
        <v>98890000</v>
      </c>
      <c r="F1660" s="4">
        <v>90288000</v>
      </c>
      <c r="G1660" s="4">
        <v>82434000</v>
      </c>
      <c r="H1660" s="4">
        <v>75262000</v>
      </c>
      <c r="I1660" s="4">
        <v>68717000</v>
      </c>
      <c r="J1660" s="4">
        <v>62733000</v>
      </c>
      <c r="K1660" s="4">
        <v>57277000</v>
      </c>
      <c r="L1660" s="4">
        <v>52294000</v>
      </c>
      <c r="M1660" s="4">
        <v>47751000</v>
      </c>
      <c r="N1660" s="4">
        <v>43593000</v>
      </c>
      <c r="O1660" s="4">
        <v>39798000</v>
      </c>
      <c r="P1660" s="4">
        <v>36333000</v>
      </c>
      <c r="Q1660" s="4">
        <v>33176000</v>
      </c>
      <c r="R1660" s="4">
        <v>30294000</v>
      </c>
      <c r="S1660" s="4">
        <v>27654000</v>
      </c>
      <c r="T1660" s="4">
        <v>25245000</v>
      </c>
      <c r="U1660" s="4">
        <v>23056000</v>
      </c>
      <c r="V1660" s="4">
        <v>21043000</v>
      </c>
      <c r="W1660" s="4">
        <v>19217000</v>
      </c>
      <c r="X1660" s="4">
        <v>17545000</v>
      </c>
      <c r="Y1660" s="4">
        <v>16016000</v>
      </c>
      <c r="Z1660" s="4">
        <v>14619000</v>
      </c>
      <c r="AA1660" s="4">
        <v>13354000</v>
      </c>
      <c r="AB1660" s="4">
        <v>12188000</v>
      </c>
      <c r="AC1660" s="4">
        <v>11132000</v>
      </c>
      <c r="AD1660" s="4">
        <v>10160700</v>
      </c>
      <c r="AE1660" s="4">
        <v>9277400</v>
      </c>
      <c r="AF1660" s="4">
        <v>8470000</v>
      </c>
      <c r="AG1660" s="4">
        <v>7733000</v>
      </c>
    </row>
    <row r="1661" spans="1:33">
      <c r="A1661" t="s">
        <v>5315</v>
      </c>
      <c r="B1661" t="s">
        <v>132</v>
      </c>
      <c r="C1661" s="4">
        <v>17264000</v>
      </c>
      <c r="D1661" s="4">
        <v>15755200</v>
      </c>
      <c r="E1661" s="4">
        <v>14384000</v>
      </c>
      <c r="F1661" s="4">
        <v>13132800</v>
      </c>
      <c r="G1661" s="4">
        <v>11990400</v>
      </c>
      <c r="H1661" s="4">
        <v>10947200</v>
      </c>
      <c r="I1661" s="4">
        <v>9995200</v>
      </c>
      <c r="J1661" s="4">
        <v>9124800</v>
      </c>
      <c r="K1661" s="4">
        <v>8331200</v>
      </c>
      <c r="L1661" s="4">
        <v>7606400</v>
      </c>
      <c r="M1661" s="4">
        <v>6945600</v>
      </c>
      <c r="N1661" s="4">
        <v>6340800</v>
      </c>
      <c r="O1661" s="4">
        <v>5788800</v>
      </c>
      <c r="P1661" s="4">
        <v>5284800</v>
      </c>
      <c r="Q1661" s="4">
        <v>4825600</v>
      </c>
      <c r="R1661" s="4">
        <v>4406400</v>
      </c>
      <c r="S1661" s="4">
        <v>4022400</v>
      </c>
      <c r="T1661" s="4">
        <v>3672000</v>
      </c>
      <c r="U1661" s="4">
        <v>3353600</v>
      </c>
      <c r="V1661" s="4">
        <v>3060800</v>
      </c>
      <c r="W1661" s="4">
        <v>2795200</v>
      </c>
      <c r="X1661" s="4">
        <v>2552000</v>
      </c>
      <c r="Y1661" s="4">
        <v>2329600</v>
      </c>
      <c r="Z1661" s="4">
        <v>2126400</v>
      </c>
      <c r="AA1661" s="4">
        <v>1942400</v>
      </c>
      <c r="AB1661" s="4">
        <v>1772800</v>
      </c>
      <c r="AC1661" s="4">
        <v>1619200</v>
      </c>
      <c r="AD1661" s="4">
        <v>1477920</v>
      </c>
      <c r="AE1661" s="4">
        <v>1349440</v>
      </c>
      <c r="AF1661" s="4">
        <v>1232000</v>
      </c>
      <c r="AG1661" s="4">
        <v>1124800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20675400000000</v>
      </c>
      <c r="D1663" s="4">
        <v>20636100000000</v>
      </c>
      <c r="E1663" s="4">
        <v>20592100000000</v>
      </c>
      <c r="F1663" s="4">
        <v>20552800000000</v>
      </c>
      <c r="G1663" s="4">
        <v>20508800000000</v>
      </c>
      <c r="H1663" s="4">
        <v>20469500000000</v>
      </c>
      <c r="I1663" s="4">
        <v>20430800000000</v>
      </c>
      <c r="J1663" s="4">
        <v>20386700000000</v>
      </c>
      <c r="K1663" s="4">
        <v>20347400000000</v>
      </c>
      <c r="L1663" s="4">
        <v>20308700000000</v>
      </c>
      <c r="M1663" s="4">
        <v>20264700000000</v>
      </c>
      <c r="N1663" s="4">
        <v>20225900000000</v>
      </c>
      <c r="O1663" s="4">
        <v>20187200000000</v>
      </c>
      <c r="P1663" s="4">
        <v>20142600000000</v>
      </c>
      <c r="Q1663" s="4">
        <v>20103900000000</v>
      </c>
      <c r="R1663" s="4">
        <v>20065200000000</v>
      </c>
      <c r="S1663" s="4">
        <v>20026400000000</v>
      </c>
      <c r="T1663" s="4">
        <v>19982400000000</v>
      </c>
      <c r="U1663" s="4">
        <v>19943700000000</v>
      </c>
      <c r="V1663" s="4">
        <v>19904900000000</v>
      </c>
      <c r="W1663" s="4">
        <v>19866200000000</v>
      </c>
      <c r="X1663" s="4">
        <v>19822200000000</v>
      </c>
      <c r="Y1663" s="4">
        <v>19783400000000</v>
      </c>
      <c r="Z1663" s="4">
        <v>19744700000000</v>
      </c>
      <c r="AA1663" s="4">
        <v>19706000000000</v>
      </c>
      <c r="AB1663" s="4">
        <v>19667200000000</v>
      </c>
      <c r="AC1663" s="4">
        <v>19629000000000</v>
      </c>
      <c r="AD1663" s="4">
        <v>19590300000000</v>
      </c>
      <c r="AE1663" s="4">
        <v>19546200000000</v>
      </c>
      <c r="AF1663" s="4">
        <v>19507500000000</v>
      </c>
      <c r="AG1663" s="4">
        <v>19468800000000</v>
      </c>
    </row>
    <row r="1664" spans="1:33">
      <c r="A1664" t="s">
        <v>5312</v>
      </c>
      <c r="B1664" t="s">
        <v>132</v>
      </c>
      <c r="C1664" s="4">
        <v>1857120000</v>
      </c>
      <c r="D1664" s="4">
        <v>1853590000</v>
      </c>
      <c r="E1664" s="4">
        <v>1849640000</v>
      </c>
      <c r="F1664" s="4">
        <v>1846110000</v>
      </c>
      <c r="G1664" s="4">
        <v>1842150000</v>
      </c>
      <c r="H1664" s="4">
        <v>1838630000</v>
      </c>
      <c r="I1664" s="4">
        <v>1835150000</v>
      </c>
      <c r="J1664" s="4">
        <v>1831190000</v>
      </c>
      <c r="K1664" s="4">
        <v>1827670000</v>
      </c>
      <c r="L1664" s="4">
        <v>1824190000</v>
      </c>
      <c r="M1664" s="4">
        <v>1820230000</v>
      </c>
      <c r="N1664" s="4">
        <v>1816750000</v>
      </c>
      <c r="O1664" s="4">
        <v>1813270000</v>
      </c>
      <c r="P1664" s="4">
        <v>1809270000</v>
      </c>
      <c r="Q1664" s="4">
        <v>1805790000</v>
      </c>
      <c r="R1664" s="4">
        <v>1802310000</v>
      </c>
      <c r="S1664" s="4">
        <v>1798830000</v>
      </c>
      <c r="T1664" s="4">
        <v>1794880000</v>
      </c>
      <c r="U1664" s="4">
        <v>1791400000</v>
      </c>
      <c r="V1664" s="4">
        <v>1787920000</v>
      </c>
      <c r="W1664" s="4">
        <v>1784440000</v>
      </c>
      <c r="X1664" s="4">
        <v>1780480000</v>
      </c>
      <c r="Y1664" s="4">
        <v>1777000000</v>
      </c>
      <c r="Z1664" s="4">
        <v>1773520000</v>
      </c>
      <c r="AA1664" s="4">
        <v>1770040000</v>
      </c>
      <c r="AB1664" s="4">
        <v>1766570000</v>
      </c>
      <c r="AC1664" s="4">
        <v>1763130000</v>
      </c>
      <c r="AD1664" s="4">
        <v>1759650000</v>
      </c>
      <c r="AE1664" s="4">
        <v>1755700000</v>
      </c>
      <c r="AF1664" s="4">
        <v>1752220000</v>
      </c>
      <c r="AG1664" s="4">
        <v>1748740000</v>
      </c>
    </row>
    <row r="1665" spans="1:33">
      <c r="A1665" t="s">
        <v>5311</v>
      </c>
      <c r="B1665" t="s">
        <v>132</v>
      </c>
      <c r="C1665" s="4">
        <v>11426000000</v>
      </c>
      <c r="D1665" s="4">
        <v>11404300000</v>
      </c>
      <c r="E1665" s="4">
        <v>11380000000</v>
      </c>
      <c r="F1665" s="4">
        <v>11358300000</v>
      </c>
      <c r="G1665" s="4">
        <v>11333900000</v>
      </c>
      <c r="H1665" s="4">
        <v>11312200000</v>
      </c>
      <c r="I1665" s="4">
        <v>11290800000</v>
      </c>
      <c r="J1665" s="4">
        <v>11266500000</v>
      </c>
      <c r="K1665" s="4">
        <v>11244800000</v>
      </c>
      <c r="L1665" s="4">
        <v>11223400000</v>
      </c>
      <c r="M1665" s="4">
        <v>11199000000</v>
      </c>
      <c r="N1665" s="4">
        <v>11177600000</v>
      </c>
      <c r="O1665" s="4">
        <v>11156200000</v>
      </c>
      <c r="P1665" s="4">
        <v>11131600000</v>
      </c>
      <c r="Q1665" s="4">
        <v>11110200000</v>
      </c>
      <c r="R1665" s="4">
        <v>11088800000</v>
      </c>
      <c r="S1665" s="4">
        <v>11067400000</v>
      </c>
      <c r="T1665" s="4">
        <v>11043000000</v>
      </c>
      <c r="U1665" s="4">
        <v>11021600000</v>
      </c>
      <c r="V1665" s="4">
        <v>11000200000</v>
      </c>
      <c r="W1665" s="4">
        <v>10978800000</v>
      </c>
      <c r="X1665" s="4">
        <v>10954500000</v>
      </c>
      <c r="Y1665" s="4">
        <v>10933100000</v>
      </c>
      <c r="Z1665" s="4">
        <v>10911700000</v>
      </c>
      <c r="AA1665" s="4">
        <v>10890300000</v>
      </c>
      <c r="AB1665" s="4">
        <v>10868900000</v>
      </c>
      <c r="AC1665" s="4">
        <v>10847800000</v>
      </c>
      <c r="AD1665" s="4">
        <v>10826300000</v>
      </c>
      <c r="AE1665" s="4">
        <v>10802000000</v>
      </c>
      <c r="AF1665" s="4">
        <v>10780600000</v>
      </c>
      <c r="AG1665" s="4">
        <v>10759200000</v>
      </c>
    </row>
    <row r="1666" spans="1:33">
      <c r="A1666" t="s">
        <v>5310</v>
      </c>
      <c r="B1666" t="s">
        <v>132</v>
      </c>
      <c r="C1666" s="4">
        <v>15716900000</v>
      </c>
      <c r="D1666" s="4">
        <v>15687100000</v>
      </c>
      <c r="E1666" s="4">
        <v>15653600000</v>
      </c>
      <c r="F1666" s="4">
        <v>15623800000</v>
      </c>
      <c r="G1666" s="4">
        <v>15590300000</v>
      </c>
      <c r="H1666" s="4">
        <v>15560400000</v>
      </c>
      <c r="I1666" s="4">
        <v>15531000000</v>
      </c>
      <c r="J1666" s="4">
        <v>15497500000</v>
      </c>
      <c r="K1666" s="4">
        <v>15467700000</v>
      </c>
      <c r="L1666" s="4">
        <v>15438200000</v>
      </c>
      <c r="M1666" s="4">
        <v>15404700000</v>
      </c>
      <c r="N1666" s="4">
        <v>15375300000</v>
      </c>
      <c r="O1666" s="4">
        <v>15345900000</v>
      </c>
      <c r="P1666" s="4">
        <v>15312000000</v>
      </c>
      <c r="Q1666" s="4">
        <v>15282500000</v>
      </c>
      <c r="R1666" s="4">
        <v>15253100000</v>
      </c>
      <c r="S1666" s="4">
        <v>15223600000</v>
      </c>
      <c r="T1666" s="4">
        <v>15190200000</v>
      </c>
      <c r="U1666" s="4">
        <v>15160700000</v>
      </c>
      <c r="V1666" s="4">
        <v>15131300000</v>
      </c>
      <c r="W1666" s="4">
        <v>15101800000</v>
      </c>
      <c r="X1666" s="4">
        <v>15068300000</v>
      </c>
      <c r="Y1666" s="4">
        <v>15038900000</v>
      </c>
      <c r="Z1666" s="4">
        <v>15009500000</v>
      </c>
      <c r="AA1666" s="4">
        <v>14980000000</v>
      </c>
      <c r="AB1666" s="4">
        <v>14950600000</v>
      </c>
      <c r="AC1666" s="4">
        <v>14921500000</v>
      </c>
      <c r="AD1666" s="4">
        <v>14892100000</v>
      </c>
      <c r="AE1666" s="4">
        <v>14858600000</v>
      </c>
      <c r="AF1666" s="4">
        <v>14829200000</v>
      </c>
      <c r="AG1666" s="4">
        <v>14799700000</v>
      </c>
    </row>
    <row r="1667" spans="1:33">
      <c r="A1667" t="s">
        <v>5309</v>
      </c>
      <c r="B1667" t="s">
        <v>132</v>
      </c>
      <c r="C1667" s="4">
        <v>6084930000</v>
      </c>
      <c r="D1667" s="4">
        <v>6073370000</v>
      </c>
      <c r="E1667" s="4">
        <v>6060410000</v>
      </c>
      <c r="F1667" s="4">
        <v>6048860000</v>
      </c>
      <c r="G1667" s="4">
        <v>6035900000</v>
      </c>
      <c r="H1667" s="4">
        <v>6024340000</v>
      </c>
      <c r="I1667" s="4">
        <v>6012940000</v>
      </c>
      <c r="J1667" s="4">
        <v>5999980000</v>
      </c>
      <c r="K1667" s="4">
        <v>5988420000</v>
      </c>
      <c r="L1667" s="4">
        <v>5977020000</v>
      </c>
      <c r="M1667" s="4">
        <v>5964060000</v>
      </c>
      <c r="N1667" s="4">
        <v>5952660000</v>
      </c>
      <c r="O1667" s="4">
        <v>5941260000</v>
      </c>
      <c r="P1667" s="4">
        <v>5928150000</v>
      </c>
      <c r="Q1667" s="4">
        <v>5916750000</v>
      </c>
      <c r="R1667" s="4">
        <v>5905350000</v>
      </c>
      <c r="S1667" s="4">
        <v>5893950000</v>
      </c>
      <c r="T1667" s="4">
        <v>5880990000</v>
      </c>
      <c r="U1667" s="4">
        <v>5869590000</v>
      </c>
      <c r="V1667" s="4">
        <v>5858190000</v>
      </c>
      <c r="W1667" s="4">
        <v>5846790000</v>
      </c>
      <c r="X1667" s="4">
        <v>5833830000</v>
      </c>
      <c r="Y1667" s="4">
        <v>5822430000</v>
      </c>
      <c r="Z1667" s="4">
        <v>5811030000</v>
      </c>
      <c r="AA1667" s="4">
        <v>5799630000</v>
      </c>
      <c r="AB1667" s="4">
        <v>5788230000</v>
      </c>
      <c r="AC1667" s="4">
        <v>5776980000</v>
      </c>
      <c r="AD1667" s="4">
        <v>5765580000</v>
      </c>
      <c r="AE1667" s="4">
        <v>5752620000</v>
      </c>
      <c r="AF1667" s="4">
        <v>5741220000</v>
      </c>
      <c r="AG1667" s="4">
        <v>5729820000</v>
      </c>
    </row>
    <row r="1668" spans="1:33">
      <c r="A1668" t="s">
        <v>5308</v>
      </c>
      <c r="B1668" t="s">
        <v>132</v>
      </c>
      <c r="C1668" s="4">
        <v>5697610000</v>
      </c>
      <c r="D1668" s="4">
        <v>5686790000</v>
      </c>
      <c r="E1668" s="4">
        <v>5674650000</v>
      </c>
      <c r="F1668" s="4">
        <v>5663830000</v>
      </c>
      <c r="G1668" s="4">
        <v>5651700000</v>
      </c>
      <c r="H1668" s="4">
        <v>5640880000</v>
      </c>
      <c r="I1668" s="4">
        <v>5630200000</v>
      </c>
      <c r="J1668" s="4">
        <v>5618060000</v>
      </c>
      <c r="K1668" s="4">
        <v>5607240000</v>
      </c>
      <c r="L1668" s="4">
        <v>5596570000</v>
      </c>
      <c r="M1668" s="4">
        <v>5584430000</v>
      </c>
      <c r="N1668" s="4">
        <v>5573760000</v>
      </c>
      <c r="O1668" s="4">
        <v>5563090000</v>
      </c>
      <c r="P1668" s="4">
        <v>5550800000</v>
      </c>
      <c r="Q1668" s="4">
        <v>5540130000</v>
      </c>
      <c r="R1668" s="4">
        <v>5529460000</v>
      </c>
      <c r="S1668" s="4">
        <v>5518780000</v>
      </c>
      <c r="T1668" s="4">
        <v>5506650000</v>
      </c>
      <c r="U1668" s="4">
        <v>5495970000</v>
      </c>
      <c r="V1668" s="4">
        <v>5485300000</v>
      </c>
      <c r="W1668" s="4">
        <v>5474620000</v>
      </c>
      <c r="X1668" s="4">
        <v>5462490000</v>
      </c>
      <c r="Y1668" s="4">
        <v>5451810000</v>
      </c>
      <c r="Z1668" s="4">
        <v>5441140000</v>
      </c>
      <c r="AA1668" s="4">
        <v>5430460000</v>
      </c>
      <c r="AB1668" s="4">
        <v>5419790000</v>
      </c>
      <c r="AC1668" s="4">
        <v>5409260000</v>
      </c>
      <c r="AD1668" s="4">
        <v>5398590000</v>
      </c>
      <c r="AE1668" s="4">
        <v>5386450000</v>
      </c>
      <c r="AF1668" s="4">
        <v>5375780000</v>
      </c>
      <c r="AG1668" s="4">
        <v>5365100000</v>
      </c>
    </row>
    <row r="1669" spans="1:33">
      <c r="A1669" t="s">
        <v>5307</v>
      </c>
      <c r="B1669" t="s">
        <v>132</v>
      </c>
      <c r="C1669" s="4">
        <v>127029000</v>
      </c>
      <c r="D1669" s="4">
        <v>126788000</v>
      </c>
      <c r="E1669" s="4">
        <v>126517000</v>
      </c>
      <c r="F1669" s="4">
        <v>126276000</v>
      </c>
      <c r="G1669" s="4">
        <v>126006000</v>
      </c>
      <c r="H1669" s="4">
        <v>125764000</v>
      </c>
      <c r="I1669" s="4">
        <v>125526000</v>
      </c>
      <c r="J1669" s="4">
        <v>125256000</v>
      </c>
      <c r="K1669" s="4">
        <v>125014000</v>
      </c>
      <c r="L1669" s="4">
        <v>124777000</v>
      </c>
      <c r="M1669" s="4">
        <v>124506000</v>
      </c>
      <c r="N1669" s="4">
        <v>124268000</v>
      </c>
      <c r="O1669" s="4">
        <v>124030000</v>
      </c>
      <c r="P1669" s="4">
        <v>123756000</v>
      </c>
      <c r="Q1669" s="4">
        <v>123518000</v>
      </c>
      <c r="R1669" s="4">
        <v>123280000</v>
      </c>
      <c r="S1669" s="4">
        <v>123042000</v>
      </c>
      <c r="T1669" s="4">
        <v>122772000</v>
      </c>
      <c r="U1669" s="4">
        <v>122534000</v>
      </c>
      <c r="V1669" s="4">
        <v>122296000</v>
      </c>
      <c r="W1669" s="4">
        <v>122058000</v>
      </c>
      <c r="X1669" s="4">
        <v>121787000</v>
      </c>
      <c r="Y1669" s="4">
        <v>121549000</v>
      </c>
      <c r="Z1669" s="4">
        <v>121311000</v>
      </c>
      <c r="AA1669" s="4">
        <v>121073000</v>
      </c>
      <c r="AB1669" s="4">
        <v>120835000</v>
      </c>
      <c r="AC1669" s="4">
        <v>120600000</v>
      </c>
      <c r="AD1669" s="4">
        <v>120362000</v>
      </c>
      <c r="AE1669" s="4">
        <v>120092000</v>
      </c>
      <c r="AF1669" s="4">
        <v>119854000</v>
      </c>
      <c r="AG1669" s="4">
        <v>119616000</v>
      </c>
    </row>
    <row r="1670" spans="1:33">
      <c r="A1670" t="s">
        <v>5306</v>
      </c>
      <c r="B1670" t="s">
        <v>132</v>
      </c>
      <c r="C1670" s="4">
        <v>207689000</v>
      </c>
      <c r="D1670" s="4">
        <v>207294000</v>
      </c>
      <c r="E1670" s="4">
        <v>206852000</v>
      </c>
      <c r="F1670" s="4">
        <v>206458000</v>
      </c>
      <c r="G1670" s="4">
        <v>206015000</v>
      </c>
      <c r="H1670" s="4">
        <v>205621000</v>
      </c>
      <c r="I1670" s="4">
        <v>205232000</v>
      </c>
      <c r="J1670" s="4">
        <v>204789000</v>
      </c>
      <c r="K1670" s="4">
        <v>204395000</v>
      </c>
      <c r="L1670" s="4">
        <v>204006000</v>
      </c>
      <c r="M1670" s="4">
        <v>203563000</v>
      </c>
      <c r="N1670" s="4">
        <v>203174000</v>
      </c>
      <c r="O1670" s="4">
        <v>202785000</v>
      </c>
      <c r="P1670" s="4">
        <v>202337000</v>
      </c>
      <c r="Q1670" s="4">
        <v>201948000</v>
      </c>
      <c r="R1670" s="4">
        <v>201559000</v>
      </c>
      <c r="S1670" s="4">
        <v>201170000</v>
      </c>
      <c r="T1670" s="4">
        <v>200728000</v>
      </c>
      <c r="U1670" s="4">
        <v>200339000</v>
      </c>
      <c r="V1670" s="4">
        <v>199950000</v>
      </c>
      <c r="W1670" s="4">
        <v>199561000</v>
      </c>
      <c r="X1670" s="4">
        <v>199118000</v>
      </c>
      <c r="Y1670" s="4">
        <v>198729000</v>
      </c>
      <c r="Z1670" s="4">
        <v>198340000</v>
      </c>
      <c r="AA1670" s="4">
        <v>197951000</v>
      </c>
      <c r="AB1670" s="4">
        <v>197562000</v>
      </c>
      <c r="AC1670" s="4">
        <v>197178000</v>
      </c>
      <c r="AD1670" s="4">
        <v>196789000</v>
      </c>
      <c r="AE1670" s="4">
        <v>196347000</v>
      </c>
      <c r="AF1670" s="4">
        <v>195957000</v>
      </c>
      <c r="AG1670" s="4">
        <v>195568000</v>
      </c>
    </row>
    <row r="1671" spans="1:33">
      <c r="A1671" t="s">
        <v>5305</v>
      </c>
      <c r="B1671" t="s">
        <v>132</v>
      </c>
      <c r="C1671" s="4">
        <v>3662020000</v>
      </c>
      <c r="D1671" s="4">
        <v>3655070000</v>
      </c>
      <c r="E1671" s="4">
        <v>3647270000</v>
      </c>
      <c r="F1671" s="4">
        <v>3640320000</v>
      </c>
      <c r="G1671" s="4">
        <v>3632510000</v>
      </c>
      <c r="H1671" s="4">
        <v>3625560000</v>
      </c>
      <c r="I1671" s="4">
        <v>3618700000</v>
      </c>
      <c r="J1671" s="4">
        <v>3610900000</v>
      </c>
      <c r="K1671" s="4">
        <v>3603950000</v>
      </c>
      <c r="L1671" s="4">
        <v>3597080000</v>
      </c>
      <c r="M1671" s="4">
        <v>3589280000</v>
      </c>
      <c r="N1671" s="4">
        <v>3582420000</v>
      </c>
      <c r="O1671" s="4">
        <v>3575560000</v>
      </c>
      <c r="P1671" s="4">
        <v>3567670000</v>
      </c>
      <c r="Q1671" s="4">
        <v>3560810000</v>
      </c>
      <c r="R1671" s="4">
        <v>3553950000</v>
      </c>
      <c r="S1671" s="4">
        <v>3547090000</v>
      </c>
      <c r="T1671" s="4">
        <v>3539290000</v>
      </c>
      <c r="U1671" s="4">
        <v>3532430000</v>
      </c>
      <c r="V1671" s="4">
        <v>3525570000</v>
      </c>
      <c r="W1671" s="4">
        <v>3518710000</v>
      </c>
      <c r="X1671" s="4">
        <v>3510900000</v>
      </c>
      <c r="Y1671" s="4">
        <v>3504040000</v>
      </c>
      <c r="Z1671" s="4">
        <v>3497180000</v>
      </c>
      <c r="AA1671" s="4">
        <v>3490320000</v>
      </c>
      <c r="AB1671" s="4">
        <v>3483460000</v>
      </c>
      <c r="AC1671" s="4">
        <v>3476700000</v>
      </c>
      <c r="AD1671" s="4">
        <v>3469840000</v>
      </c>
      <c r="AE1671" s="4">
        <v>3462040000</v>
      </c>
      <c r="AF1671" s="4">
        <v>3455170000</v>
      </c>
      <c r="AG1671" s="4">
        <v>3448310000</v>
      </c>
    </row>
    <row r="1672" spans="1:33">
      <c r="A1672" t="s">
        <v>5304</v>
      </c>
      <c r="B1672" t="s">
        <v>132</v>
      </c>
      <c r="C1672" s="4">
        <v>389660000</v>
      </c>
      <c r="D1672" s="4">
        <v>388920000</v>
      </c>
      <c r="E1672" s="4">
        <v>388090000</v>
      </c>
      <c r="F1672" s="4">
        <v>387350000</v>
      </c>
      <c r="G1672" s="4">
        <v>386520000</v>
      </c>
      <c r="H1672" s="4">
        <v>385780000</v>
      </c>
      <c r="I1672" s="4">
        <v>385050000</v>
      </c>
      <c r="J1672" s="4">
        <v>384220000</v>
      </c>
      <c r="K1672" s="4">
        <v>383480000</v>
      </c>
      <c r="L1672" s="4">
        <v>382750000</v>
      </c>
      <c r="M1672" s="4">
        <v>381920000</v>
      </c>
      <c r="N1672" s="4">
        <v>381190000</v>
      </c>
      <c r="O1672" s="4">
        <v>380460000</v>
      </c>
      <c r="P1672" s="4">
        <v>379620000</v>
      </c>
      <c r="Q1672" s="4">
        <v>378890000</v>
      </c>
      <c r="R1672" s="4">
        <v>378160000</v>
      </c>
      <c r="S1672" s="4">
        <v>377430000</v>
      </c>
      <c r="T1672" s="4">
        <v>376600000</v>
      </c>
      <c r="U1672" s="4">
        <v>375870000</v>
      </c>
      <c r="V1672" s="4">
        <v>375140000</v>
      </c>
      <c r="W1672" s="4">
        <v>374410000</v>
      </c>
      <c r="X1672" s="4">
        <v>373580000</v>
      </c>
      <c r="Y1672" s="4">
        <v>372850000</v>
      </c>
      <c r="Z1672" s="4">
        <v>372120000</v>
      </c>
      <c r="AA1672" s="4">
        <v>371390000</v>
      </c>
      <c r="AB1672" s="4">
        <v>370660000</v>
      </c>
      <c r="AC1672" s="4">
        <v>369940000</v>
      </c>
      <c r="AD1672" s="4">
        <v>369210000</v>
      </c>
      <c r="AE1672" s="4">
        <v>368380000</v>
      </c>
      <c r="AF1672" s="4">
        <v>367650000</v>
      </c>
      <c r="AG1672" s="4">
        <v>366920000</v>
      </c>
    </row>
    <row r="1673" spans="1:33">
      <c r="A1673" t="s">
        <v>5303</v>
      </c>
      <c r="B1673" t="s">
        <v>132</v>
      </c>
      <c r="C1673" s="4">
        <v>38966000</v>
      </c>
      <c r="D1673" s="4">
        <v>38892000</v>
      </c>
      <c r="E1673" s="4">
        <v>38809000</v>
      </c>
      <c r="F1673" s="4">
        <v>38735000</v>
      </c>
      <c r="G1673" s="4">
        <v>38652000</v>
      </c>
      <c r="H1673" s="4">
        <v>38578000</v>
      </c>
      <c r="I1673" s="4">
        <v>38505000</v>
      </c>
      <c r="J1673" s="4">
        <v>38422000</v>
      </c>
      <c r="K1673" s="4">
        <v>38348000</v>
      </c>
      <c r="L1673" s="4">
        <v>38275000</v>
      </c>
      <c r="M1673" s="4">
        <v>38192000</v>
      </c>
      <c r="N1673" s="4">
        <v>38119000</v>
      </c>
      <c r="O1673" s="4">
        <v>38046000</v>
      </c>
      <c r="P1673" s="4">
        <v>37962000</v>
      </c>
      <c r="Q1673" s="4">
        <v>37889000</v>
      </c>
      <c r="R1673" s="4">
        <v>37816000</v>
      </c>
      <c r="S1673" s="4">
        <v>37743000</v>
      </c>
      <c r="T1673" s="4">
        <v>37660000</v>
      </c>
      <c r="U1673" s="4">
        <v>37587000</v>
      </c>
      <c r="V1673" s="4">
        <v>37514000</v>
      </c>
      <c r="W1673" s="4">
        <v>37441000</v>
      </c>
      <c r="X1673" s="4">
        <v>37358000</v>
      </c>
      <c r="Y1673" s="4">
        <v>37285000</v>
      </c>
      <c r="Z1673" s="4">
        <v>37212000</v>
      </c>
      <c r="AA1673" s="4">
        <v>37139000</v>
      </c>
      <c r="AB1673" s="4">
        <v>37066000</v>
      </c>
      <c r="AC1673" s="4">
        <v>36994000</v>
      </c>
      <c r="AD1673" s="4">
        <v>36921000</v>
      </c>
      <c r="AE1673" s="4">
        <v>36838000</v>
      </c>
      <c r="AF1673" s="4">
        <v>36765000</v>
      </c>
      <c r="AG1673" s="4">
        <v>36692000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10184700000</v>
      </c>
      <c r="E1700" s="4">
        <v>10708500000</v>
      </c>
      <c r="F1700" s="4">
        <v>11250200000</v>
      </c>
      <c r="G1700" s="4">
        <v>11827600000</v>
      </c>
      <c r="H1700" s="4">
        <v>12428800000</v>
      </c>
      <c r="I1700" s="4">
        <v>13065700000</v>
      </c>
      <c r="J1700" s="4">
        <v>13732400000</v>
      </c>
      <c r="K1700" s="4">
        <v>14428800000</v>
      </c>
      <c r="L1700" s="4">
        <v>15166900000</v>
      </c>
      <c r="M1700" s="4">
        <v>15940800000</v>
      </c>
      <c r="N1700" s="4">
        <v>16750300000</v>
      </c>
      <c r="O1700" s="4">
        <v>17607500000</v>
      </c>
      <c r="P1700" s="4">
        <v>18506300000</v>
      </c>
      <c r="Q1700" s="4">
        <v>19446800000</v>
      </c>
      <c r="R1700" s="4">
        <v>20440900000</v>
      </c>
      <c r="S1700" s="4">
        <v>21482500000</v>
      </c>
      <c r="T1700" s="4">
        <v>22577800000</v>
      </c>
      <c r="U1700" s="4">
        <v>23732600000</v>
      </c>
      <c r="V1700" s="4">
        <v>24940900000</v>
      </c>
      <c r="W1700" s="4">
        <v>26214800000</v>
      </c>
      <c r="X1700" s="4">
        <v>27548100000</v>
      </c>
      <c r="Y1700" s="4">
        <v>28952900000</v>
      </c>
      <c r="Z1700" s="4">
        <v>30429100000</v>
      </c>
      <c r="AA1700" s="4">
        <v>31982700000</v>
      </c>
      <c r="AB1700" s="4">
        <v>33613700000</v>
      </c>
      <c r="AC1700" s="4">
        <v>35328000000</v>
      </c>
      <c r="AD1700" s="4">
        <v>37131600000</v>
      </c>
      <c r="AE1700" s="4">
        <v>39024500000</v>
      </c>
      <c r="AF1700" s="4">
        <v>41012700000</v>
      </c>
      <c r="AG1700" s="4">
        <v>43107900000</v>
      </c>
    </row>
    <row r="1701" spans="1:33">
      <c r="A1701" t="s">
        <v>5275</v>
      </c>
      <c r="B1701" t="s">
        <v>132</v>
      </c>
      <c r="C1701" s="4">
        <v>70175500000</v>
      </c>
      <c r="D1701" s="4">
        <v>73753200000</v>
      </c>
      <c r="E1701" s="4">
        <v>77546500000</v>
      </c>
      <c r="F1701" s="4">
        <v>81469100000</v>
      </c>
      <c r="G1701" s="4">
        <v>85650300000</v>
      </c>
      <c r="H1701" s="4">
        <v>90003900000</v>
      </c>
      <c r="I1701" s="4">
        <v>94616200000</v>
      </c>
      <c r="J1701" s="4">
        <v>99444000000</v>
      </c>
      <c r="K1701" s="4">
        <v>104487000000</v>
      </c>
      <c r="L1701" s="4">
        <v>109832000000</v>
      </c>
      <c r="M1701" s="4">
        <v>115436000000</v>
      </c>
      <c r="N1701" s="4">
        <v>121298000000</v>
      </c>
      <c r="O1701" s="4">
        <v>127506000000</v>
      </c>
      <c r="P1701" s="4">
        <v>134014000000</v>
      </c>
      <c r="Q1701" s="4">
        <v>140825000000</v>
      </c>
      <c r="R1701" s="4">
        <v>148024000000</v>
      </c>
      <c r="S1701" s="4">
        <v>155567000000</v>
      </c>
      <c r="T1701" s="4">
        <v>163498000000</v>
      </c>
      <c r="U1701" s="4">
        <v>171861000000</v>
      </c>
      <c r="V1701" s="4">
        <v>180611000000</v>
      </c>
      <c r="W1701" s="4">
        <v>189836000000</v>
      </c>
      <c r="X1701" s="4">
        <v>199491000000</v>
      </c>
      <c r="Y1701" s="4">
        <v>209664000000</v>
      </c>
      <c r="Z1701" s="4">
        <v>220354000000</v>
      </c>
      <c r="AA1701" s="4">
        <v>231605000000</v>
      </c>
      <c r="AB1701" s="4">
        <v>243416000000</v>
      </c>
      <c r="AC1701" s="4">
        <v>255830000000</v>
      </c>
      <c r="AD1701" s="4">
        <v>268891000000</v>
      </c>
      <c r="AE1701" s="4">
        <v>282598000000</v>
      </c>
      <c r="AF1701" s="4">
        <v>296996000000</v>
      </c>
      <c r="AG1701" s="4">
        <v>312169000000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1475090000</v>
      </c>
      <c r="E1702" s="4">
        <v>1550950000</v>
      </c>
      <c r="F1702" s="4">
        <v>1629410000</v>
      </c>
      <c r="G1702" s="4">
        <v>1713030000</v>
      </c>
      <c r="H1702" s="4">
        <v>1800110000</v>
      </c>
      <c r="I1702" s="4">
        <v>1892350000</v>
      </c>
      <c r="J1702" s="4">
        <v>1988910000</v>
      </c>
      <c r="K1702" s="4">
        <v>2089780000</v>
      </c>
      <c r="L1702" s="4">
        <v>2196680000</v>
      </c>
      <c r="M1702" s="4">
        <v>2308760000</v>
      </c>
      <c r="N1702" s="4">
        <v>2426010000</v>
      </c>
      <c r="O1702" s="4">
        <v>2550150000</v>
      </c>
      <c r="P1702" s="4">
        <v>2680330000</v>
      </c>
      <c r="Q1702" s="4">
        <v>2816550000</v>
      </c>
      <c r="R1702" s="4">
        <v>2960520000</v>
      </c>
      <c r="S1702" s="4">
        <v>3111390000</v>
      </c>
      <c r="T1702" s="4">
        <v>3270020000</v>
      </c>
      <c r="U1702" s="4">
        <v>3437270000</v>
      </c>
      <c r="V1702" s="4">
        <v>3612280000</v>
      </c>
      <c r="W1702" s="4">
        <v>3796780000</v>
      </c>
      <c r="X1702" s="4">
        <v>3989890000</v>
      </c>
      <c r="Y1702" s="4">
        <v>4193350000</v>
      </c>
      <c r="Z1702" s="4">
        <v>4407160000</v>
      </c>
      <c r="AA1702" s="4">
        <v>4632170000</v>
      </c>
      <c r="AB1702" s="4">
        <v>4868390000</v>
      </c>
      <c r="AC1702" s="4">
        <v>5116680000</v>
      </c>
      <c r="AD1702" s="4">
        <v>5377900000</v>
      </c>
      <c r="AE1702" s="4">
        <v>5652060000</v>
      </c>
      <c r="AF1702" s="4">
        <v>5940010000</v>
      </c>
      <c r="AG1702" s="4">
        <v>6243470000</v>
      </c>
    </row>
    <row r="1703" spans="1:33">
      <c r="A1703" t="s">
        <v>5273</v>
      </c>
      <c r="B1703" t="s">
        <v>132</v>
      </c>
      <c r="C1703" s="4">
        <v>10266300000</v>
      </c>
      <c r="D1703" s="4">
        <v>10789800000</v>
      </c>
      <c r="E1703" s="4">
        <v>11344700000</v>
      </c>
      <c r="F1703" s="4">
        <v>11918500000</v>
      </c>
      <c r="G1703" s="4">
        <v>12530200000</v>
      </c>
      <c r="H1703" s="4">
        <v>13167200000</v>
      </c>
      <c r="I1703" s="4">
        <v>13841900000</v>
      </c>
      <c r="J1703" s="4">
        <v>14548200000</v>
      </c>
      <c r="K1703" s="4">
        <v>15286000000</v>
      </c>
      <c r="L1703" s="4">
        <v>16068000000</v>
      </c>
      <c r="M1703" s="4">
        <v>16887800000</v>
      </c>
      <c r="N1703" s="4">
        <v>17745400000</v>
      </c>
      <c r="O1703" s="4">
        <v>18653500000</v>
      </c>
      <c r="P1703" s="4">
        <v>19605700000</v>
      </c>
      <c r="Q1703" s="4">
        <v>20602100000</v>
      </c>
      <c r="R1703" s="4">
        <v>21655200000</v>
      </c>
      <c r="S1703" s="4">
        <v>22758800000</v>
      </c>
      <c r="T1703" s="4">
        <v>23919100000</v>
      </c>
      <c r="U1703" s="4">
        <v>25142500000</v>
      </c>
      <c r="V1703" s="4">
        <v>26422600000</v>
      </c>
      <c r="W1703" s="4">
        <v>27772100000</v>
      </c>
      <c r="X1703" s="4">
        <v>29184700000</v>
      </c>
      <c r="Y1703" s="4">
        <v>30672900000</v>
      </c>
      <c r="Z1703" s="4">
        <v>32236800000</v>
      </c>
      <c r="AA1703" s="4">
        <v>33882700000</v>
      </c>
      <c r="AB1703" s="4">
        <v>35610600000</v>
      </c>
      <c r="AC1703" s="4">
        <v>37426800000</v>
      </c>
      <c r="AD1703" s="4">
        <v>39337500000</v>
      </c>
      <c r="AE1703" s="4">
        <v>41342900000</v>
      </c>
      <c r="AF1703" s="4">
        <v>43449100000</v>
      </c>
      <c r="AG1703" s="4">
        <v>45668800000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10678300000</v>
      </c>
      <c r="E1704" s="4">
        <v>11227500000</v>
      </c>
      <c r="F1704" s="4">
        <v>11795500000</v>
      </c>
      <c r="G1704" s="4">
        <v>12400800000</v>
      </c>
      <c r="H1704" s="4">
        <v>13031200000</v>
      </c>
      <c r="I1704" s="4">
        <v>13699000000</v>
      </c>
      <c r="J1704" s="4">
        <v>14397900000</v>
      </c>
      <c r="K1704" s="4">
        <v>15128100000</v>
      </c>
      <c r="L1704" s="4">
        <v>15902000000</v>
      </c>
      <c r="M1704" s="4">
        <v>16713300000</v>
      </c>
      <c r="N1704" s="4">
        <v>17562100000</v>
      </c>
      <c r="O1704" s="4">
        <v>18460800000</v>
      </c>
      <c r="P1704" s="4">
        <v>19403200000</v>
      </c>
      <c r="Q1704" s="4">
        <v>20389300000</v>
      </c>
      <c r="R1704" s="4">
        <v>21431500000</v>
      </c>
      <c r="S1704" s="4">
        <v>22523700000</v>
      </c>
      <c r="T1704" s="4">
        <v>23672000000</v>
      </c>
      <c r="U1704" s="4">
        <v>24882800000</v>
      </c>
      <c r="V1704" s="4">
        <v>26149700000</v>
      </c>
      <c r="W1704" s="4">
        <v>27485300000</v>
      </c>
      <c r="X1704" s="4">
        <v>28883300000</v>
      </c>
      <c r="Y1704" s="4">
        <v>30356100000</v>
      </c>
      <c r="Z1704" s="4">
        <v>31903900000</v>
      </c>
      <c r="AA1704" s="4">
        <v>33532800000</v>
      </c>
      <c r="AB1704" s="4">
        <v>35242800000</v>
      </c>
      <c r="AC1704" s="4">
        <v>37040200000</v>
      </c>
      <c r="AD1704" s="4">
        <v>38931200000</v>
      </c>
      <c r="AE1704" s="4">
        <v>40915900000</v>
      </c>
      <c r="AF1704" s="4">
        <v>43000400000</v>
      </c>
      <c r="AG1704" s="4">
        <v>45197200000</v>
      </c>
    </row>
    <row r="1705" spans="1:33">
      <c r="A1705" t="s">
        <v>5271</v>
      </c>
      <c r="B1705" t="s">
        <v>132</v>
      </c>
      <c r="C1705" s="4">
        <v>279918000</v>
      </c>
      <c r="D1705" s="4">
        <v>294189000</v>
      </c>
      <c r="E1705" s="4">
        <v>309320000</v>
      </c>
      <c r="F1705" s="4">
        <v>324967000</v>
      </c>
      <c r="G1705" s="4">
        <v>341645000</v>
      </c>
      <c r="H1705" s="4">
        <v>359011000</v>
      </c>
      <c r="I1705" s="4">
        <v>377408000</v>
      </c>
      <c r="J1705" s="4">
        <v>396666000</v>
      </c>
      <c r="K1705" s="4">
        <v>416783000</v>
      </c>
      <c r="L1705" s="4">
        <v>438103000</v>
      </c>
      <c r="M1705" s="4">
        <v>460455000</v>
      </c>
      <c r="N1705" s="4">
        <v>483839000</v>
      </c>
      <c r="O1705" s="4">
        <v>508599000</v>
      </c>
      <c r="P1705" s="4">
        <v>534561000</v>
      </c>
      <c r="Q1705" s="4">
        <v>561728000</v>
      </c>
      <c r="R1705" s="4">
        <v>590442000</v>
      </c>
      <c r="S1705" s="4">
        <v>620531000</v>
      </c>
      <c r="T1705" s="4">
        <v>652168000</v>
      </c>
      <c r="U1705" s="4">
        <v>685525000</v>
      </c>
      <c r="V1705" s="4">
        <v>720429000</v>
      </c>
      <c r="W1705" s="4">
        <v>757224000</v>
      </c>
      <c r="X1705" s="4">
        <v>795738000</v>
      </c>
      <c r="Y1705" s="4">
        <v>836316000</v>
      </c>
      <c r="Z1705" s="4">
        <v>878957000</v>
      </c>
      <c r="AA1705" s="4">
        <v>923834000</v>
      </c>
      <c r="AB1705" s="4">
        <v>970945000</v>
      </c>
      <c r="AC1705" s="4">
        <v>1020460000</v>
      </c>
      <c r="AD1705" s="4">
        <v>1072560000</v>
      </c>
      <c r="AE1705" s="4">
        <v>1127240000</v>
      </c>
      <c r="AF1705" s="4">
        <v>1184670000</v>
      </c>
      <c r="AG1705" s="4">
        <v>1245190000</v>
      </c>
    </row>
    <row r="1706" spans="1:33">
      <c r="A1706" t="s">
        <v>5270</v>
      </c>
      <c r="B1706" t="s">
        <v>132</v>
      </c>
      <c r="C1706" s="4">
        <v>560032000</v>
      </c>
      <c r="D1706" s="4">
        <v>588584000</v>
      </c>
      <c r="E1706" s="4">
        <v>618856000</v>
      </c>
      <c r="F1706" s="4">
        <v>650160000</v>
      </c>
      <c r="G1706" s="4">
        <v>683528000</v>
      </c>
      <c r="H1706" s="4">
        <v>718272000</v>
      </c>
      <c r="I1706" s="4">
        <v>755080000</v>
      </c>
      <c r="J1706" s="4">
        <v>793608000</v>
      </c>
      <c r="K1706" s="4">
        <v>833856000</v>
      </c>
      <c r="L1706" s="4">
        <v>876512000</v>
      </c>
      <c r="M1706" s="4">
        <v>921232000</v>
      </c>
      <c r="N1706" s="4">
        <v>968016000</v>
      </c>
      <c r="O1706" s="4">
        <v>1017550000</v>
      </c>
      <c r="P1706" s="4">
        <v>1069500000</v>
      </c>
      <c r="Q1706" s="4">
        <v>1123850000</v>
      </c>
      <c r="R1706" s="4">
        <v>1181300000</v>
      </c>
      <c r="S1706" s="4">
        <v>1241500000</v>
      </c>
      <c r="T1706" s="4">
        <v>1304790000</v>
      </c>
      <c r="U1706" s="4">
        <v>1371530000</v>
      </c>
      <c r="V1706" s="4">
        <v>1441360000</v>
      </c>
      <c r="W1706" s="4">
        <v>1514980000</v>
      </c>
      <c r="X1706" s="4">
        <v>1592030000</v>
      </c>
      <c r="Y1706" s="4">
        <v>1673220000</v>
      </c>
      <c r="Z1706" s="4">
        <v>1758530000</v>
      </c>
      <c r="AA1706" s="4">
        <v>1848310000</v>
      </c>
      <c r="AB1706" s="4">
        <v>1942570000</v>
      </c>
      <c r="AC1706" s="4">
        <v>2041640000</v>
      </c>
      <c r="AD1706" s="4">
        <v>2145870000</v>
      </c>
      <c r="AE1706" s="4">
        <v>2255260000</v>
      </c>
      <c r="AF1706" s="4">
        <v>2370160000</v>
      </c>
      <c r="AG1706" s="4">
        <v>2491250000</v>
      </c>
    </row>
    <row r="1707" spans="1:33">
      <c r="A1707" t="s">
        <v>5269</v>
      </c>
      <c r="B1707" t="s">
        <v>132</v>
      </c>
      <c r="C1707" s="4">
        <v>5300410000</v>
      </c>
      <c r="D1707" s="4">
        <v>5570640000</v>
      </c>
      <c r="E1707" s="4">
        <v>5857150000</v>
      </c>
      <c r="F1707" s="4">
        <v>6153420000</v>
      </c>
      <c r="G1707" s="4">
        <v>6469230000</v>
      </c>
      <c r="H1707" s="4">
        <v>6798070000</v>
      </c>
      <c r="I1707" s="4">
        <v>7146440000</v>
      </c>
      <c r="J1707" s="4">
        <v>7511080000</v>
      </c>
      <c r="K1707" s="4">
        <v>7892010000</v>
      </c>
      <c r="L1707" s="4">
        <v>8295730000</v>
      </c>
      <c r="M1707" s="4">
        <v>8718980000</v>
      </c>
      <c r="N1707" s="4">
        <v>9161760000</v>
      </c>
      <c r="O1707" s="4">
        <v>9630600000</v>
      </c>
      <c r="P1707" s="4">
        <v>10122200000</v>
      </c>
      <c r="Q1707" s="4">
        <v>10636600000</v>
      </c>
      <c r="R1707" s="4">
        <v>11180300000</v>
      </c>
      <c r="S1707" s="4">
        <v>11750100000</v>
      </c>
      <c r="T1707" s="4">
        <v>12349200000</v>
      </c>
      <c r="U1707" s="4">
        <v>12980800000</v>
      </c>
      <c r="V1707" s="4">
        <v>13641700000</v>
      </c>
      <c r="W1707" s="4">
        <v>14338500000</v>
      </c>
      <c r="X1707" s="4">
        <v>15067700000</v>
      </c>
      <c r="Y1707" s="4">
        <v>15836100000</v>
      </c>
      <c r="Z1707" s="4">
        <v>16643500000</v>
      </c>
      <c r="AA1707" s="4">
        <v>17493300000</v>
      </c>
      <c r="AB1707" s="4">
        <v>18385400000</v>
      </c>
      <c r="AC1707" s="4">
        <v>19323100000</v>
      </c>
      <c r="AD1707" s="4">
        <v>20309600000</v>
      </c>
      <c r="AE1707" s="4">
        <v>21344900000</v>
      </c>
      <c r="AF1707" s="4">
        <v>22432300000</v>
      </c>
      <c r="AG1707" s="4">
        <v>23578400000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6061320000000</v>
      </c>
      <c r="E1723" s="4">
        <v>5739890000000</v>
      </c>
      <c r="F1723" s="4">
        <v>5435740000000</v>
      </c>
      <c r="G1723" s="4">
        <v>5148110000000</v>
      </c>
      <c r="H1723" s="4">
        <v>4874740000000</v>
      </c>
      <c r="I1723" s="4">
        <v>4616400000000</v>
      </c>
      <c r="J1723" s="4">
        <v>4371570000000</v>
      </c>
      <c r="K1723" s="4">
        <v>4140260000000</v>
      </c>
      <c r="L1723" s="4">
        <v>3920970000000</v>
      </c>
      <c r="M1723" s="4">
        <v>3712940000000</v>
      </c>
      <c r="N1723" s="4">
        <v>3516180000000</v>
      </c>
      <c r="O1723" s="4">
        <v>3329930000000</v>
      </c>
      <c r="P1723" s="4">
        <v>3153450000000</v>
      </c>
      <c r="Q1723" s="4">
        <v>2985980000000</v>
      </c>
      <c r="R1723" s="4">
        <v>2828270000000</v>
      </c>
      <c r="S1723" s="4">
        <v>2678070000000</v>
      </c>
      <c r="T1723" s="4">
        <v>2536130000000</v>
      </c>
      <c r="U1723" s="4">
        <v>2401700000000</v>
      </c>
      <c r="V1723" s="4">
        <v>2274780000000</v>
      </c>
      <c r="W1723" s="4">
        <v>2153870000000</v>
      </c>
      <c r="X1723" s="4">
        <v>2039720000000</v>
      </c>
      <c r="Y1723" s="4">
        <v>1931570000000</v>
      </c>
      <c r="Z1723" s="4">
        <v>1829440000000</v>
      </c>
      <c r="AA1723" s="4">
        <v>1732560000000</v>
      </c>
      <c r="AB1723" s="4">
        <v>1640180000000</v>
      </c>
      <c r="AC1723" s="4">
        <v>1553820000000</v>
      </c>
      <c r="AD1723" s="4">
        <v>1471210000000</v>
      </c>
      <c r="AE1723" s="4">
        <v>1393110000000</v>
      </c>
      <c r="AF1723" s="4">
        <v>1319510000000</v>
      </c>
      <c r="AG1723" s="4">
        <v>1249660000000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331799000</v>
      </c>
      <c r="E1724" s="4">
        <v>314204000</v>
      </c>
      <c r="F1724" s="4">
        <v>297554000</v>
      </c>
      <c r="G1724" s="4">
        <v>281809000</v>
      </c>
      <c r="H1724" s="4">
        <v>266845000</v>
      </c>
      <c r="I1724" s="4">
        <v>252703000</v>
      </c>
      <c r="J1724" s="4">
        <v>239301000</v>
      </c>
      <c r="K1724" s="4">
        <v>226639000</v>
      </c>
      <c r="L1724" s="4">
        <v>214635000</v>
      </c>
      <c r="M1724" s="4">
        <v>203248000</v>
      </c>
      <c r="N1724" s="4">
        <v>192477000</v>
      </c>
      <c r="O1724" s="4">
        <v>182282000</v>
      </c>
      <c r="P1724" s="4">
        <v>172621000</v>
      </c>
      <c r="Q1724" s="4">
        <v>163453000</v>
      </c>
      <c r="R1724" s="4">
        <v>154820000</v>
      </c>
      <c r="S1724" s="4">
        <v>146598000</v>
      </c>
      <c r="T1724" s="4">
        <v>138828000</v>
      </c>
      <c r="U1724" s="4">
        <v>131470000</v>
      </c>
      <c r="V1724" s="4">
        <v>124522000</v>
      </c>
      <c r="W1724" s="4">
        <v>117903000</v>
      </c>
      <c r="X1724" s="4">
        <v>111655000</v>
      </c>
      <c r="Y1724" s="4">
        <v>105735000</v>
      </c>
      <c r="Z1724" s="4">
        <v>100144000</v>
      </c>
      <c r="AA1724" s="4">
        <v>94840800</v>
      </c>
      <c r="AB1724" s="4">
        <v>89784200</v>
      </c>
      <c r="AC1724" s="4">
        <v>85056600</v>
      </c>
      <c r="AD1724" s="4">
        <v>80534500</v>
      </c>
      <c r="AE1724" s="4">
        <v>76259100</v>
      </c>
      <c r="AF1724" s="4">
        <v>72230300</v>
      </c>
      <c r="AG1724" s="4">
        <v>68407000</v>
      </c>
    </row>
    <row r="1725" spans="1:33">
      <c r="A1725" t="s">
        <v>5251</v>
      </c>
      <c r="B1725" t="s">
        <v>132</v>
      </c>
      <c r="C1725" s="4">
        <v>2187090000</v>
      </c>
      <c r="D1725" s="4">
        <v>2071100000</v>
      </c>
      <c r="E1725" s="4">
        <v>1961270000</v>
      </c>
      <c r="F1725" s="4">
        <v>1857340000</v>
      </c>
      <c r="G1725" s="4">
        <v>1759060000</v>
      </c>
      <c r="H1725" s="4">
        <v>1665660000</v>
      </c>
      <c r="I1725" s="4">
        <v>1577380000</v>
      </c>
      <c r="J1725" s="4">
        <v>1493730000</v>
      </c>
      <c r="K1725" s="4">
        <v>1414690000</v>
      </c>
      <c r="L1725" s="4">
        <v>1339760000</v>
      </c>
      <c r="M1725" s="4">
        <v>1268680000</v>
      </c>
      <c r="N1725" s="4">
        <v>1201450000</v>
      </c>
      <c r="O1725" s="4">
        <v>1137810000</v>
      </c>
      <c r="P1725" s="4">
        <v>1077510000</v>
      </c>
      <c r="Q1725" s="4">
        <v>1020280000</v>
      </c>
      <c r="R1725" s="4">
        <v>966393000</v>
      </c>
      <c r="S1725" s="4">
        <v>915071000</v>
      </c>
      <c r="T1725" s="4">
        <v>866572000</v>
      </c>
      <c r="U1725" s="4">
        <v>820639000</v>
      </c>
      <c r="V1725" s="4">
        <v>777272000</v>
      </c>
      <c r="W1725" s="4">
        <v>735957000</v>
      </c>
      <c r="X1725" s="4">
        <v>696953000</v>
      </c>
      <c r="Y1725" s="4">
        <v>660001000</v>
      </c>
      <c r="Z1725" s="4">
        <v>625102000</v>
      </c>
      <c r="AA1725" s="4">
        <v>591999000</v>
      </c>
      <c r="AB1725" s="4">
        <v>560436000</v>
      </c>
      <c r="AC1725" s="4">
        <v>530926000</v>
      </c>
      <c r="AD1725" s="4">
        <v>502699000</v>
      </c>
      <c r="AE1725" s="4">
        <v>476012000</v>
      </c>
      <c r="AF1725" s="4">
        <v>450864000</v>
      </c>
      <c r="AG1725" s="4">
        <v>426999000</v>
      </c>
    </row>
    <row r="1726" spans="1:33">
      <c r="A1726" t="s">
        <v>5250</v>
      </c>
      <c r="B1726" t="s">
        <v>132</v>
      </c>
      <c r="C1726" s="4">
        <v>6536290000</v>
      </c>
      <c r="D1726" s="4">
        <v>6189650000</v>
      </c>
      <c r="E1726" s="4">
        <v>5861420000</v>
      </c>
      <c r="F1726" s="4">
        <v>5550820000</v>
      </c>
      <c r="G1726" s="4">
        <v>5257100000</v>
      </c>
      <c r="H1726" s="4">
        <v>4977950000</v>
      </c>
      <c r="I1726" s="4">
        <v>4714130000</v>
      </c>
      <c r="J1726" s="4">
        <v>4464120000</v>
      </c>
      <c r="K1726" s="4">
        <v>4227920000</v>
      </c>
      <c r="L1726" s="4">
        <v>4003980000</v>
      </c>
      <c r="M1726" s="4">
        <v>3791550000</v>
      </c>
      <c r="N1726" s="4">
        <v>3590630000</v>
      </c>
      <c r="O1726" s="4">
        <v>3400430000</v>
      </c>
      <c r="P1726" s="4">
        <v>3220210000</v>
      </c>
      <c r="Q1726" s="4">
        <v>3049190000</v>
      </c>
      <c r="R1726" s="4">
        <v>2888150000</v>
      </c>
      <c r="S1726" s="4">
        <v>2734770000</v>
      </c>
      <c r="T1726" s="4">
        <v>2589820000</v>
      </c>
      <c r="U1726" s="4">
        <v>2452550000</v>
      </c>
      <c r="V1726" s="4">
        <v>2322940000</v>
      </c>
      <c r="W1726" s="4">
        <v>2199470000</v>
      </c>
      <c r="X1726" s="4">
        <v>2082900000</v>
      </c>
      <c r="Y1726" s="4">
        <v>1972470000</v>
      </c>
      <c r="Z1726" s="4">
        <v>1868170000</v>
      </c>
      <c r="AA1726" s="4">
        <v>1769240000</v>
      </c>
      <c r="AB1726" s="4">
        <v>1674910000</v>
      </c>
      <c r="AC1726" s="4">
        <v>1586720000</v>
      </c>
      <c r="AD1726" s="4">
        <v>1502360000</v>
      </c>
      <c r="AE1726" s="4">
        <v>1422600000</v>
      </c>
      <c r="AF1726" s="4">
        <v>1347440000</v>
      </c>
      <c r="AG1726" s="4">
        <v>1276120000</v>
      </c>
    </row>
    <row r="1727" spans="1:33">
      <c r="A1727" t="s">
        <v>5249</v>
      </c>
      <c r="B1727" t="s">
        <v>132</v>
      </c>
      <c r="C1727" s="4">
        <v>638202000</v>
      </c>
      <c r="D1727" s="4">
        <v>604356000</v>
      </c>
      <c r="E1727" s="4">
        <v>572308000</v>
      </c>
      <c r="F1727" s="4">
        <v>541981000</v>
      </c>
      <c r="G1727" s="4">
        <v>513302000</v>
      </c>
      <c r="H1727" s="4">
        <v>486046000</v>
      </c>
      <c r="I1727" s="4">
        <v>460287000</v>
      </c>
      <c r="J1727" s="4">
        <v>435876000</v>
      </c>
      <c r="K1727" s="4">
        <v>412813000</v>
      </c>
      <c r="L1727" s="4">
        <v>390948000</v>
      </c>
      <c r="M1727" s="4">
        <v>370207000</v>
      </c>
      <c r="N1727" s="4">
        <v>350588000</v>
      </c>
      <c r="O1727" s="4">
        <v>332018000</v>
      </c>
      <c r="P1727" s="4">
        <v>314421000</v>
      </c>
      <c r="Q1727" s="4">
        <v>297723000</v>
      </c>
      <c r="R1727" s="4">
        <v>281998000</v>
      </c>
      <c r="S1727" s="4">
        <v>267022000</v>
      </c>
      <c r="T1727" s="4">
        <v>252870000</v>
      </c>
      <c r="U1727" s="4">
        <v>239466000</v>
      </c>
      <c r="V1727" s="4">
        <v>226812000</v>
      </c>
      <c r="W1727" s="4">
        <v>214756000</v>
      </c>
      <c r="X1727" s="4">
        <v>203374000</v>
      </c>
      <c r="Y1727" s="4">
        <v>192591000</v>
      </c>
      <c r="Z1727" s="4">
        <v>182408000</v>
      </c>
      <c r="AA1727" s="4">
        <v>172748000</v>
      </c>
      <c r="AB1727" s="4">
        <v>163538000</v>
      </c>
      <c r="AC1727" s="4">
        <v>154927000</v>
      </c>
      <c r="AD1727" s="4">
        <v>146690000</v>
      </c>
      <c r="AE1727" s="4">
        <v>138902000</v>
      </c>
      <c r="AF1727" s="4">
        <v>131564000</v>
      </c>
      <c r="AG1727" s="4">
        <v>124600000</v>
      </c>
    </row>
    <row r="1728" spans="1:33">
      <c r="A1728" t="s">
        <v>5248</v>
      </c>
      <c r="B1728" t="s">
        <v>132</v>
      </c>
      <c r="C1728" s="4">
        <v>576666000</v>
      </c>
      <c r="D1728" s="4">
        <v>546084000</v>
      </c>
      <c r="E1728" s="4">
        <v>517125000</v>
      </c>
      <c r="F1728" s="4">
        <v>489723000</v>
      </c>
      <c r="G1728" s="4">
        <v>463809000</v>
      </c>
      <c r="H1728" s="4">
        <v>439181000</v>
      </c>
      <c r="I1728" s="4">
        <v>415906000</v>
      </c>
      <c r="J1728" s="4">
        <v>393849000</v>
      </c>
      <c r="K1728" s="4">
        <v>373010000</v>
      </c>
      <c r="L1728" s="4">
        <v>353253000</v>
      </c>
      <c r="M1728" s="4">
        <v>334511000</v>
      </c>
      <c r="N1728" s="4">
        <v>316784000</v>
      </c>
      <c r="O1728" s="4">
        <v>300004000</v>
      </c>
      <c r="P1728" s="4">
        <v>284104000</v>
      </c>
      <c r="Q1728" s="4">
        <v>269016000</v>
      </c>
      <c r="R1728" s="4">
        <v>254808000</v>
      </c>
      <c r="S1728" s="4">
        <v>241276000</v>
      </c>
      <c r="T1728" s="4">
        <v>228488000</v>
      </c>
      <c r="U1728" s="4">
        <v>216377000</v>
      </c>
      <c r="V1728" s="4">
        <v>204942000</v>
      </c>
      <c r="W1728" s="4">
        <v>194049000</v>
      </c>
      <c r="X1728" s="4">
        <v>183765000</v>
      </c>
      <c r="Y1728" s="4">
        <v>174022000</v>
      </c>
      <c r="Z1728" s="4">
        <v>164820000</v>
      </c>
      <c r="AA1728" s="4">
        <v>156092000</v>
      </c>
      <c r="AB1728" s="4">
        <v>147769000</v>
      </c>
      <c r="AC1728" s="4">
        <v>139989000</v>
      </c>
      <c r="AD1728" s="4">
        <v>132546000</v>
      </c>
      <c r="AE1728" s="4">
        <v>125509000</v>
      </c>
      <c r="AF1728" s="4">
        <v>118879000</v>
      </c>
      <c r="AG1728" s="4">
        <v>112586000</v>
      </c>
    </row>
    <row r="1729" spans="1:33">
      <c r="A1729" t="s">
        <v>5247</v>
      </c>
      <c r="B1729" t="s">
        <v>132</v>
      </c>
      <c r="C1729" s="4">
        <v>1684740000</v>
      </c>
      <c r="D1729" s="4">
        <v>1595390000</v>
      </c>
      <c r="E1729" s="4">
        <v>1510790000</v>
      </c>
      <c r="F1729" s="4">
        <v>1430740000</v>
      </c>
      <c r="G1729" s="4">
        <v>1355030000</v>
      </c>
      <c r="H1729" s="4">
        <v>1283080000</v>
      </c>
      <c r="I1729" s="4">
        <v>1215080000</v>
      </c>
      <c r="J1729" s="4">
        <v>1150640000</v>
      </c>
      <c r="K1729" s="4">
        <v>1089750000</v>
      </c>
      <c r="L1729" s="4">
        <v>1032040000</v>
      </c>
      <c r="M1729" s="4">
        <v>977280000</v>
      </c>
      <c r="N1729" s="4">
        <v>925491000</v>
      </c>
      <c r="O1729" s="4">
        <v>876469000</v>
      </c>
      <c r="P1729" s="4">
        <v>830016000</v>
      </c>
      <c r="Q1729" s="4">
        <v>785936000</v>
      </c>
      <c r="R1729" s="4">
        <v>744425000</v>
      </c>
      <c r="S1729" s="4">
        <v>704891000</v>
      </c>
      <c r="T1729" s="4">
        <v>667532000</v>
      </c>
      <c r="U1729" s="4">
        <v>632149000</v>
      </c>
      <c r="V1729" s="4">
        <v>598742000</v>
      </c>
      <c r="W1729" s="4">
        <v>566918000</v>
      </c>
      <c r="X1729" s="4">
        <v>536872000</v>
      </c>
      <c r="Y1729" s="4">
        <v>508407000</v>
      </c>
      <c r="Z1729" s="4">
        <v>481524000</v>
      </c>
      <c r="AA1729" s="4">
        <v>456025000</v>
      </c>
      <c r="AB1729" s="4">
        <v>431711000</v>
      </c>
      <c r="AC1729" s="4">
        <v>408979000</v>
      </c>
      <c r="AD1729" s="4">
        <v>387236000</v>
      </c>
      <c r="AE1729" s="4">
        <v>366678000</v>
      </c>
      <c r="AF1729" s="4">
        <v>347306000</v>
      </c>
      <c r="AG1729" s="4">
        <v>328923000</v>
      </c>
    </row>
    <row r="1730" spans="1:33">
      <c r="A1730" t="s">
        <v>5246</v>
      </c>
      <c r="B1730" t="s">
        <v>132</v>
      </c>
      <c r="C1730" s="4">
        <v>77047900</v>
      </c>
      <c r="D1730" s="4">
        <v>72961800</v>
      </c>
      <c r="E1730" s="4">
        <v>69092700</v>
      </c>
      <c r="F1730" s="4">
        <v>65431500</v>
      </c>
      <c r="G1730" s="4">
        <v>61969200</v>
      </c>
      <c r="H1730" s="4">
        <v>58678600</v>
      </c>
      <c r="I1730" s="4">
        <v>55568900</v>
      </c>
      <c r="J1730" s="4">
        <v>52621800</v>
      </c>
      <c r="K1730" s="4">
        <v>49837500</v>
      </c>
      <c r="L1730" s="4">
        <v>47197800</v>
      </c>
      <c r="M1730" s="4">
        <v>44693800</v>
      </c>
      <c r="N1730" s="4">
        <v>42325300</v>
      </c>
      <c r="O1730" s="4">
        <v>40083400</v>
      </c>
      <c r="P1730" s="4">
        <v>37959000</v>
      </c>
      <c r="Q1730" s="4">
        <v>35943000</v>
      </c>
      <c r="R1730" s="4">
        <v>34044600</v>
      </c>
      <c r="S1730" s="4">
        <v>32236600</v>
      </c>
      <c r="T1730" s="4">
        <v>30528100</v>
      </c>
      <c r="U1730" s="4">
        <v>28909900</v>
      </c>
      <c r="V1730" s="4">
        <v>27382200</v>
      </c>
      <c r="W1730" s="4">
        <v>25926700</v>
      </c>
      <c r="X1730" s="4">
        <v>24552600</v>
      </c>
      <c r="Y1730" s="4">
        <v>23250900</v>
      </c>
      <c r="Z1730" s="4">
        <v>22021400</v>
      </c>
      <c r="AA1730" s="4">
        <v>20855300</v>
      </c>
      <c r="AB1730" s="4">
        <v>19743400</v>
      </c>
      <c r="AC1730" s="4">
        <v>18703800</v>
      </c>
      <c r="AD1730" s="4">
        <v>17709400</v>
      </c>
      <c r="AE1730" s="4">
        <v>16769200</v>
      </c>
      <c r="AF1730" s="4">
        <v>15883300</v>
      </c>
      <c r="AG1730" s="4">
        <v>15042600</v>
      </c>
    </row>
    <row r="1731" spans="1:33">
      <c r="A1731" t="s">
        <v>5245</v>
      </c>
      <c r="B1731" t="s">
        <v>132</v>
      </c>
      <c r="C1731" s="4">
        <v>138414000</v>
      </c>
      <c r="D1731" s="4">
        <v>131073000</v>
      </c>
      <c r="E1731" s="4">
        <v>124122000</v>
      </c>
      <c r="F1731" s="4">
        <v>117545000</v>
      </c>
      <c r="G1731" s="4">
        <v>111325000</v>
      </c>
      <c r="H1731" s="4">
        <v>105414000</v>
      </c>
      <c r="I1731" s="4">
        <v>99827300</v>
      </c>
      <c r="J1731" s="4">
        <v>94533000</v>
      </c>
      <c r="K1731" s="4">
        <v>89531100</v>
      </c>
      <c r="L1731" s="4">
        <v>84789000</v>
      </c>
      <c r="M1731" s="4">
        <v>80290600</v>
      </c>
      <c r="N1731" s="4">
        <v>76035700</v>
      </c>
      <c r="O1731" s="4">
        <v>72008200</v>
      </c>
      <c r="P1731" s="4">
        <v>68191800</v>
      </c>
      <c r="Q1731" s="4">
        <v>64570200</v>
      </c>
      <c r="R1731" s="4">
        <v>61159800</v>
      </c>
      <c r="S1731" s="4">
        <v>57911800</v>
      </c>
      <c r="T1731" s="4">
        <v>54842500</v>
      </c>
      <c r="U1731" s="4">
        <v>51935500</v>
      </c>
      <c r="V1731" s="4">
        <v>49191000</v>
      </c>
      <c r="W1731" s="4">
        <v>46576300</v>
      </c>
      <c r="X1731" s="4">
        <v>44107800</v>
      </c>
      <c r="Y1731" s="4">
        <v>41769300</v>
      </c>
      <c r="Z1731" s="4">
        <v>39560600</v>
      </c>
      <c r="AA1731" s="4">
        <v>37465700</v>
      </c>
      <c r="AB1731" s="4">
        <v>35468200</v>
      </c>
      <c r="AC1731" s="4">
        <v>33600600</v>
      </c>
      <c r="AD1731" s="4">
        <v>31814200</v>
      </c>
      <c r="AE1731" s="4">
        <v>30125200</v>
      </c>
      <c r="AF1731" s="4">
        <v>28533700</v>
      </c>
      <c r="AG1731" s="4">
        <v>27023400</v>
      </c>
    </row>
    <row r="1732" spans="1:33">
      <c r="A1732" t="s">
        <v>5244</v>
      </c>
      <c r="B1732" t="s">
        <v>132</v>
      </c>
      <c r="C1732" s="4">
        <v>255690000</v>
      </c>
      <c r="D1732" s="4">
        <v>242130000</v>
      </c>
      <c r="E1732" s="4">
        <v>229290000</v>
      </c>
      <c r="F1732" s="4">
        <v>217140000</v>
      </c>
      <c r="G1732" s="4">
        <v>205650000</v>
      </c>
      <c r="H1732" s="4">
        <v>194730000</v>
      </c>
      <c r="I1732" s="4">
        <v>184410000</v>
      </c>
      <c r="J1732" s="4">
        <v>174630000</v>
      </c>
      <c r="K1732" s="4">
        <v>165390000</v>
      </c>
      <c r="L1732" s="4">
        <v>156630000</v>
      </c>
      <c r="M1732" s="4">
        <v>148320000</v>
      </c>
      <c r="N1732" s="4">
        <v>140460000</v>
      </c>
      <c r="O1732" s="4">
        <v>133020000</v>
      </c>
      <c r="P1732" s="4">
        <v>125970000</v>
      </c>
      <c r="Q1732" s="4">
        <v>119280000</v>
      </c>
      <c r="R1732" s="4">
        <v>112980000</v>
      </c>
      <c r="S1732" s="4">
        <v>106980000</v>
      </c>
      <c r="T1732" s="4">
        <v>101310000</v>
      </c>
      <c r="U1732" s="4">
        <v>95940000</v>
      </c>
      <c r="V1732" s="4">
        <v>90870000</v>
      </c>
      <c r="W1732" s="4">
        <v>86040000</v>
      </c>
      <c r="X1732" s="4">
        <v>81480000</v>
      </c>
      <c r="Y1732" s="4">
        <v>77160000</v>
      </c>
      <c r="Z1732" s="4">
        <v>73080000</v>
      </c>
      <c r="AA1732" s="4">
        <v>69210000</v>
      </c>
      <c r="AB1732" s="4">
        <v>65520000</v>
      </c>
      <c r="AC1732" s="4">
        <v>62070000</v>
      </c>
      <c r="AD1732" s="4">
        <v>58770000</v>
      </c>
      <c r="AE1732" s="4">
        <v>55650000</v>
      </c>
      <c r="AF1732" s="4">
        <v>52710000</v>
      </c>
      <c r="AG1732" s="4">
        <v>49920000</v>
      </c>
    </row>
    <row r="1733" spans="1:33">
      <c r="A1733" t="s">
        <v>5243</v>
      </c>
      <c r="B1733" t="s">
        <v>132</v>
      </c>
      <c r="C1733" s="4">
        <v>51138000</v>
      </c>
      <c r="D1733" s="4">
        <v>48426000</v>
      </c>
      <c r="E1733" s="4">
        <v>45858000</v>
      </c>
      <c r="F1733" s="4">
        <v>43428000</v>
      </c>
      <c r="G1733" s="4">
        <v>41130000</v>
      </c>
      <c r="H1733" s="4">
        <v>38946000</v>
      </c>
      <c r="I1733" s="4">
        <v>36882000</v>
      </c>
      <c r="J1733" s="4">
        <v>34926000</v>
      </c>
      <c r="K1733" s="4">
        <v>33078000</v>
      </c>
      <c r="L1733" s="4">
        <v>31326000</v>
      </c>
      <c r="M1733" s="4">
        <v>29664000</v>
      </c>
      <c r="N1733" s="4">
        <v>28092000</v>
      </c>
      <c r="O1733" s="4">
        <v>26604000</v>
      </c>
      <c r="P1733" s="4">
        <v>25194000</v>
      </c>
      <c r="Q1733" s="4">
        <v>23856000</v>
      </c>
      <c r="R1733" s="4">
        <v>22596000</v>
      </c>
      <c r="S1733" s="4">
        <v>21396000</v>
      </c>
      <c r="T1733" s="4">
        <v>20262000</v>
      </c>
      <c r="U1733" s="4">
        <v>19188000</v>
      </c>
      <c r="V1733" s="4">
        <v>18174000</v>
      </c>
      <c r="W1733" s="4">
        <v>17208000</v>
      </c>
      <c r="X1733" s="4">
        <v>16296000</v>
      </c>
      <c r="Y1733" s="4">
        <v>15432000</v>
      </c>
      <c r="Z1733" s="4">
        <v>14616000</v>
      </c>
      <c r="AA1733" s="4">
        <v>13842000</v>
      </c>
      <c r="AB1733" s="4">
        <v>13104000</v>
      </c>
      <c r="AC1733" s="4">
        <v>12414000</v>
      </c>
      <c r="AD1733" s="4">
        <v>11754000</v>
      </c>
      <c r="AE1733" s="4">
        <v>11130000</v>
      </c>
      <c r="AF1733" s="4">
        <v>10542000</v>
      </c>
      <c r="AG1733" s="4">
        <v>9984000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1578050000000</v>
      </c>
      <c r="D1735" s="4">
        <v>1494710000000</v>
      </c>
      <c r="E1735" s="4">
        <v>1415240000000</v>
      </c>
      <c r="F1735" s="4">
        <v>1340070000000</v>
      </c>
      <c r="G1735" s="4">
        <v>1269330000000</v>
      </c>
      <c r="H1735" s="4">
        <v>1202220000000</v>
      </c>
      <c r="I1735" s="4">
        <v>1138240000000</v>
      </c>
      <c r="J1735" s="4">
        <v>1077820000000</v>
      </c>
      <c r="K1735" s="4">
        <v>1021030000000</v>
      </c>
      <c r="L1735" s="4">
        <v>966581000000</v>
      </c>
      <c r="M1735" s="4">
        <v>915693000000</v>
      </c>
      <c r="N1735" s="4">
        <v>867078000000</v>
      </c>
      <c r="O1735" s="4">
        <v>821351000000</v>
      </c>
      <c r="P1735" s="4">
        <v>777285000000</v>
      </c>
      <c r="Q1735" s="4">
        <v>736352000000</v>
      </c>
      <c r="R1735" s="4">
        <v>697264000000</v>
      </c>
      <c r="S1735" s="4">
        <v>660388000000</v>
      </c>
      <c r="T1735" s="4">
        <v>625294000000</v>
      </c>
      <c r="U1735" s="4">
        <v>592229000000</v>
      </c>
      <c r="V1735" s="4">
        <v>560823000000</v>
      </c>
      <c r="W1735" s="4">
        <v>531076000000</v>
      </c>
      <c r="X1735" s="4">
        <v>502927000000</v>
      </c>
      <c r="Y1735" s="4">
        <v>476254000000</v>
      </c>
      <c r="Z1735" s="4">
        <v>451055000000</v>
      </c>
      <c r="AA1735" s="4">
        <v>427147000000</v>
      </c>
      <c r="AB1735" s="4">
        <v>404530000000</v>
      </c>
      <c r="AC1735" s="4">
        <v>383080000000</v>
      </c>
      <c r="AD1735" s="4">
        <v>362749000000</v>
      </c>
      <c r="AE1735" s="4">
        <v>343525000000</v>
      </c>
      <c r="AF1735" s="4">
        <v>325326000000</v>
      </c>
      <c r="AG1735" s="4">
        <v>308087000000</v>
      </c>
    </row>
    <row r="1736" spans="1:33">
      <c r="A1736" t="s">
        <v>5240</v>
      </c>
      <c r="B1736" t="s">
        <v>132</v>
      </c>
      <c r="C1736" s="4">
        <v>57437200</v>
      </c>
      <c r="D1736" s="4">
        <v>54403800</v>
      </c>
      <c r="E1736" s="4">
        <v>51511400</v>
      </c>
      <c r="F1736" s="4">
        <v>48775500</v>
      </c>
      <c r="G1736" s="4">
        <v>46200800</v>
      </c>
      <c r="H1736" s="4">
        <v>43758000</v>
      </c>
      <c r="I1736" s="4">
        <v>41429200</v>
      </c>
      <c r="J1736" s="4">
        <v>39230300</v>
      </c>
      <c r="K1736" s="4">
        <v>37163300</v>
      </c>
      <c r="L1736" s="4">
        <v>35181300</v>
      </c>
      <c r="M1736" s="4">
        <v>33329100</v>
      </c>
      <c r="N1736" s="4">
        <v>31559600</v>
      </c>
      <c r="O1736" s="4">
        <v>29895300</v>
      </c>
      <c r="P1736" s="4">
        <v>28291300</v>
      </c>
      <c r="Q1736" s="4">
        <v>26801500</v>
      </c>
      <c r="R1736" s="4">
        <v>25378800</v>
      </c>
      <c r="S1736" s="4">
        <v>24036600</v>
      </c>
      <c r="T1736" s="4">
        <v>22759200</v>
      </c>
      <c r="U1736" s="4">
        <v>21555700</v>
      </c>
      <c r="V1736" s="4">
        <v>20412600</v>
      </c>
      <c r="W1736" s="4">
        <v>19329900</v>
      </c>
      <c r="X1736" s="4">
        <v>18305400</v>
      </c>
      <c r="Y1736" s="4">
        <v>17334500</v>
      </c>
      <c r="Z1736" s="4">
        <v>16417300</v>
      </c>
      <c r="AA1736" s="4">
        <v>15547200</v>
      </c>
      <c r="AB1736" s="4">
        <v>14723900</v>
      </c>
      <c r="AC1736" s="4">
        <v>13943200</v>
      </c>
      <c r="AD1736" s="4">
        <v>13203200</v>
      </c>
      <c r="AE1736" s="4">
        <v>12503500</v>
      </c>
      <c r="AF1736" s="4">
        <v>11841100</v>
      </c>
      <c r="AG1736" s="4">
        <v>11213600</v>
      </c>
    </row>
    <row r="1737" spans="1:33">
      <c r="A1737" t="s">
        <v>5239</v>
      </c>
      <c r="B1737" t="s">
        <v>132</v>
      </c>
      <c r="C1737" s="4">
        <v>468561000</v>
      </c>
      <c r="D1737" s="4">
        <v>443816000</v>
      </c>
      <c r="E1737" s="4">
        <v>420220000</v>
      </c>
      <c r="F1737" s="4">
        <v>397901000</v>
      </c>
      <c r="G1737" s="4">
        <v>376897000</v>
      </c>
      <c r="H1737" s="4">
        <v>356969000</v>
      </c>
      <c r="I1737" s="4">
        <v>337971000</v>
      </c>
      <c r="J1737" s="4">
        <v>320033000</v>
      </c>
      <c r="K1737" s="4">
        <v>303171000</v>
      </c>
      <c r="L1737" s="4">
        <v>287002000</v>
      </c>
      <c r="M1737" s="4">
        <v>271892000</v>
      </c>
      <c r="N1737" s="4">
        <v>257457000</v>
      </c>
      <c r="O1737" s="4">
        <v>243880000</v>
      </c>
      <c r="P1737" s="4">
        <v>230795000</v>
      </c>
      <c r="Q1737" s="4">
        <v>218641000</v>
      </c>
      <c r="R1737" s="4">
        <v>207035000</v>
      </c>
      <c r="S1737" s="4">
        <v>196086000</v>
      </c>
      <c r="T1737" s="4">
        <v>185665000</v>
      </c>
      <c r="U1737" s="4">
        <v>175847000</v>
      </c>
      <c r="V1737" s="4">
        <v>166522000</v>
      </c>
      <c r="W1737" s="4">
        <v>157690000</v>
      </c>
      <c r="X1737" s="4">
        <v>149332000</v>
      </c>
      <c r="Y1737" s="4">
        <v>141412000</v>
      </c>
      <c r="Z1737" s="4">
        <v>133929000</v>
      </c>
      <c r="AA1737" s="4">
        <v>126831000</v>
      </c>
      <c r="AB1737" s="4">
        <v>120115000</v>
      </c>
      <c r="AC1737" s="4">
        <v>113746000</v>
      </c>
      <c r="AD1737" s="4">
        <v>107709000</v>
      </c>
      <c r="AE1737" s="4">
        <v>102001000</v>
      </c>
      <c r="AF1737" s="4">
        <v>96597400</v>
      </c>
      <c r="AG1737" s="4">
        <v>91478600</v>
      </c>
    </row>
    <row r="1738" spans="1:33">
      <c r="A1738" t="s">
        <v>5238</v>
      </c>
      <c r="B1738" t="s">
        <v>132</v>
      </c>
      <c r="C1738" s="4">
        <v>1081600000</v>
      </c>
      <c r="D1738" s="4">
        <v>1024480000</v>
      </c>
      <c r="E1738" s="4">
        <v>970012000</v>
      </c>
      <c r="F1738" s="4">
        <v>918494000</v>
      </c>
      <c r="G1738" s="4">
        <v>870008000</v>
      </c>
      <c r="H1738" s="4">
        <v>824007000</v>
      </c>
      <c r="I1738" s="4">
        <v>780155000</v>
      </c>
      <c r="J1738" s="4">
        <v>738746000</v>
      </c>
      <c r="K1738" s="4">
        <v>699823000</v>
      </c>
      <c r="L1738" s="4">
        <v>662500000</v>
      </c>
      <c r="M1738" s="4">
        <v>627620000</v>
      </c>
      <c r="N1738" s="4">
        <v>594300000</v>
      </c>
      <c r="O1738" s="4">
        <v>562959000</v>
      </c>
      <c r="P1738" s="4">
        <v>532755000</v>
      </c>
      <c r="Q1738" s="4">
        <v>504700000</v>
      </c>
      <c r="R1738" s="4">
        <v>477908000</v>
      </c>
      <c r="S1738" s="4">
        <v>452633000</v>
      </c>
      <c r="T1738" s="4">
        <v>428580000</v>
      </c>
      <c r="U1738" s="4">
        <v>405917000</v>
      </c>
      <c r="V1738" s="4">
        <v>384391000</v>
      </c>
      <c r="W1738" s="4">
        <v>364002000</v>
      </c>
      <c r="X1738" s="4">
        <v>344709000</v>
      </c>
      <c r="Y1738" s="4">
        <v>326427000</v>
      </c>
      <c r="Z1738" s="4">
        <v>309155000</v>
      </c>
      <c r="AA1738" s="4">
        <v>292769000</v>
      </c>
      <c r="AB1738" s="4">
        <v>277267000</v>
      </c>
      <c r="AC1738" s="4">
        <v>262565000</v>
      </c>
      <c r="AD1738" s="4">
        <v>248630000</v>
      </c>
      <c r="AE1738" s="4">
        <v>235453000</v>
      </c>
      <c r="AF1738" s="4">
        <v>222980000</v>
      </c>
      <c r="AG1738" s="4">
        <v>211164000</v>
      </c>
    </row>
    <row r="1739" spans="1:33">
      <c r="A1739" t="s">
        <v>5237</v>
      </c>
      <c r="B1739" t="s">
        <v>132</v>
      </c>
      <c r="C1739" s="4">
        <v>43238400</v>
      </c>
      <c r="D1739" s="4">
        <v>40954900</v>
      </c>
      <c r="E1739" s="4">
        <v>38777500</v>
      </c>
      <c r="F1739" s="4">
        <v>36717900</v>
      </c>
      <c r="G1739" s="4">
        <v>34779700</v>
      </c>
      <c r="H1739" s="4">
        <v>32940700</v>
      </c>
      <c r="I1739" s="4">
        <v>31187700</v>
      </c>
      <c r="J1739" s="4">
        <v>29532300</v>
      </c>
      <c r="K1739" s="4">
        <v>27976300</v>
      </c>
      <c r="L1739" s="4">
        <v>26484300</v>
      </c>
      <c r="M1739" s="4">
        <v>25089900</v>
      </c>
      <c r="N1739" s="4">
        <v>23757900</v>
      </c>
      <c r="O1739" s="4">
        <v>22505000</v>
      </c>
      <c r="P1739" s="4">
        <v>21297500</v>
      </c>
      <c r="Q1739" s="4">
        <v>20176000</v>
      </c>
      <c r="R1739" s="4">
        <v>19105000</v>
      </c>
      <c r="S1739" s="4">
        <v>18094600</v>
      </c>
      <c r="T1739" s="4">
        <v>17133000</v>
      </c>
      <c r="U1739" s="4">
        <v>16227000</v>
      </c>
      <c r="V1739" s="4">
        <v>15366500</v>
      </c>
      <c r="W1739" s="4">
        <v>14551400</v>
      </c>
      <c r="X1739" s="4">
        <v>13780200</v>
      </c>
      <c r="Y1739" s="4">
        <v>13049300</v>
      </c>
      <c r="Z1739" s="4">
        <v>12358900</v>
      </c>
      <c r="AA1739" s="4">
        <v>11703800</v>
      </c>
      <c r="AB1739" s="4">
        <v>11084100</v>
      </c>
      <c r="AC1739" s="4">
        <v>10496400</v>
      </c>
      <c r="AD1739" s="4">
        <v>9939300</v>
      </c>
      <c r="AE1739" s="4">
        <v>9412550</v>
      </c>
      <c r="AF1739" s="4">
        <v>8913920</v>
      </c>
      <c r="AG1739" s="4">
        <v>8441560</v>
      </c>
    </row>
    <row r="1740" spans="1:33">
      <c r="A1740" t="s">
        <v>5236</v>
      </c>
      <c r="B1740" t="s">
        <v>132</v>
      </c>
      <c r="C1740" s="4">
        <v>27499000</v>
      </c>
      <c r="D1740" s="4">
        <v>26046700</v>
      </c>
      <c r="E1740" s="4">
        <v>24661900</v>
      </c>
      <c r="F1740" s="4">
        <v>23352100</v>
      </c>
      <c r="G1740" s="4">
        <v>22119400</v>
      </c>
      <c r="H1740" s="4">
        <v>20949800</v>
      </c>
      <c r="I1740" s="4">
        <v>19834900</v>
      </c>
      <c r="J1740" s="4">
        <v>18782100</v>
      </c>
      <c r="K1740" s="4">
        <v>17792500</v>
      </c>
      <c r="L1740" s="4">
        <v>16843600</v>
      </c>
      <c r="M1740" s="4">
        <v>15956800</v>
      </c>
      <c r="N1740" s="4">
        <v>15109700</v>
      </c>
      <c r="O1740" s="4">
        <v>14312800</v>
      </c>
      <c r="P1740" s="4">
        <v>13544900</v>
      </c>
      <c r="Q1740" s="4">
        <v>12831700</v>
      </c>
      <c r="R1740" s="4">
        <v>12150500</v>
      </c>
      <c r="S1740" s="4">
        <v>11507900</v>
      </c>
      <c r="T1740" s="4">
        <v>10896400</v>
      </c>
      <c r="U1740" s="4">
        <v>10320200</v>
      </c>
      <c r="V1740" s="4">
        <v>9772880</v>
      </c>
      <c r="W1740" s="4">
        <v>9254510</v>
      </c>
      <c r="X1740" s="4">
        <v>8763990</v>
      </c>
      <c r="Y1740" s="4">
        <v>8299180</v>
      </c>
      <c r="Z1740" s="4">
        <v>7860070</v>
      </c>
      <c r="AA1740" s="4">
        <v>7443450</v>
      </c>
      <c r="AB1740" s="4">
        <v>7049320</v>
      </c>
      <c r="AC1740" s="4">
        <v>6675540</v>
      </c>
      <c r="AD1740" s="4">
        <v>6321260</v>
      </c>
      <c r="AE1740" s="4">
        <v>5986250</v>
      </c>
      <c r="AF1740" s="4">
        <v>5669120</v>
      </c>
      <c r="AG1740" s="4">
        <v>5368710</v>
      </c>
    </row>
    <row r="1741" spans="1:33">
      <c r="A1741" t="s">
        <v>5235</v>
      </c>
      <c r="B1741" t="s">
        <v>132</v>
      </c>
      <c r="C1741" s="4">
        <v>340130000</v>
      </c>
      <c r="D1741" s="4">
        <v>322167000</v>
      </c>
      <c r="E1741" s="4">
        <v>305039000</v>
      </c>
      <c r="F1741" s="4">
        <v>288838000</v>
      </c>
      <c r="G1741" s="4">
        <v>273590000</v>
      </c>
      <c r="H1741" s="4">
        <v>259125000</v>
      </c>
      <c r="I1741" s="4">
        <v>245334000</v>
      </c>
      <c r="J1741" s="4">
        <v>232313000</v>
      </c>
      <c r="K1741" s="4">
        <v>220072000</v>
      </c>
      <c r="L1741" s="4">
        <v>208336000</v>
      </c>
      <c r="M1741" s="4">
        <v>197367000</v>
      </c>
      <c r="N1741" s="4">
        <v>186889000</v>
      </c>
      <c r="O1741" s="4">
        <v>177033000</v>
      </c>
      <c r="P1741" s="4">
        <v>167535000</v>
      </c>
      <c r="Q1741" s="4">
        <v>158712000</v>
      </c>
      <c r="R1741" s="4">
        <v>150287000</v>
      </c>
      <c r="S1741" s="4">
        <v>142339000</v>
      </c>
      <c r="T1741" s="4">
        <v>134775000</v>
      </c>
      <c r="U1741" s="4">
        <v>127648000</v>
      </c>
      <c r="V1741" s="4">
        <v>120879000</v>
      </c>
      <c r="W1741" s="4">
        <v>114467000</v>
      </c>
      <c r="X1741" s="4">
        <v>108400000</v>
      </c>
      <c r="Y1741" s="4">
        <v>102651000</v>
      </c>
      <c r="Z1741" s="4">
        <v>97219700</v>
      </c>
      <c r="AA1741" s="4">
        <v>92066700</v>
      </c>
      <c r="AB1741" s="4">
        <v>87191800</v>
      </c>
      <c r="AC1741" s="4">
        <v>82568600</v>
      </c>
      <c r="AD1741" s="4">
        <v>78186400</v>
      </c>
      <c r="AE1741" s="4">
        <v>74042800</v>
      </c>
      <c r="AF1741" s="4">
        <v>70120300</v>
      </c>
      <c r="AG1741" s="4">
        <v>66404600</v>
      </c>
    </row>
    <row r="1742" spans="1:33">
      <c r="A1742" t="s">
        <v>5234</v>
      </c>
      <c r="B1742" t="s">
        <v>132</v>
      </c>
      <c r="C1742" s="4">
        <v>1591910</v>
      </c>
      <c r="D1742" s="4">
        <v>1507840</v>
      </c>
      <c r="E1742" s="4">
        <v>1427670</v>
      </c>
      <c r="F1742" s="4">
        <v>1351850</v>
      </c>
      <c r="G1742" s="4">
        <v>1280490</v>
      </c>
      <c r="H1742" s="4">
        <v>1212780</v>
      </c>
      <c r="I1742" s="4">
        <v>1148240</v>
      </c>
      <c r="J1742" s="4">
        <v>1087290</v>
      </c>
      <c r="K1742" s="4">
        <v>1030010</v>
      </c>
      <c r="L1742">
        <v>975074</v>
      </c>
      <c r="M1742">
        <v>923738</v>
      </c>
      <c r="N1742">
        <v>874696</v>
      </c>
      <c r="O1742">
        <v>828568</v>
      </c>
      <c r="P1742">
        <v>784114</v>
      </c>
      <c r="Q1742">
        <v>742822</v>
      </c>
      <c r="R1742">
        <v>703390</v>
      </c>
      <c r="S1742">
        <v>666190</v>
      </c>
      <c r="T1742">
        <v>630788</v>
      </c>
      <c r="U1742">
        <v>597432</v>
      </c>
      <c r="V1742">
        <v>565750</v>
      </c>
      <c r="W1742">
        <v>535742</v>
      </c>
      <c r="X1742">
        <v>507346</v>
      </c>
      <c r="Y1742">
        <v>480438</v>
      </c>
      <c r="Z1742">
        <v>455018</v>
      </c>
      <c r="AA1742">
        <v>430900</v>
      </c>
      <c r="AB1742">
        <v>408084</v>
      </c>
      <c r="AC1742">
        <v>386446</v>
      </c>
      <c r="AD1742">
        <v>365936</v>
      </c>
      <c r="AE1742">
        <v>346543</v>
      </c>
      <c r="AF1742">
        <v>328185</v>
      </c>
      <c r="AG1742">
        <v>310794</v>
      </c>
    </row>
    <row r="1743" spans="1:33">
      <c r="A1743" t="s">
        <v>5233</v>
      </c>
      <c r="B1743" t="s">
        <v>132</v>
      </c>
      <c r="C1743" s="4">
        <v>8062260</v>
      </c>
      <c r="D1743" s="4">
        <v>7636480</v>
      </c>
      <c r="E1743" s="4">
        <v>7230480</v>
      </c>
      <c r="F1743" s="4">
        <v>6846460</v>
      </c>
      <c r="G1743" s="4">
        <v>6485040</v>
      </c>
      <c r="H1743" s="4">
        <v>6142150</v>
      </c>
      <c r="I1743" s="4">
        <v>5815280</v>
      </c>
      <c r="J1743" s="4">
        <v>5506620</v>
      </c>
      <c r="K1743" s="4">
        <v>5216480</v>
      </c>
      <c r="L1743" s="4">
        <v>4938280</v>
      </c>
      <c r="M1743" s="4">
        <v>4678290</v>
      </c>
      <c r="N1743" s="4">
        <v>4429910</v>
      </c>
      <c r="O1743" s="4">
        <v>4196300</v>
      </c>
      <c r="P1743" s="4">
        <v>3971160</v>
      </c>
      <c r="Q1743" s="4">
        <v>3762030</v>
      </c>
      <c r="R1743" s="4">
        <v>3562330</v>
      </c>
      <c r="S1743" s="4">
        <v>3373930</v>
      </c>
      <c r="T1743" s="4">
        <v>3194640</v>
      </c>
      <c r="U1743" s="4">
        <v>3025700</v>
      </c>
      <c r="V1743" s="4">
        <v>2865250</v>
      </c>
      <c r="W1743" s="4">
        <v>2713270</v>
      </c>
      <c r="X1743" s="4">
        <v>2569460</v>
      </c>
      <c r="Y1743" s="4">
        <v>2433190</v>
      </c>
      <c r="Z1743" s="4">
        <v>2304450</v>
      </c>
      <c r="AA1743" s="4">
        <v>2182300</v>
      </c>
      <c r="AB1743" s="4">
        <v>2066750</v>
      </c>
      <c r="AC1743" s="4">
        <v>1957160</v>
      </c>
      <c r="AD1743" s="4">
        <v>1853290</v>
      </c>
      <c r="AE1743" s="4">
        <v>1755070</v>
      </c>
      <c r="AF1743" s="4">
        <v>1662100</v>
      </c>
      <c r="AG1743" s="4">
        <v>1574020</v>
      </c>
    </row>
    <row r="1744" spans="1:33">
      <c r="A1744" t="s">
        <v>5232</v>
      </c>
      <c r="B1744" t="s">
        <v>132</v>
      </c>
      <c r="C1744" s="4">
        <v>77028000</v>
      </c>
      <c r="D1744" s="4">
        <v>72960000</v>
      </c>
      <c r="E1744" s="4">
        <v>69081000</v>
      </c>
      <c r="F1744" s="4">
        <v>65412000</v>
      </c>
      <c r="G1744" s="4">
        <v>61959000</v>
      </c>
      <c r="H1744" s="4">
        <v>58683000</v>
      </c>
      <c r="I1744" s="4">
        <v>55560000</v>
      </c>
      <c r="J1744" s="4">
        <v>52611000</v>
      </c>
      <c r="K1744" s="4">
        <v>49839000</v>
      </c>
      <c r="L1744" s="4">
        <v>47181000</v>
      </c>
      <c r="M1744" s="4">
        <v>44697000</v>
      </c>
      <c r="N1744" s="4">
        <v>42324000</v>
      </c>
      <c r="O1744" s="4">
        <v>40092000</v>
      </c>
      <c r="P1744" s="4">
        <v>37941000</v>
      </c>
      <c r="Q1744" s="4">
        <v>35943000</v>
      </c>
      <c r="R1744" s="4">
        <v>34035000</v>
      </c>
      <c r="S1744" s="4">
        <v>32235000</v>
      </c>
      <c r="T1744" s="4">
        <v>30522000</v>
      </c>
      <c r="U1744" s="4">
        <v>28908000</v>
      </c>
      <c r="V1744" s="4">
        <v>27375000</v>
      </c>
      <c r="W1744" s="4">
        <v>25923000</v>
      </c>
      <c r="X1744" s="4">
        <v>24549000</v>
      </c>
      <c r="Y1744" s="4">
        <v>23247000</v>
      </c>
      <c r="Z1744" s="4">
        <v>22017000</v>
      </c>
      <c r="AA1744" s="4">
        <v>20850000</v>
      </c>
      <c r="AB1744" s="4">
        <v>19746000</v>
      </c>
      <c r="AC1744" s="4">
        <v>18699000</v>
      </c>
      <c r="AD1744" s="4">
        <v>17706600</v>
      </c>
      <c r="AE1744" s="4">
        <v>16768200</v>
      </c>
      <c r="AF1744" s="4">
        <v>15879900</v>
      </c>
      <c r="AG1744" s="4">
        <v>15038400</v>
      </c>
    </row>
    <row r="1745" spans="1:33">
      <c r="A1745" t="s">
        <v>5231</v>
      </c>
      <c r="B1745" t="s">
        <v>132</v>
      </c>
      <c r="C1745" s="4">
        <v>15405600</v>
      </c>
      <c r="D1745" s="4">
        <v>14592000</v>
      </c>
      <c r="E1745" s="4">
        <v>13816200</v>
      </c>
      <c r="F1745" s="4">
        <v>13082400</v>
      </c>
      <c r="G1745" s="4">
        <v>12391800</v>
      </c>
      <c r="H1745" s="4">
        <v>11736600</v>
      </c>
      <c r="I1745" s="4">
        <v>11112000</v>
      </c>
      <c r="J1745" s="4">
        <v>10522200</v>
      </c>
      <c r="K1745" s="4">
        <v>9967800</v>
      </c>
      <c r="L1745" s="4">
        <v>9436200</v>
      </c>
      <c r="M1745" s="4">
        <v>8939400</v>
      </c>
      <c r="N1745" s="4">
        <v>8464800</v>
      </c>
      <c r="O1745" s="4">
        <v>8018400</v>
      </c>
      <c r="P1745" s="4">
        <v>7588200</v>
      </c>
      <c r="Q1745" s="4">
        <v>7188600</v>
      </c>
      <c r="R1745" s="4">
        <v>6807000</v>
      </c>
      <c r="S1745" s="4">
        <v>6447000</v>
      </c>
      <c r="T1745" s="4">
        <v>6104400</v>
      </c>
      <c r="U1745" s="4">
        <v>5781600</v>
      </c>
      <c r="V1745" s="4">
        <v>5475000</v>
      </c>
      <c r="W1745" s="4">
        <v>5184600</v>
      </c>
      <c r="X1745" s="4">
        <v>4909800</v>
      </c>
      <c r="Y1745" s="4">
        <v>4649400</v>
      </c>
      <c r="Z1745" s="4">
        <v>4403400</v>
      </c>
      <c r="AA1745" s="4">
        <v>4170000</v>
      </c>
      <c r="AB1745" s="4">
        <v>3949200</v>
      </c>
      <c r="AC1745" s="4">
        <v>3739800</v>
      </c>
      <c r="AD1745" s="4">
        <v>3541320</v>
      </c>
      <c r="AE1745" s="4">
        <v>3353640</v>
      </c>
      <c r="AF1745" s="4">
        <v>3175980</v>
      </c>
      <c r="AG1745" s="4">
        <v>3007680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82919900000</v>
      </c>
      <c r="D1771" s="4">
        <v>75708200000</v>
      </c>
      <c r="E1771" s="4">
        <v>69118800000</v>
      </c>
      <c r="F1771" s="4">
        <v>63104300000</v>
      </c>
      <c r="G1771" s="4">
        <v>57617800000</v>
      </c>
      <c r="H1771" s="4">
        <v>52602700000</v>
      </c>
      <c r="I1771" s="4">
        <v>48030600000</v>
      </c>
      <c r="J1771" s="4">
        <v>43845000000</v>
      </c>
      <c r="K1771" s="4">
        <v>40036500000</v>
      </c>
      <c r="L1771" s="4">
        <v>36548500000</v>
      </c>
      <c r="M1771" s="4">
        <v>33371600000</v>
      </c>
      <c r="N1771" s="4">
        <v>30468100000</v>
      </c>
      <c r="O1771" s="4">
        <v>27819100000</v>
      </c>
      <c r="P1771" s="4">
        <v>25396300000</v>
      </c>
      <c r="Q1771" s="4">
        <v>23190400000</v>
      </c>
      <c r="R1771" s="4">
        <v>21173000000</v>
      </c>
      <c r="S1771" s="4">
        <v>19325400000</v>
      </c>
      <c r="T1771" s="4">
        <v>17647300000</v>
      </c>
      <c r="U1771" s="4">
        <v>16110700000</v>
      </c>
      <c r="V1771" s="4">
        <v>14706100000</v>
      </c>
      <c r="W1771" s="4">
        <v>13433500000</v>
      </c>
      <c r="X1771" s="4">
        <v>12264500000</v>
      </c>
      <c r="Y1771" s="4">
        <v>11199300000</v>
      </c>
      <c r="Z1771" s="4">
        <v>10218900000</v>
      </c>
      <c r="AA1771" s="4">
        <v>9331790000</v>
      </c>
      <c r="AB1771" s="4">
        <v>8520120000</v>
      </c>
      <c r="AC1771" s="4">
        <v>7778220000</v>
      </c>
      <c r="AD1771" s="4">
        <v>7101360000</v>
      </c>
      <c r="AE1771" s="4">
        <v>6483890000</v>
      </c>
      <c r="AF1771" s="4">
        <v>5920160000</v>
      </c>
      <c r="AG1771" s="4">
        <v>5404500000</v>
      </c>
    </row>
    <row r="1772" spans="1:33">
      <c r="A1772" t="s">
        <v>5204</v>
      </c>
      <c r="B1772" t="s">
        <v>132</v>
      </c>
      <c r="C1772" s="4">
        <v>1967670</v>
      </c>
      <c r="D1772" s="4">
        <v>1796530</v>
      </c>
      <c r="E1772" s="4">
        <v>1640170</v>
      </c>
      <c r="F1772" s="4">
        <v>1497450</v>
      </c>
      <c r="G1772" s="4">
        <v>1367250</v>
      </c>
      <c r="H1772" s="4">
        <v>1248250</v>
      </c>
      <c r="I1772" s="4">
        <v>1139750</v>
      </c>
      <c r="J1772" s="4">
        <v>1040430</v>
      </c>
      <c r="K1772">
        <v>950054</v>
      </c>
      <c r="L1772">
        <v>867285</v>
      </c>
      <c r="M1772">
        <v>791898</v>
      </c>
      <c r="N1772">
        <v>722998</v>
      </c>
      <c r="O1772">
        <v>660139</v>
      </c>
      <c r="P1772">
        <v>602648</v>
      </c>
      <c r="Q1772">
        <v>550302</v>
      </c>
      <c r="R1772">
        <v>502430</v>
      </c>
      <c r="S1772">
        <v>458585</v>
      </c>
      <c r="T1772">
        <v>418766</v>
      </c>
      <c r="U1772">
        <v>382303</v>
      </c>
      <c r="V1772">
        <v>348972</v>
      </c>
      <c r="W1772">
        <v>318773</v>
      </c>
      <c r="X1772">
        <v>291034</v>
      </c>
      <c r="Y1772">
        <v>265756</v>
      </c>
      <c r="Z1772">
        <v>242491</v>
      </c>
      <c r="AA1772">
        <v>221441</v>
      </c>
      <c r="AB1772">
        <v>202180</v>
      </c>
      <c r="AC1772">
        <v>184575</v>
      </c>
      <c r="AD1772">
        <v>168513</v>
      </c>
      <c r="AE1772">
        <v>153861</v>
      </c>
      <c r="AF1772">
        <v>140484</v>
      </c>
      <c r="AG1772">
        <v>128247</v>
      </c>
    </row>
    <row r="1773" spans="1:33">
      <c r="A1773" t="s">
        <v>5203</v>
      </c>
      <c r="B1773" t="s">
        <v>132</v>
      </c>
      <c r="C1773" s="4">
        <v>16051800</v>
      </c>
      <c r="D1773" s="4">
        <v>14655800</v>
      </c>
      <c r="E1773" s="4">
        <v>13380200</v>
      </c>
      <c r="F1773" s="4">
        <v>12215900</v>
      </c>
      <c r="G1773" s="4">
        <v>11153800</v>
      </c>
      <c r="H1773" s="4">
        <v>10182900</v>
      </c>
      <c r="I1773" s="4">
        <v>9297870</v>
      </c>
      <c r="J1773" s="4">
        <v>8487610</v>
      </c>
      <c r="K1773" s="4">
        <v>7750350</v>
      </c>
      <c r="L1773" s="4">
        <v>7075140</v>
      </c>
      <c r="M1773" s="4">
        <v>6460150</v>
      </c>
      <c r="N1773" s="4">
        <v>5898080</v>
      </c>
      <c r="O1773" s="4">
        <v>5385280</v>
      </c>
      <c r="P1773" s="4">
        <v>4916280</v>
      </c>
      <c r="Q1773" s="4">
        <v>4489250</v>
      </c>
      <c r="R1773" s="4">
        <v>4098730</v>
      </c>
      <c r="S1773" s="4">
        <v>3741050</v>
      </c>
      <c r="T1773" s="4">
        <v>3416210</v>
      </c>
      <c r="U1773" s="4">
        <v>3118750</v>
      </c>
      <c r="V1773" s="4">
        <v>2846840</v>
      </c>
      <c r="W1773" s="4">
        <v>2600480</v>
      </c>
      <c r="X1773" s="4">
        <v>2374190</v>
      </c>
      <c r="Y1773" s="4">
        <v>2167980</v>
      </c>
      <c r="Z1773" s="4">
        <v>1978190</v>
      </c>
      <c r="AA1773" s="4">
        <v>1806470</v>
      </c>
      <c r="AB1773" s="4">
        <v>1649340</v>
      </c>
      <c r="AC1773" s="4">
        <v>1505720</v>
      </c>
      <c r="AD1773" s="4">
        <v>1374700</v>
      </c>
      <c r="AE1773" s="4">
        <v>1255170</v>
      </c>
      <c r="AF1773" s="4">
        <v>1146040</v>
      </c>
      <c r="AG1773" s="4">
        <v>1046220</v>
      </c>
    </row>
    <row r="1774" spans="1:33">
      <c r="A1774" t="s">
        <v>5202</v>
      </c>
      <c r="B1774" t="s">
        <v>132</v>
      </c>
      <c r="C1774" s="4">
        <v>37053200</v>
      </c>
      <c r="D1774" s="4">
        <v>33830600</v>
      </c>
      <c r="E1774" s="4">
        <v>30886100</v>
      </c>
      <c r="F1774" s="4">
        <v>28198500</v>
      </c>
      <c r="G1774" s="4">
        <v>25746800</v>
      </c>
      <c r="H1774" s="4">
        <v>23505800</v>
      </c>
      <c r="I1774" s="4">
        <v>21462700</v>
      </c>
      <c r="J1774" s="4">
        <v>19592300</v>
      </c>
      <c r="K1774" s="4">
        <v>17890500</v>
      </c>
      <c r="L1774" s="4">
        <v>16331900</v>
      </c>
      <c r="M1774" s="4">
        <v>14912300</v>
      </c>
      <c r="N1774" s="4">
        <v>13614800</v>
      </c>
      <c r="O1774" s="4">
        <v>12431100</v>
      </c>
      <c r="P1774" s="4">
        <v>11348500</v>
      </c>
      <c r="Q1774" s="4">
        <v>10362800</v>
      </c>
      <c r="R1774" s="4">
        <v>9461280</v>
      </c>
      <c r="S1774" s="4">
        <v>8635630</v>
      </c>
      <c r="T1774" s="4">
        <v>7885800</v>
      </c>
      <c r="U1774" s="4">
        <v>7199160</v>
      </c>
      <c r="V1774" s="4">
        <v>6571500</v>
      </c>
      <c r="W1774" s="4">
        <v>6002810</v>
      </c>
      <c r="X1774" s="4">
        <v>5480460</v>
      </c>
      <c r="Y1774" s="4">
        <v>5004450</v>
      </c>
      <c r="Z1774" s="4">
        <v>4566350</v>
      </c>
      <c r="AA1774" s="4">
        <v>4169950</v>
      </c>
      <c r="AB1774" s="4">
        <v>3807260</v>
      </c>
      <c r="AC1774" s="4">
        <v>3475730</v>
      </c>
      <c r="AD1774" s="4">
        <v>3173280</v>
      </c>
      <c r="AE1774" s="4">
        <v>2897360</v>
      </c>
      <c r="AF1774" s="4">
        <v>2645450</v>
      </c>
      <c r="AG1774" s="4">
        <v>2415030</v>
      </c>
    </row>
    <row r="1775" spans="1:33">
      <c r="A1775" t="s">
        <v>5201</v>
      </c>
      <c r="B1775" t="s">
        <v>132</v>
      </c>
      <c r="C1775" s="4">
        <v>1481250</v>
      </c>
      <c r="D1775" s="4">
        <v>1352420</v>
      </c>
      <c r="E1775" s="4">
        <v>1234710</v>
      </c>
      <c r="F1775" s="4">
        <v>1127270</v>
      </c>
      <c r="G1775" s="4">
        <v>1029260</v>
      </c>
      <c r="H1775">
        <v>939672</v>
      </c>
      <c r="I1775">
        <v>857998</v>
      </c>
      <c r="J1775">
        <v>783228</v>
      </c>
      <c r="K1775">
        <v>715195</v>
      </c>
      <c r="L1775">
        <v>652887</v>
      </c>
      <c r="M1775">
        <v>596136</v>
      </c>
      <c r="N1775">
        <v>544269</v>
      </c>
      <c r="O1775">
        <v>496948</v>
      </c>
      <c r="P1775">
        <v>453670</v>
      </c>
      <c r="Q1775">
        <v>414264</v>
      </c>
      <c r="R1775">
        <v>378226</v>
      </c>
      <c r="S1775">
        <v>345220</v>
      </c>
      <c r="T1775">
        <v>315245</v>
      </c>
      <c r="U1775">
        <v>287796</v>
      </c>
      <c r="V1775">
        <v>262704</v>
      </c>
      <c r="W1775">
        <v>239970</v>
      </c>
      <c r="X1775">
        <v>219088</v>
      </c>
      <c r="Y1775">
        <v>200059</v>
      </c>
      <c r="Z1775">
        <v>182546</v>
      </c>
      <c r="AA1775">
        <v>166699</v>
      </c>
      <c r="AB1775">
        <v>152200</v>
      </c>
      <c r="AC1775">
        <v>138947</v>
      </c>
      <c r="AD1775">
        <v>126856</v>
      </c>
      <c r="AE1775">
        <v>115826</v>
      </c>
      <c r="AF1775">
        <v>105755</v>
      </c>
      <c r="AG1775">
        <v>96543.7</v>
      </c>
    </row>
    <row r="1776" spans="1:33">
      <c r="A1776" t="s">
        <v>5200</v>
      </c>
      <c r="B1776" t="s">
        <v>132</v>
      </c>
      <c r="C1776">
        <v>942052</v>
      </c>
      <c r="D1776">
        <v>860120</v>
      </c>
      <c r="E1776">
        <v>785257</v>
      </c>
      <c r="F1776">
        <v>716927</v>
      </c>
      <c r="G1776">
        <v>654595</v>
      </c>
      <c r="H1776">
        <v>597618</v>
      </c>
      <c r="I1776">
        <v>545675</v>
      </c>
      <c r="J1776">
        <v>498122</v>
      </c>
      <c r="K1776">
        <v>454854</v>
      </c>
      <c r="L1776">
        <v>415227</v>
      </c>
      <c r="M1776">
        <v>379134</v>
      </c>
      <c r="N1776">
        <v>346147</v>
      </c>
      <c r="O1776">
        <v>316052</v>
      </c>
      <c r="P1776">
        <v>288527</v>
      </c>
      <c r="Q1776">
        <v>263466</v>
      </c>
      <c r="R1776">
        <v>240547</v>
      </c>
      <c r="S1776">
        <v>219555</v>
      </c>
      <c r="T1776">
        <v>200491</v>
      </c>
      <c r="U1776">
        <v>183034</v>
      </c>
      <c r="V1776">
        <v>167076</v>
      </c>
      <c r="W1776">
        <v>152618</v>
      </c>
      <c r="X1776">
        <v>139337</v>
      </c>
      <c r="Y1776">
        <v>127235</v>
      </c>
      <c r="Z1776">
        <v>116096</v>
      </c>
      <c r="AA1776">
        <v>106018</v>
      </c>
      <c r="AB1776">
        <v>96797</v>
      </c>
      <c r="AC1776">
        <v>88368.2</v>
      </c>
      <c r="AD1776">
        <v>80678.399999999994</v>
      </c>
      <c r="AE1776">
        <v>73663.399999999994</v>
      </c>
      <c r="AF1776">
        <v>67258.8</v>
      </c>
      <c r="AG1776">
        <v>61400.4</v>
      </c>
    </row>
    <row r="1777" spans="1:33">
      <c r="A1777" t="s">
        <v>5199</v>
      </c>
      <c r="B1777" t="s">
        <v>132</v>
      </c>
      <c r="C1777" s="4">
        <v>11652100</v>
      </c>
      <c r="D1777" s="4">
        <v>10638700</v>
      </c>
      <c r="E1777" s="4">
        <v>9712700</v>
      </c>
      <c r="F1777" s="4">
        <v>8867540</v>
      </c>
      <c r="G1777" s="4">
        <v>8096570</v>
      </c>
      <c r="H1777" s="4">
        <v>7391830</v>
      </c>
      <c r="I1777" s="4">
        <v>6749350</v>
      </c>
      <c r="J1777" s="4">
        <v>6161180</v>
      </c>
      <c r="K1777" s="4">
        <v>5626000</v>
      </c>
      <c r="L1777" s="4">
        <v>5135860</v>
      </c>
      <c r="M1777" s="4">
        <v>4689440</v>
      </c>
      <c r="N1777" s="4">
        <v>4281430</v>
      </c>
      <c r="O1777" s="4">
        <v>3909190</v>
      </c>
      <c r="P1777" s="4">
        <v>3568740</v>
      </c>
      <c r="Q1777" s="4">
        <v>3258760</v>
      </c>
      <c r="R1777" s="4">
        <v>2975280</v>
      </c>
      <c r="S1777" s="4">
        <v>2715640</v>
      </c>
      <c r="T1777" s="4">
        <v>2479840</v>
      </c>
      <c r="U1777" s="4">
        <v>2263910</v>
      </c>
      <c r="V1777" s="4">
        <v>2066530</v>
      </c>
      <c r="W1777" s="4">
        <v>1887700</v>
      </c>
      <c r="X1777" s="4">
        <v>1723430</v>
      </c>
      <c r="Y1777" s="4">
        <v>1573740</v>
      </c>
      <c r="Z1777" s="4">
        <v>1435970</v>
      </c>
      <c r="AA1777" s="4">
        <v>1311320</v>
      </c>
      <c r="AB1777" s="4">
        <v>1197260</v>
      </c>
      <c r="AC1777" s="4">
        <v>1093010</v>
      </c>
      <c r="AD1777">
        <v>997897</v>
      </c>
      <c r="AE1777">
        <v>911129</v>
      </c>
      <c r="AF1777">
        <v>831912</v>
      </c>
      <c r="AG1777">
        <v>759451</v>
      </c>
    </row>
    <row r="1778" spans="1:33">
      <c r="A1778" t="s">
        <v>5198</v>
      </c>
      <c r="B1778" t="s">
        <v>132</v>
      </c>
      <c r="C1778">
        <v>54535.199999999997</v>
      </c>
      <c r="D1778">
        <v>49792.2</v>
      </c>
      <c r="E1778">
        <v>45458.400000000001</v>
      </c>
      <c r="F1778">
        <v>41502.800000000003</v>
      </c>
      <c r="G1778">
        <v>37894.400000000001</v>
      </c>
      <c r="H1778">
        <v>34596</v>
      </c>
      <c r="I1778">
        <v>31589</v>
      </c>
      <c r="J1778">
        <v>28836.2</v>
      </c>
      <c r="K1778">
        <v>26331.4</v>
      </c>
      <c r="L1778">
        <v>24037.4</v>
      </c>
      <c r="M1778">
        <v>21948</v>
      </c>
      <c r="N1778">
        <v>20038.400000000001</v>
      </c>
      <c r="O1778">
        <v>18296.2</v>
      </c>
      <c r="P1778">
        <v>16702.8</v>
      </c>
      <c r="Q1778">
        <v>15252</v>
      </c>
      <c r="R1778">
        <v>13925.2</v>
      </c>
      <c r="S1778">
        <v>12710</v>
      </c>
      <c r="T1778">
        <v>11606.4</v>
      </c>
      <c r="U1778">
        <v>10595.8</v>
      </c>
      <c r="V1778">
        <v>9672</v>
      </c>
      <c r="W1778">
        <v>8835</v>
      </c>
      <c r="X1778">
        <v>8066.2</v>
      </c>
      <c r="Y1778">
        <v>7365.6</v>
      </c>
      <c r="Z1778">
        <v>6720.8</v>
      </c>
      <c r="AA1778">
        <v>6137.38</v>
      </c>
      <c r="AB1778">
        <v>5603.56</v>
      </c>
      <c r="AC1778">
        <v>5115.62</v>
      </c>
      <c r="AD1778">
        <v>4670.46</v>
      </c>
      <c r="AE1778">
        <v>4264.3599999999997</v>
      </c>
      <c r="AF1778">
        <v>3893.6</v>
      </c>
      <c r="AG1778">
        <v>3554.46</v>
      </c>
    </row>
    <row r="1779" spans="1:33">
      <c r="A1779" t="s">
        <v>5197</v>
      </c>
      <c r="B1779" t="s">
        <v>132</v>
      </c>
      <c r="C1779">
        <v>276194</v>
      </c>
      <c r="D1779">
        <v>252173</v>
      </c>
      <c r="E1779">
        <v>230225</v>
      </c>
      <c r="F1779">
        <v>210192</v>
      </c>
      <c r="G1779">
        <v>191917</v>
      </c>
      <c r="H1779">
        <v>175212</v>
      </c>
      <c r="I1779">
        <v>159983</v>
      </c>
      <c r="J1779">
        <v>146041</v>
      </c>
      <c r="K1779">
        <v>133356</v>
      </c>
      <c r="L1779">
        <v>121738</v>
      </c>
      <c r="M1779">
        <v>111156</v>
      </c>
      <c r="N1779">
        <v>101485</v>
      </c>
      <c r="O1779">
        <v>92661.4</v>
      </c>
      <c r="P1779">
        <v>84591.6</v>
      </c>
      <c r="Q1779">
        <v>77244</v>
      </c>
      <c r="R1779">
        <v>70524.399999999994</v>
      </c>
      <c r="S1779">
        <v>64370</v>
      </c>
      <c r="T1779">
        <v>58780.800000000003</v>
      </c>
      <c r="U1779">
        <v>53662.6</v>
      </c>
      <c r="V1779">
        <v>48984</v>
      </c>
      <c r="W1779">
        <v>44745</v>
      </c>
      <c r="X1779">
        <v>40851.4</v>
      </c>
      <c r="Y1779">
        <v>37303.199999999997</v>
      </c>
      <c r="Z1779">
        <v>34037.599999999999</v>
      </c>
      <c r="AA1779">
        <v>31082.9</v>
      </c>
      <c r="AB1779">
        <v>28379.3</v>
      </c>
      <c r="AC1779">
        <v>25908.1</v>
      </c>
      <c r="AD1779">
        <v>23653.599999999999</v>
      </c>
      <c r="AE1779">
        <v>21596.9</v>
      </c>
      <c r="AF1779">
        <v>19719.2</v>
      </c>
      <c r="AG1779">
        <v>18001.599999999999</v>
      </c>
    </row>
    <row r="1780" spans="1:33">
      <c r="A1780" t="s">
        <v>5196</v>
      </c>
      <c r="B1780" t="s">
        <v>132</v>
      </c>
      <c r="C1780" s="4">
        <v>9675600</v>
      </c>
      <c r="D1780" s="4">
        <v>8834100</v>
      </c>
      <c r="E1780" s="4">
        <v>8065200</v>
      </c>
      <c r="F1780" s="4">
        <v>7363400</v>
      </c>
      <c r="G1780" s="4">
        <v>6723200</v>
      </c>
      <c r="H1780" s="4">
        <v>6138000</v>
      </c>
      <c r="I1780" s="4">
        <v>5604500</v>
      </c>
      <c r="J1780" s="4">
        <v>5116100</v>
      </c>
      <c r="K1780" s="4">
        <v>4671700</v>
      </c>
      <c r="L1780" s="4">
        <v>4264700</v>
      </c>
      <c r="M1780" s="4">
        <v>3894000</v>
      </c>
      <c r="N1780" s="4">
        <v>3555200</v>
      </c>
      <c r="O1780" s="4">
        <v>3246100</v>
      </c>
      <c r="P1780" s="4">
        <v>2963400</v>
      </c>
      <c r="Q1780" s="4">
        <v>2706000</v>
      </c>
      <c r="R1780" s="4">
        <v>2470600</v>
      </c>
      <c r="S1780" s="4">
        <v>2255000</v>
      </c>
      <c r="T1780" s="4">
        <v>2059200</v>
      </c>
      <c r="U1780" s="4">
        <v>1879900</v>
      </c>
      <c r="V1780" s="4">
        <v>1716000</v>
      </c>
      <c r="W1780" s="4">
        <v>1567500</v>
      </c>
      <c r="X1780" s="4">
        <v>1431100</v>
      </c>
      <c r="Y1780" s="4">
        <v>1306800</v>
      </c>
      <c r="Z1780" s="4">
        <v>1192400</v>
      </c>
      <c r="AA1780" s="4">
        <v>1088890</v>
      </c>
      <c r="AB1780">
        <v>994180</v>
      </c>
      <c r="AC1780">
        <v>907610</v>
      </c>
      <c r="AD1780">
        <v>828630</v>
      </c>
      <c r="AE1780">
        <v>756580</v>
      </c>
      <c r="AF1780">
        <v>690800</v>
      </c>
      <c r="AG1780">
        <v>630630</v>
      </c>
    </row>
    <row r="1781" spans="1:33">
      <c r="A1781" t="s">
        <v>5195</v>
      </c>
      <c r="B1781" t="s">
        <v>132</v>
      </c>
      <c r="C1781" s="4">
        <v>1407360</v>
      </c>
      <c r="D1781" s="4">
        <v>1284960</v>
      </c>
      <c r="E1781" s="4">
        <v>1173120</v>
      </c>
      <c r="F1781" s="4">
        <v>1071040</v>
      </c>
      <c r="G1781">
        <v>977920</v>
      </c>
      <c r="H1781">
        <v>892800</v>
      </c>
      <c r="I1781">
        <v>815200</v>
      </c>
      <c r="J1781">
        <v>744160</v>
      </c>
      <c r="K1781">
        <v>679520</v>
      </c>
      <c r="L1781">
        <v>620320</v>
      </c>
      <c r="M1781">
        <v>566400</v>
      </c>
      <c r="N1781">
        <v>517120</v>
      </c>
      <c r="O1781">
        <v>472160</v>
      </c>
      <c r="P1781">
        <v>431040</v>
      </c>
      <c r="Q1781">
        <v>393600</v>
      </c>
      <c r="R1781">
        <v>359360</v>
      </c>
      <c r="S1781">
        <v>328000</v>
      </c>
      <c r="T1781">
        <v>299520</v>
      </c>
      <c r="U1781">
        <v>273440</v>
      </c>
      <c r="V1781">
        <v>249600</v>
      </c>
      <c r="W1781">
        <v>228000</v>
      </c>
      <c r="X1781">
        <v>208160</v>
      </c>
      <c r="Y1781">
        <v>190080</v>
      </c>
      <c r="Z1781">
        <v>173440</v>
      </c>
      <c r="AA1781">
        <v>158384</v>
      </c>
      <c r="AB1781">
        <v>144608</v>
      </c>
      <c r="AC1781">
        <v>132016</v>
      </c>
      <c r="AD1781">
        <v>120528</v>
      </c>
      <c r="AE1781">
        <v>110048</v>
      </c>
      <c r="AF1781">
        <v>100480</v>
      </c>
      <c r="AG1781">
        <v>91728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1843620000000</v>
      </c>
      <c r="D1783" s="4">
        <v>1840280000000</v>
      </c>
      <c r="E1783" s="4">
        <v>1836460000000</v>
      </c>
      <c r="F1783" s="4">
        <v>1832640000000</v>
      </c>
      <c r="G1783" s="4">
        <v>1828820000000</v>
      </c>
      <c r="H1783" s="4">
        <v>1825580000000</v>
      </c>
      <c r="I1783" s="4">
        <v>1821760000000</v>
      </c>
      <c r="J1783" s="4">
        <v>1817940000000</v>
      </c>
      <c r="K1783" s="4">
        <v>1814650000000</v>
      </c>
      <c r="L1783" s="4">
        <v>1810830000000</v>
      </c>
      <c r="M1783" s="4">
        <v>1807010000000</v>
      </c>
      <c r="N1783" s="4">
        <v>1803720000000</v>
      </c>
      <c r="O1783" s="4">
        <v>1799900000000</v>
      </c>
      <c r="P1783" s="4">
        <v>1796660000000</v>
      </c>
      <c r="Q1783" s="4">
        <v>1792840000000</v>
      </c>
      <c r="R1783" s="4">
        <v>1789020000000</v>
      </c>
      <c r="S1783" s="4">
        <v>1785790000000</v>
      </c>
      <c r="T1783" s="4">
        <v>1781970000000</v>
      </c>
      <c r="U1783" s="4">
        <v>1778680000000</v>
      </c>
      <c r="V1783" s="4">
        <v>1774910000000</v>
      </c>
      <c r="W1783" s="4">
        <v>1771620000000</v>
      </c>
      <c r="X1783" s="4">
        <v>1767800000000</v>
      </c>
      <c r="Y1783" s="4">
        <v>1764560000000</v>
      </c>
      <c r="Z1783" s="4">
        <v>1760740000000</v>
      </c>
      <c r="AA1783" s="4">
        <v>1757510000000</v>
      </c>
      <c r="AB1783" s="4">
        <v>1753690000000</v>
      </c>
      <c r="AC1783" s="4">
        <v>1750450000000</v>
      </c>
      <c r="AD1783" s="4">
        <v>1746630000000</v>
      </c>
      <c r="AE1783" s="4">
        <v>1743390000000</v>
      </c>
      <c r="AF1783" s="4">
        <v>1739630000000</v>
      </c>
      <c r="AG1783" s="4">
        <v>1736340000000</v>
      </c>
    </row>
    <row r="1784" spans="1:33">
      <c r="A1784" t="s">
        <v>5192</v>
      </c>
      <c r="B1784" t="s">
        <v>132</v>
      </c>
      <c r="C1784" s="4">
        <v>165599000</v>
      </c>
      <c r="D1784" s="4">
        <v>165299000</v>
      </c>
      <c r="E1784" s="4">
        <v>164956000</v>
      </c>
      <c r="F1784" s="4">
        <v>164613000</v>
      </c>
      <c r="G1784" s="4">
        <v>164270000</v>
      </c>
      <c r="H1784" s="4">
        <v>163979000</v>
      </c>
      <c r="I1784" s="4">
        <v>163636000</v>
      </c>
      <c r="J1784" s="4">
        <v>163293000</v>
      </c>
      <c r="K1784" s="4">
        <v>162997000</v>
      </c>
      <c r="L1784" s="4">
        <v>162654000</v>
      </c>
      <c r="M1784" s="4">
        <v>162311000</v>
      </c>
      <c r="N1784" s="4">
        <v>162015000</v>
      </c>
      <c r="O1784" s="4">
        <v>161672000</v>
      </c>
      <c r="P1784" s="4">
        <v>161382000</v>
      </c>
      <c r="Q1784" s="4">
        <v>161038000</v>
      </c>
      <c r="R1784" s="4">
        <v>160695000</v>
      </c>
      <c r="S1784" s="4">
        <v>160404000</v>
      </c>
      <c r="T1784" s="4">
        <v>160061000</v>
      </c>
      <c r="U1784" s="4">
        <v>159766000</v>
      </c>
      <c r="V1784" s="4">
        <v>159427000</v>
      </c>
      <c r="W1784" s="4">
        <v>159132000</v>
      </c>
      <c r="X1784" s="4">
        <v>158789000</v>
      </c>
      <c r="Y1784" s="4">
        <v>158498000</v>
      </c>
      <c r="Z1784" s="4">
        <v>158155000</v>
      </c>
      <c r="AA1784" s="4">
        <v>157864000</v>
      </c>
      <c r="AB1784" s="4">
        <v>157521000</v>
      </c>
      <c r="AC1784" s="4">
        <v>157230000</v>
      </c>
      <c r="AD1784" s="4">
        <v>156887000</v>
      </c>
      <c r="AE1784" s="4">
        <v>156596000</v>
      </c>
      <c r="AF1784" s="4">
        <v>156258000</v>
      </c>
      <c r="AG1784" s="4">
        <v>155963000</v>
      </c>
    </row>
    <row r="1785" spans="1:33">
      <c r="A1785" t="s">
        <v>5191</v>
      </c>
      <c r="B1785" t="s">
        <v>132</v>
      </c>
      <c r="C1785" s="4">
        <v>1018860000</v>
      </c>
      <c r="D1785" s="4">
        <v>1017010000</v>
      </c>
      <c r="E1785" s="4">
        <v>1014900000</v>
      </c>
      <c r="F1785" s="4">
        <v>1012790000</v>
      </c>
      <c r="G1785" s="4">
        <v>1010680000</v>
      </c>
      <c r="H1785" s="4">
        <v>1008890000</v>
      </c>
      <c r="I1785" s="4">
        <v>1006780000</v>
      </c>
      <c r="J1785" s="4">
        <v>1004660000</v>
      </c>
      <c r="K1785" s="4">
        <v>1002850000</v>
      </c>
      <c r="L1785" s="4">
        <v>1000740000</v>
      </c>
      <c r="M1785" s="4">
        <v>998624000</v>
      </c>
      <c r="N1785" s="4">
        <v>996806000</v>
      </c>
      <c r="O1785" s="4">
        <v>994695000</v>
      </c>
      <c r="P1785" s="4">
        <v>992906000</v>
      </c>
      <c r="Q1785" s="4">
        <v>990795000</v>
      </c>
      <c r="R1785" s="4">
        <v>988684000</v>
      </c>
      <c r="S1785" s="4">
        <v>986895000</v>
      </c>
      <c r="T1785" s="4">
        <v>984784000</v>
      </c>
      <c r="U1785" s="4">
        <v>982966000</v>
      </c>
      <c r="V1785" s="4">
        <v>980884000</v>
      </c>
      <c r="W1785" s="4">
        <v>979066000</v>
      </c>
      <c r="X1785" s="4">
        <v>976954000</v>
      </c>
      <c r="Y1785" s="4">
        <v>975166000</v>
      </c>
      <c r="Z1785" s="4">
        <v>973054000</v>
      </c>
      <c r="AA1785" s="4">
        <v>971266000</v>
      </c>
      <c r="AB1785" s="4">
        <v>969154000</v>
      </c>
      <c r="AC1785" s="4">
        <v>967366000</v>
      </c>
      <c r="AD1785" s="4">
        <v>965255000</v>
      </c>
      <c r="AE1785" s="4">
        <v>963466000</v>
      </c>
      <c r="AF1785" s="4">
        <v>961384000</v>
      </c>
      <c r="AG1785" s="4">
        <v>959566000</v>
      </c>
    </row>
    <row r="1786" spans="1:33">
      <c r="A1786" t="s">
        <v>5190</v>
      </c>
      <c r="B1786" t="s">
        <v>132</v>
      </c>
      <c r="C1786" s="4">
        <v>1401480000</v>
      </c>
      <c r="D1786" s="4">
        <v>1398940000</v>
      </c>
      <c r="E1786" s="4">
        <v>1396030000</v>
      </c>
      <c r="F1786" s="4">
        <v>1393130000</v>
      </c>
      <c r="G1786" s="4">
        <v>1390230000</v>
      </c>
      <c r="H1786" s="4">
        <v>1387770000</v>
      </c>
      <c r="I1786" s="4">
        <v>1384860000</v>
      </c>
      <c r="J1786" s="4">
        <v>1381960000</v>
      </c>
      <c r="K1786" s="4">
        <v>1379460000</v>
      </c>
      <c r="L1786" s="4">
        <v>1376550000</v>
      </c>
      <c r="M1786" s="4">
        <v>1373650000</v>
      </c>
      <c r="N1786" s="4">
        <v>1371150000</v>
      </c>
      <c r="O1786" s="4">
        <v>1368240000</v>
      </c>
      <c r="P1786" s="4">
        <v>1365780000</v>
      </c>
      <c r="Q1786" s="4">
        <v>1362880000</v>
      </c>
      <c r="R1786" s="4">
        <v>1359980000</v>
      </c>
      <c r="S1786" s="4">
        <v>1357510000</v>
      </c>
      <c r="T1786" s="4">
        <v>1354610000</v>
      </c>
      <c r="U1786" s="4">
        <v>1352110000</v>
      </c>
      <c r="V1786" s="4">
        <v>1349250000</v>
      </c>
      <c r="W1786" s="4">
        <v>1346750000</v>
      </c>
      <c r="X1786" s="4">
        <v>1343840000</v>
      </c>
      <c r="Y1786" s="4">
        <v>1341380000</v>
      </c>
      <c r="Z1786" s="4">
        <v>1338480000</v>
      </c>
      <c r="AA1786" s="4">
        <v>1336020000</v>
      </c>
      <c r="AB1786" s="4">
        <v>1333110000</v>
      </c>
      <c r="AC1786" s="4">
        <v>1330650000</v>
      </c>
      <c r="AD1786" s="4">
        <v>1327750000</v>
      </c>
      <c r="AE1786" s="4">
        <v>1325290000</v>
      </c>
      <c r="AF1786" s="4">
        <v>1322420000</v>
      </c>
      <c r="AG1786" s="4">
        <v>1319920000</v>
      </c>
    </row>
    <row r="1787" spans="1:33">
      <c r="A1787" t="s">
        <v>5189</v>
      </c>
      <c r="B1787" t="s">
        <v>132</v>
      </c>
      <c r="C1787" s="4">
        <v>542594000</v>
      </c>
      <c r="D1787" s="4">
        <v>541610000</v>
      </c>
      <c r="E1787" s="4">
        <v>540485000</v>
      </c>
      <c r="F1787" s="4">
        <v>539361000</v>
      </c>
      <c r="G1787" s="4">
        <v>538237000</v>
      </c>
      <c r="H1787" s="4">
        <v>537284000</v>
      </c>
      <c r="I1787" s="4">
        <v>536160000</v>
      </c>
      <c r="J1787" s="4">
        <v>535035000</v>
      </c>
      <c r="K1787" s="4">
        <v>534067000</v>
      </c>
      <c r="L1787" s="4">
        <v>532943000</v>
      </c>
      <c r="M1787" s="4">
        <v>531818000</v>
      </c>
      <c r="N1787" s="4">
        <v>530850000</v>
      </c>
      <c r="O1787" s="4">
        <v>529726000</v>
      </c>
      <c r="P1787" s="4">
        <v>528773000</v>
      </c>
      <c r="Q1787" s="4">
        <v>527649000</v>
      </c>
      <c r="R1787" s="4">
        <v>526525000</v>
      </c>
      <c r="S1787" s="4">
        <v>525572000</v>
      </c>
      <c r="T1787" s="4">
        <v>524448000</v>
      </c>
      <c r="U1787" s="4">
        <v>523480000</v>
      </c>
      <c r="V1787" s="4">
        <v>522371000</v>
      </c>
      <c r="W1787" s="4">
        <v>521403000</v>
      </c>
      <c r="X1787" s="4">
        <v>520278000</v>
      </c>
      <c r="Y1787" s="4">
        <v>519326000</v>
      </c>
      <c r="Z1787" s="4">
        <v>518201000</v>
      </c>
      <c r="AA1787" s="4">
        <v>517249000</v>
      </c>
      <c r="AB1787" s="4">
        <v>516124000</v>
      </c>
      <c r="AC1787" s="4">
        <v>515172000</v>
      </c>
      <c r="AD1787" s="4">
        <v>514047000</v>
      </c>
      <c r="AE1787" s="4">
        <v>513095000</v>
      </c>
      <c r="AF1787" s="4">
        <v>511986000</v>
      </c>
      <c r="AG1787" s="4">
        <v>511018000</v>
      </c>
    </row>
    <row r="1788" spans="1:33">
      <c r="A1788" t="s">
        <v>5188</v>
      </c>
      <c r="B1788" t="s">
        <v>132</v>
      </c>
      <c r="C1788" s="4">
        <v>508056000</v>
      </c>
      <c r="D1788" s="4">
        <v>507135000</v>
      </c>
      <c r="E1788" s="4">
        <v>506082000</v>
      </c>
      <c r="F1788" s="4">
        <v>505029000</v>
      </c>
      <c r="G1788" s="4">
        <v>503976000</v>
      </c>
      <c r="H1788" s="4">
        <v>503085000</v>
      </c>
      <c r="I1788" s="4">
        <v>502032000</v>
      </c>
      <c r="J1788" s="4">
        <v>500979000</v>
      </c>
      <c r="K1788" s="4">
        <v>500072000</v>
      </c>
      <c r="L1788" s="4">
        <v>499020000</v>
      </c>
      <c r="M1788" s="4">
        <v>497967000</v>
      </c>
      <c r="N1788" s="4">
        <v>497060000</v>
      </c>
      <c r="O1788" s="4">
        <v>496007000</v>
      </c>
      <c r="P1788" s="4">
        <v>495116000</v>
      </c>
      <c r="Q1788" s="4">
        <v>494063000</v>
      </c>
      <c r="R1788" s="4">
        <v>493010000</v>
      </c>
      <c r="S1788" s="4">
        <v>492118000</v>
      </c>
      <c r="T1788" s="4">
        <v>491065000</v>
      </c>
      <c r="U1788" s="4">
        <v>490159000</v>
      </c>
      <c r="V1788" s="4">
        <v>489121000</v>
      </c>
      <c r="W1788" s="4">
        <v>488214000</v>
      </c>
      <c r="X1788" s="4">
        <v>487161000</v>
      </c>
      <c r="Y1788" s="4">
        <v>486269000</v>
      </c>
      <c r="Z1788" s="4">
        <v>485216000</v>
      </c>
      <c r="AA1788" s="4">
        <v>484325000</v>
      </c>
      <c r="AB1788" s="4">
        <v>483272000</v>
      </c>
      <c r="AC1788" s="4">
        <v>482380000</v>
      </c>
      <c r="AD1788" s="4">
        <v>481327000</v>
      </c>
      <c r="AE1788" s="4">
        <v>480435000</v>
      </c>
      <c r="AF1788" s="4">
        <v>479397000</v>
      </c>
      <c r="AG1788" s="4">
        <v>478490000</v>
      </c>
    </row>
    <row r="1789" spans="1:33">
      <c r="A1789" t="s">
        <v>5187</v>
      </c>
      <c r="B1789" t="s">
        <v>132</v>
      </c>
      <c r="C1789" s="4">
        <v>11327200</v>
      </c>
      <c r="D1789" s="4">
        <v>11306700</v>
      </c>
      <c r="E1789" s="4">
        <v>11283200</v>
      </c>
      <c r="F1789" s="4">
        <v>11259700</v>
      </c>
      <c r="G1789" s="4">
        <v>11236200</v>
      </c>
      <c r="H1789" s="4">
        <v>11216400</v>
      </c>
      <c r="I1789" s="4">
        <v>11192900</v>
      </c>
      <c r="J1789" s="4">
        <v>11169400</v>
      </c>
      <c r="K1789" s="4">
        <v>11149200</v>
      </c>
      <c r="L1789" s="4">
        <v>11125700</v>
      </c>
      <c r="M1789" s="4">
        <v>11102300</v>
      </c>
      <c r="N1789" s="4">
        <v>11082000</v>
      </c>
      <c r="O1789" s="4">
        <v>11058600</v>
      </c>
      <c r="P1789" s="4">
        <v>11038700</v>
      </c>
      <c r="Q1789" s="4">
        <v>11015200</v>
      </c>
      <c r="R1789" s="4">
        <v>10991700</v>
      </c>
      <c r="S1789" s="4">
        <v>10971900</v>
      </c>
      <c r="T1789" s="4">
        <v>10948400</v>
      </c>
      <c r="U1789" s="4">
        <v>10928200</v>
      </c>
      <c r="V1789" s="4">
        <v>10905000</v>
      </c>
      <c r="W1789" s="4">
        <v>10884800</v>
      </c>
      <c r="X1789" s="4">
        <v>10861300</v>
      </c>
      <c r="Y1789" s="4">
        <v>10841500</v>
      </c>
      <c r="Z1789" s="4">
        <v>10818000</v>
      </c>
      <c r="AA1789" s="4">
        <v>10798100</v>
      </c>
      <c r="AB1789" s="4">
        <v>10774600</v>
      </c>
      <c r="AC1789" s="4">
        <v>10754700</v>
      </c>
      <c r="AD1789" s="4">
        <v>10731300</v>
      </c>
      <c r="AE1789" s="4">
        <v>10711400</v>
      </c>
      <c r="AF1789" s="4">
        <v>10688200</v>
      </c>
      <c r="AG1789" s="4">
        <v>10668000</v>
      </c>
    </row>
    <row r="1790" spans="1:33">
      <c r="A1790" t="s">
        <v>5186</v>
      </c>
      <c r="B1790" t="s">
        <v>132</v>
      </c>
      <c r="C1790" s="4">
        <v>18519600</v>
      </c>
      <c r="D1790" s="4">
        <v>18486000</v>
      </c>
      <c r="E1790" s="4">
        <v>18447700</v>
      </c>
      <c r="F1790" s="4">
        <v>18409300</v>
      </c>
      <c r="G1790" s="4">
        <v>18370900</v>
      </c>
      <c r="H1790" s="4">
        <v>18338400</v>
      </c>
      <c r="I1790" s="4">
        <v>18300000</v>
      </c>
      <c r="J1790" s="4">
        <v>18261600</v>
      </c>
      <c r="K1790" s="4">
        <v>18228600</v>
      </c>
      <c r="L1790" s="4">
        <v>18190200</v>
      </c>
      <c r="M1790" s="4">
        <v>18151800</v>
      </c>
      <c r="N1790" s="4">
        <v>18118800</v>
      </c>
      <c r="O1790" s="4">
        <v>18080400</v>
      </c>
      <c r="P1790" s="4">
        <v>18047900</v>
      </c>
      <c r="Q1790" s="4">
        <v>18009500</v>
      </c>
      <c r="R1790" s="4">
        <v>17971200</v>
      </c>
      <c r="S1790" s="4">
        <v>17938600</v>
      </c>
      <c r="T1790" s="4">
        <v>17900300</v>
      </c>
      <c r="U1790" s="4">
        <v>17867200</v>
      </c>
      <c r="V1790" s="4">
        <v>17829400</v>
      </c>
      <c r="W1790" s="4">
        <v>17796300</v>
      </c>
      <c r="X1790" s="4">
        <v>17758000</v>
      </c>
      <c r="Y1790" s="4">
        <v>17725400</v>
      </c>
      <c r="Z1790" s="4">
        <v>17687100</v>
      </c>
      <c r="AA1790" s="4">
        <v>17654600</v>
      </c>
      <c r="AB1790" s="4">
        <v>17616200</v>
      </c>
      <c r="AC1790" s="4">
        <v>17583700</v>
      </c>
      <c r="AD1790" s="4">
        <v>17545300</v>
      </c>
      <c r="AE1790" s="4">
        <v>17512800</v>
      </c>
      <c r="AF1790" s="4">
        <v>17474900</v>
      </c>
      <c r="AG1790" s="4">
        <v>17441900</v>
      </c>
    </row>
    <row r="1791" spans="1:33">
      <c r="A1791" t="s">
        <v>5185</v>
      </c>
      <c r="B1791" t="s">
        <v>132</v>
      </c>
      <c r="C1791" s="4">
        <v>326543000</v>
      </c>
      <c r="D1791" s="4">
        <v>325951000</v>
      </c>
      <c r="E1791" s="4">
        <v>325274000</v>
      </c>
      <c r="F1791" s="4">
        <v>324598000</v>
      </c>
      <c r="G1791" s="4">
        <v>323921000</v>
      </c>
      <c r="H1791" s="4">
        <v>323348000</v>
      </c>
      <c r="I1791" s="4">
        <v>322671000</v>
      </c>
      <c r="J1791" s="4">
        <v>321994000</v>
      </c>
      <c r="K1791" s="4">
        <v>321412000</v>
      </c>
      <c r="L1791" s="4">
        <v>320735000</v>
      </c>
      <c r="M1791" s="4">
        <v>320058000</v>
      </c>
      <c r="N1791" s="4">
        <v>319476000</v>
      </c>
      <c r="O1791" s="4">
        <v>318799000</v>
      </c>
      <c r="P1791" s="4">
        <v>318226000</v>
      </c>
      <c r="Q1791" s="4">
        <v>317549000</v>
      </c>
      <c r="R1791" s="4">
        <v>316872000</v>
      </c>
      <c r="S1791" s="4">
        <v>316299000</v>
      </c>
      <c r="T1791" s="4">
        <v>315622000</v>
      </c>
      <c r="U1791" s="4">
        <v>315040000</v>
      </c>
      <c r="V1791" s="4">
        <v>314372000</v>
      </c>
      <c r="W1791" s="4">
        <v>313790000</v>
      </c>
      <c r="X1791" s="4">
        <v>313113000</v>
      </c>
      <c r="Y1791" s="4">
        <v>312540000</v>
      </c>
      <c r="Z1791" s="4">
        <v>311863000</v>
      </c>
      <c r="AA1791" s="4">
        <v>311290000</v>
      </c>
      <c r="AB1791" s="4">
        <v>310613000</v>
      </c>
      <c r="AC1791" s="4">
        <v>310040000</v>
      </c>
      <c r="AD1791" s="4">
        <v>309363000</v>
      </c>
      <c r="AE1791" s="4">
        <v>308790000</v>
      </c>
      <c r="AF1791" s="4">
        <v>308123000</v>
      </c>
      <c r="AG1791" s="4">
        <v>307540000</v>
      </c>
    </row>
    <row r="1792" spans="1:33">
      <c r="A1792" t="s">
        <v>5184</v>
      </c>
      <c r="B1792" t="s">
        <v>132</v>
      </c>
      <c r="C1792" s="4">
        <v>34746000</v>
      </c>
      <c r="D1792" s="4">
        <v>34683000</v>
      </c>
      <c r="E1792" s="4">
        <v>34611000</v>
      </c>
      <c r="F1792" s="4">
        <v>34539000</v>
      </c>
      <c r="G1792" s="4">
        <v>34467000</v>
      </c>
      <c r="H1792" s="4">
        <v>34406000</v>
      </c>
      <c r="I1792" s="4">
        <v>34334000</v>
      </c>
      <c r="J1792" s="4">
        <v>34262000</v>
      </c>
      <c r="K1792" s="4">
        <v>34200000</v>
      </c>
      <c r="L1792" s="4">
        <v>34128000</v>
      </c>
      <c r="M1792" s="4">
        <v>34056000</v>
      </c>
      <c r="N1792" s="4">
        <v>33994000</v>
      </c>
      <c r="O1792" s="4">
        <v>33922000</v>
      </c>
      <c r="P1792" s="4">
        <v>33861000</v>
      </c>
      <c r="Q1792" s="4">
        <v>33789000</v>
      </c>
      <c r="R1792" s="4">
        <v>33717000</v>
      </c>
      <c r="S1792" s="4">
        <v>33656000</v>
      </c>
      <c r="T1792" s="4">
        <v>33584000</v>
      </c>
      <c r="U1792" s="4">
        <v>33522000</v>
      </c>
      <c r="V1792" s="4">
        <v>33451000</v>
      </c>
      <c r="W1792" s="4">
        <v>33389000</v>
      </c>
      <c r="X1792" s="4">
        <v>33317000</v>
      </c>
      <c r="Y1792" s="4">
        <v>33256000</v>
      </c>
      <c r="Z1792" s="4">
        <v>33184000</v>
      </c>
      <c r="AA1792" s="4">
        <v>33123000</v>
      </c>
      <c r="AB1792" s="4">
        <v>33051000</v>
      </c>
      <c r="AC1792" s="4">
        <v>32990000</v>
      </c>
      <c r="AD1792" s="4">
        <v>32918000</v>
      </c>
      <c r="AE1792" s="4">
        <v>32857000</v>
      </c>
      <c r="AF1792" s="4">
        <v>32786000</v>
      </c>
      <c r="AG1792" s="4">
        <v>32724000</v>
      </c>
    </row>
    <row r="1793" spans="1:33">
      <c r="A1793" t="s">
        <v>5183</v>
      </c>
      <c r="B1793" t="s">
        <v>132</v>
      </c>
      <c r="C1793" s="4">
        <v>3474600</v>
      </c>
      <c r="D1793" s="4">
        <v>3468300</v>
      </c>
      <c r="E1793" s="4">
        <v>3461100</v>
      </c>
      <c r="F1793" s="4">
        <v>3453900</v>
      </c>
      <c r="G1793" s="4">
        <v>3446700</v>
      </c>
      <c r="H1793" s="4">
        <v>3440600</v>
      </c>
      <c r="I1793" s="4">
        <v>3433400</v>
      </c>
      <c r="J1793" s="4">
        <v>3426200</v>
      </c>
      <c r="K1793" s="4">
        <v>3420000</v>
      </c>
      <c r="L1793" s="4">
        <v>3412800</v>
      </c>
      <c r="M1793" s="4">
        <v>3405600</v>
      </c>
      <c r="N1793" s="4">
        <v>3399400</v>
      </c>
      <c r="O1793" s="4">
        <v>3392200</v>
      </c>
      <c r="P1793" s="4">
        <v>3386100</v>
      </c>
      <c r="Q1793" s="4">
        <v>3378900</v>
      </c>
      <c r="R1793" s="4">
        <v>3371700</v>
      </c>
      <c r="S1793" s="4">
        <v>3365600</v>
      </c>
      <c r="T1793" s="4">
        <v>3358400</v>
      </c>
      <c r="U1793" s="4">
        <v>3352200</v>
      </c>
      <c r="V1793" s="4">
        <v>3345100</v>
      </c>
      <c r="W1793" s="4">
        <v>3338900</v>
      </c>
      <c r="X1793" s="4">
        <v>3331700</v>
      </c>
      <c r="Y1793" s="4">
        <v>3325600</v>
      </c>
      <c r="Z1793" s="4">
        <v>3318400</v>
      </c>
      <c r="AA1793" s="4">
        <v>3312300</v>
      </c>
      <c r="AB1793" s="4">
        <v>3305100</v>
      </c>
      <c r="AC1793" s="4">
        <v>3299000</v>
      </c>
      <c r="AD1793" s="4">
        <v>3291800</v>
      </c>
      <c r="AE1793" s="4">
        <v>3285700</v>
      </c>
      <c r="AF1793" s="4">
        <v>3278600</v>
      </c>
      <c r="AG1793" s="4">
        <v>3272400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910136000</v>
      </c>
      <c r="D1820" s="4">
        <v>956565000</v>
      </c>
      <c r="E1820" s="4">
        <v>1005380000</v>
      </c>
      <c r="F1820" s="4">
        <v>1056570000</v>
      </c>
      <c r="G1820" s="4">
        <v>1110140000</v>
      </c>
      <c r="H1820" s="4">
        <v>1166690000</v>
      </c>
      <c r="I1820" s="4">
        <v>1226210000</v>
      </c>
      <c r="J1820" s="4">
        <v>1288710000</v>
      </c>
      <c r="K1820" s="4">
        <v>1354790000</v>
      </c>
      <c r="L1820" s="4">
        <v>1423840000</v>
      </c>
      <c r="M1820" s="4">
        <v>1496460000</v>
      </c>
      <c r="N1820" s="4">
        <v>1572650000</v>
      </c>
      <c r="O1820" s="4">
        <v>1653010000</v>
      </c>
      <c r="P1820" s="4">
        <v>1737530000</v>
      </c>
      <c r="Q1820" s="4">
        <v>1825630000</v>
      </c>
      <c r="R1820" s="4">
        <v>1919080000</v>
      </c>
      <c r="S1820" s="4">
        <v>2016700000</v>
      </c>
      <c r="T1820" s="4">
        <v>2119680000</v>
      </c>
      <c r="U1820" s="4">
        <v>2228020000</v>
      </c>
      <c r="V1820" s="4">
        <v>2341710000</v>
      </c>
      <c r="W1820" s="4">
        <v>2460760000</v>
      </c>
      <c r="X1820" s="4">
        <v>2586360000</v>
      </c>
      <c r="Y1820" s="4">
        <v>2718500000</v>
      </c>
      <c r="Z1820" s="4">
        <v>2856600000</v>
      </c>
      <c r="AA1820" s="4">
        <v>3002440000</v>
      </c>
      <c r="AB1820" s="4">
        <v>3155410000</v>
      </c>
      <c r="AC1820" s="4">
        <v>3316730000</v>
      </c>
      <c r="AD1820" s="4">
        <v>3485780000</v>
      </c>
      <c r="AE1820" s="4">
        <v>3663760000</v>
      </c>
      <c r="AF1820" s="4">
        <v>3850670000</v>
      </c>
      <c r="AG1820" s="4">
        <v>4046500000</v>
      </c>
    </row>
    <row r="1821" spans="1:33">
      <c r="A1821" t="s">
        <v>5155</v>
      </c>
      <c r="B1821" t="s">
        <v>132</v>
      </c>
      <c r="C1821" s="4">
        <v>6590800000</v>
      </c>
      <c r="D1821" s="4">
        <v>6927020000</v>
      </c>
      <c r="E1821" s="4">
        <v>7280490000</v>
      </c>
      <c r="F1821" s="4">
        <v>7651190000</v>
      </c>
      <c r="G1821" s="4">
        <v>8039140000</v>
      </c>
      <c r="H1821" s="4">
        <v>8448640000</v>
      </c>
      <c r="I1821" s="4">
        <v>8879700000</v>
      </c>
      <c r="J1821" s="4">
        <v>9332300000</v>
      </c>
      <c r="K1821" s="4">
        <v>9810770000</v>
      </c>
      <c r="L1821" s="4">
        <v>10310800000</v>
      </c>
      <c r="M1821" s="4">
        <v>10836700000</v>
      </c>
      <c r="N1821" s="4">
        <v>11388400000</v>
      </c>
      <c r="O1821" s="4">
        <v>11970300000</v>
      </c>
      <c r="P1821" s="4">
        <v>12582400000</v>
      </c>
      <c r="Q1821" s="4">
        <v>13220400000</v>
      </c>
      <c r="R1821" s="4">
        <v>13897200000</v>
      </c>
      <c r="S1821" s="4">
        <v>14604100000</v>
      </c>
      <c r="T1821" s="4">
        <v>15349800000</v>
      </c>
      <c r="U1821" s="4">
        <v>16134300000</v>
      </c>
      <c r="V1821" s="4">
        <v>16957600000</v>
      </c>
      <c r="W1821" s="4">
        <v>17819700000</v>
      </c>
      <c r="X1821" s="4">
        <v>18729300000</v>
      </c>
      <c r="Y1821" s="4">
        <v>19686200000</v>
      </c>
      <c r="Z1821" s="4">
        <v>20686200000</v>
      </c>
      <c r="AA1821" s="4">
        <v>21742300000</v>
      </c>
      <c r="AB1821" s="4">
        <v>22850100000</v>
      </c>
      <c r="AC1821" s="4">
        <v>24018300000</v>
      </c>
      <c r="AD1821" s="4">
        <v>25242500000</v>
      </c>
      <c r="AE1821" s="4">
        <v>26531300000</v>
      </c>
      <c r="AF1821" s="4">
        <v>27884800000</v>
      </c>
      <c r="AG1821" s="4">
        <v>29303000000</v>
      </c>
    </row>
    <row r="1822" spans="1:33">
      <c r="A1822" t="s">
        <v>5154</v>
      </c>
      <c r="B1822" t="s">
        <v>132</v>
      </c>
      <c r="C1822" s="4">
        <v>131818000</v>
      </c>
      <c r="D1822" s="4">
        <v>138543000</v>
      </c>
      <c r="E1822" s="4">
        <v>145612000</v>
      </c>
      <c r="F1822" s="4">
        <v>153026000</v>
      </c>
      <c r="G1822" s="4">
        <v>160785000</v>
      </c>
      <c r="H1822" s="4">
        <v>168976000</v>
      </c>
      <c r="I1822" s="4">
        <v>177597000</v>
      </c>
      <c r="J1822" s="4">
        <v>186649000</v>
      </c>
      <c r="K1822" s="4">
        <v>196219000</v>
      </c>
      <c r="L1822" s="4">
        <v>206219000</v>
      </c>
      <c r="M1822" s="4">
        <v>216737000</v>
      </c>
      <c r="N1822" s="4">
        <v>227772000</v>
      </c>
      <c r="O1822" s="4">
        <v>239411000</v>
      </c>
      <c r="P1822" s="4">
        <v>251653000</v>
      </c>
      <c r="Q1822" s="4">
        <v>264412000</v>
      </c>
      <c r="R1822" s="4">
        <v>277947000</v>
      </c>
      <c r="S1822" s="4">
        <v>292086000</v>
      </c>
      <c r="T1822" s="4">
        <v>307001000</v>
      </c>
      <c r="U1822" s="4">
        <v>322692000</v>
      </c>
      <c r="V1822" s="4">
        <v>339158000</v>
      </c>
      <c r="W1822" s="4">
        <v>356400000</v>
      </c>
      <c r="X1822" s="4">
        <v>374591000</v>
      </c>
      <c r="Y1822" s="4">
        <v>393730000</v>
      </c>
      <c r="Z1822" s="4">
        <v>413731000</v>
      </c>
      <c r="AA1822" s="4">
        <v>434853000</v>
      </c>
      <c r="AB1822" s="4">
        <v>457010000</v>
      </c>
      <c r="AC1822" s="4">
        <v>480373000</v>
      </c>
      <c r="AD1822" s="4">
        <v>504857000</v>
      </c>
      <c r="AE1822" s="4">
        <v>530635000</v>
      </c>
      <c r="AF1822" s="4">
        <v>557705000</v>
      </c>
      <c r="AG1822" s="4">
        <v>586069000</v>
      </c>
    </row>
    <row r="1823" spans="1:33">
      <c r="A1823" t="s">
        <v>5153</v>
      </c>
      <c r="B1823" t="s">
        <v>132</v>
      </c>
      <c r="C1823" s="4">
        <v>964204000</v>
      </c>
      <c r="D1823" s="4">
        <v>1013390000</v>
      </c>
      <c r="E1823" s="4">
        <v>1065100000</v>
      </c>
      <c r="F1823" s="4">
        <v>1119330000</v>
      </c>
      <c r="G1823" s="4">
        <v>1176090000</v>
      </c>
      <c r="H1823" s="4">
        <v>1236000000</v>
      </c>
      <c r="I1823" s="4">
        <v>1299060000</v>
      </c>
      <c r="J1823" s="4">
        <v>1365270000</v>
      </c>
      <c r="K1823" s="4">
        <v>1435270000</v>
      </c>
      <c r="L1823" s="4">
        <v>1508420000</v>
      </c>
      <c r="M1823" s="4">
        <v>1585360000</v>
      </c>
      <c r="N1823" s="4">
        <v>1666070000</v>
      </c>
      <c r="O1823" s="4">
        <v>1751210000</v>
      </c>
      <c r="P1823" s="4">
        <v>1840750000</v>
      </c>
      <c r="Q1823" s="4">
        <v>1934080000</v>
      </c>
      <c r="R1823" s="4">
        <v>2033090000</v>
      </c>
      <c r="S1823" s="4">
        <v>2136510000</v>
      </c>
      <c r="T1823" s="4">
        <v>2245610000</v>
      </c>
      <c r="U1823" s="4">
        <v>2360380000</v>
      </c>
      <c r="V1823" s="4">
        <v>2480820000</v>
      </c>
      <c r="W1823" s="4">
        <v>2606950000</v>
      </c>
      <c r="X1823" s="4">
        <v>2740000000</v>
      </c>
      <c r="Y1823" s="4">
        <v>2880000000</v>
      </c>
      <c r="Z1823" s="4">
        <v>3026300000</v>
      </c>
      <c r="AA1823" s="4">
        <v>3180800000</v>
      </c>
      <c r="AB1823" s="4">
        <v>3342870000</v>
      </c>
      <c r="AC1823" s="4">
        <v>3513760000</v>
      </c>
      <c r="AD1823" s="4">
        <v>3692860000</v>
      </c>
      <c r="AE1823" s="4">
        <v>3881410000</v>
      </c>
      <c r="AF1823" s="4">
        <v>4079420000</v>
      </c>
      <c r="AG1823" s="4">
        <v>4286890000</v>
      </c>
    </row>
    <row r="1824" spans="1:33">
      <c r="A1824" t="s">
        <v>5152</v>
      </c>
      <c r="B1824" t="s">
        <v>132</v>
      </c>
      <c r="C1824" s="4">
        <v>954246000</v>
      </c>
      <c r="D1824" s="4">
        <v>1002930000</v>
      </c>
      <c r="E1824" s="4">
        <v>1054100000</v>
      </c>
      <c r="F1824" s="4">
        <v>1107770000</v>
      </c>
      <c r="G1824" s="4">
        <v>1163940000</v>
      </c>
      <c r="H1824" s="4">
        <v>1223230000</v>
      </c>
      <c r="I1824" s="4">
        <v>1285640000</v>
      </c>
      <c r="J1824" s="4">
        <v>1351170000</v>
      </c>
      <c r="K1824" s="4">
        <v>1420450000</v>
      </c>
      <c r="L1824" s="4">
        <v>1492840000</v>
      </c>
      <c r="M1824" s="4">
        <v>1568980000</v>
      </c>
      <c r="N1824" s="4">
        <v>1648870000</v>
      </c>
      <c r="O1824" s="4">
        <v>1733120000</v>
      </c>
      <c r="P1824" s="4">
        <v>1821740000</v>
      </c>
      <c r="Q1824" s="4">
        <v>1914110000</v>
      </c>
      <c r="R1824" s="4">
        <v>2012090000</v>
      </c>
      <c r="S1824" s="4">
        <v>2114440000</v>
      </c>
      <c r="T1824" s="4">
        <v>2222410000</v>
      </c>
      <c r="U1824" s="4">
        <v>2336000000</v>
      </c>
      <c r="V1824" s="4">
        <v>2455200000</v>
      </c>
      <c r="W1824" s="4">
        <v>2580020000</v>
      </c>
      <c r="X1824" s="4">
        <v>2711710000</v>
      </c>
      <c r="Y1824" s="4">
        <v>2850260000</v>
      </c>
      <c r="Z1824" s="4">
        <v>2995050000</v>
      </c>
      <c r="AA1824" s="4">
        <v>3147950000</v>
      </c>
      <c r="AB1824" s="4">
        <v>3308340000</v>
      </c>
      <c r="AC1824" s="4">
        <v>3477470000</v>
      </c>
      <c r="AD1824" s="4">
        <v>3654720000</v>
      </c>
      <c r="AE1824" s="4">
        <v>3841320000</v>
      </c>
      <c r="AF1824" s="4">
        <v>4037290000</v>
      </c>
      <c r="AG1824" s="4">
        <v>4242620000</v>
      </c>
    </row>
    <row r="1825" spans="1:33">
      <c r="A1825" t="s">
        <v>5151</v>
      </c>
      <c r="B1825" t="s">
        <v>132</v>
      </c>
      <c r="C1825" s="4">
        <v>26289600</v>
      </c>
      <c r="D1825" s="4">
        <v>27630800</v>
      </c>
      <c r="E1825" s="4">
        <v>29040700</v>
      </c>
      <c r="F1825" s="4">
        <v>30519300</v>
      </c>
      <c r="G1825" s="4">
        <v>32066800</v>
      </c>
      <c r="H1825" s="4">
        <v>33700200</v>
      </c>
      <c r="I1825" s="4">
        <v>35419600</v>
      </c>
      <c r="J1825" s="4">
        <v>37225000</v>
      </c>
      <c r="K1825" s="4">
        <v>39133500</v>
      </c>
      <c r="L1825" s="4">
        <v>41128000</v>
      </c>
      <c r="M1825" s="4">
        <v>43225700</v>
      </c>
      <c r="N1825" s="4">
        <v>45426500</v>
      </c>
      <c r="O1825" s="4">
        <v>47747700</v>
      </c>
      <c r="P1825" s="4">
        <v>50189300</v>
      </c>
      <c r="Q1825" s="4">
        <v>52734000</v>
      </c>
      <c r="R1825" s="4">
        <v>55433500</v>
      </c>
      <c r="S1825" s="4">
        <v>58253300</v>
      </c>
      <c r="T1825" s="4">
        <v>61227800</v>
      </c>
      <c r="U1825" s="4">
        <v>64357100</v>
      </c>
      <c r="V1825" s="4">
        <v>67641200</v>
      </c>
      <c r="W1825" s="4">
        <v>71080000</v>
      </c>
      <c r="X1825" s="4">
        <v>74707900</v>
      </c>
      <c r="Y1825" s="4">
        <v>78525000</v>
      </c>
      <c r="Z1825" s="4">
        <v>82514000</v>
      </c>
      <c r="AA1825" s="4">
        <v>86726500</v>
      </c>
      <c r="AB1825" s="4">
        <v>91145400</v>
      </c>
      <c r="AC1825" s="4">
        <v>95805000</v>
      </c>
      <c r="AD1825" s="4">
        <v>100688000</v>
      </c>
      <c r="AE1825" s="4">
        <v>105829000</v>
      </c>
      <c r="AF1825" s="4">
        <v>111228000</v>
      </c>
      <c r="AG1825" s="4">
        <v>116885000</v>
      </c>
    </row>
    <row r="1826" spans="1:33">
      <c r="A1826" t="s">
        <v>5150</v>
      </c>
      <c r="B1826" t="s">
        <v>132</v>
      </c>
      <c r="C1826" s="4">
        <v>52597600</v>
      </c>
      <c r="D1826" s="4">
        <v>55280800</v>
      </c>
      <c r="E1826" s="4">
        <v>58101600</v>
      </c>
      <c r="F1826" s="4">
        <v>61060000</v>
      </c>
      <c r="G1826" s="4">
        <v>64156000</v>
      </c>
      <c r="H1826" s="4">
        <v>67424000</v>
      </c>
      <c r="I1826" s="4">
        <v>70864000</v>
      </c>
      <c r="J1826" s="4">
        <v>74476000</v>
      </c>
      <c r="K1826" s="4">
        <v>78294400</v>
      </c>
      <c r="L1826" s="4">
        <v>82284800</v>
      </c>
      <c r="M1826" s="4">
        <v>86481600</v>
      </c>
      <c r="N1826" s="4">
        <v>90884800</v>
      </c>
      <c r="O1826" s="4">
        <v>95528800</v>
      </c>
      <c r="P1826" s="4">
        <v>100414000</v>
      </c>
      <c r="Q1826" s="4">
        <v>105505000</v>
      </c>
      <c r="R1826" s="4">
        <v>110906000</v>
      </c>
      <c r="S1826" s="4">
        <v>116547000</v>
      </c>
      <c r="T1826" s="4">
        <v>122498000</v>
      </c>
      <c r="U1826" s="4">
        <v>128759000</v>
      </c>
      <c r="V1826" s="4">
        <v>135330000</v>
      </c>
      <c r="W1826" s="4">
        <v>142210000</v>
      </c>
      <c r="X1826" s="4">
        <v>149468000</v>
      </c>
      <c r="Y1826" s="4">
        <v>157105000</v>
      </c>
      <c r="Z1826" s="4">
        <v>165086000</v>
      </c>
      <c r="AA1826" s="4">
        <v>173514000</v>
      </c>
      <c r="AB1826" s="4">
        <v>182354000</v>
      </c>
      <c r="AC1826" s="4">
        <v>191677000</v>
      </c>
      <c r="AD1826" s="4">
        <v>201446000</v>
      </c>
      <c r="AE1826" s="4">
        <v>211732000</v>
      </c>
      <c r="AF1826" s="4">
        <v>222534000</v>
      </c>
      <c r="AG1826" s="4">
        <v>233851000</v>
      </c>
    </row>
    <row r="1827" spans="1:33">
      <c r="A1827" t="s">
        <v>5149</v>
      </c>
      <c r="B1827" t="s">
        <v>132</v>
      </c>
      <c r="C1827" s="4">
        <v>497809000</v>
      </c>
      <c r="D1827" s="4">
        <v>523204000</v>
      </c>
      <c r="E1827" s="4">
        <v>549901000</v>
      </c>
      <c r="F1827" s="4">
        <v>577901000</v>
      </c>
      <c r="G1827" s="4">
        <v>607203000</v>
      </c>
      <c r="H1827" s="4">
        <v>638133000</v>
      </c>
      <c r="I1827" s="4">
        <v>670691000</v>
      </c>
      <c r="J1827" s="4">
        <v>704876000</v>
      </c>
      <c r="K1827" s="4">
        <v>741016000</v>
      </c>
      <c r="L1827" s="4">
        <v>778783000</v>
      </c>
      <c r="M1827" s="4">
        <v>818503000</v>
      </c>
      <c r="N1827" s="4">
        <v>860177000</v>
      </c>
      <c r="O1827" s="4">
        <v>904130000</v>
      </c>
      <c r="P1827" s="4">
        <v>950362000</v>
      </c>
      <c r="Q1827" s="4">
        <v>998548000</v>
      </c>
      <c r="R1827" s="4">
        <v>1049660000</v>
      </c>
      <c r="S1827" s="4">
        <v>1103060000</v>
      </c>
      <c r="T1827" s="4">
        <v>1159380000</v>
      </c>
      <c r="U1827" s="4">
        <v>1218640000</v>
      </c>
      <c r="V1827" s="4">
        <v>1280820000</v>
      </c>
      <c r="W1827" s="4">
        <v>1345940000</v>
      </c>
      <c r="X1827" s="4">
        <v>1414640000</v>
      </c>
      <c r="Y1827" s="4">
        <v>1486910000</v>
      </c>
      <c r="Z1827" s="4">
        <v>1562450000</v>
      </c>
      <c r="AA1827" s="4">
        <v>1642220000</v>
      </c>
      <c r="AB1827" s="4">
        <v>1725890000</v>
      </c>
      <c r="AC1827" s="4">
        <v>1814120000</v>
      </c>
      <c r="AD1827" s="4">
        <v>1906580000</v>
      </c>
      <c r="AE1827" s="4">
        <v>2003930000</v>
      </c>
      <c r="AF1827" s="4">
        <v>2106160000</v>
      </c>
      <c r="AG1827" s="4">
        <v>2213280000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541396000000</v>
      </c>
      <c r="D1843" s="4">
        <v>512708000000</v>
      </c>
      <c r="E1843" s="4">
        <v>485597000000</v>
      </c>
      <c r="F1843" s="4">
        <v>459837000000</v>
      </c>
      <c r="G1843" s="4">
        <v>435430000000</v>
      </c>
      <c r="H1843" s="4">
        <v>412374000000</v>
      </c>
      <c r="I1843" s="4">
        <v>390520000000</v>
      </c>
      <c r="J1843" s="4">
        <v>369792000000</v>
      </c>
      <c r="K1843" s="4">
        <v>350191000000</v>
      </c>
      <c r="L1843" s="4">
        <v>331642000000</v>
      </c>
      <c r="M1843" s="4">
        <v>314068000000</v>
      </c>
      <c r="N1843" s="4">
        <v>297471000000</v>
      </c>
      <c r="O1843" s="4">
        <v>281700000000</v>
      </c>
      <c r="P1843" s="4">
        <v>266755000000</v>
      </c>
      <c r="Q1843" s="4">
        <v>252636000000</v>
      </c>
      <c r="R1843" s="4">
        <v>239194000000</v>
      </c>
      <c r="S1843" s="4">
        <v>226577000000</v>
      </c>
      <c r="T1843" s="4">
        <v>214561000000</v>
      </c>
      <c r="U1843" s="4">
        <v>203146000000</v>
      </c>
      <c r="V1843" s="4">
        <v>192406000000</v>
      </c>
      <c r="W1843" s="4">
        <v>182193000000</v>
      </c>
      <c r="X1843" s="4">
        <v>172505000000</v>
      </c>
      <c r="Y1843" s="4">
        <v>163418000000</v>
      </c>
      <c r="Z1843" s="4">
        <v>154706000000</v>
      </c>
      <c r="AA1843" s="4">
        <v>146520000000</v>
      </c>
      <c r="AB1843" s="4">
        <v>138785000000</v>
      </c>
      <c r="AC1843" s="4">
        <v>131425000000</v>
      </c>
      <c r="AD1843" s="4">
        <v>124441000000</v>
      </c>
      <c r="AE1843" s="4">
        <v>117832000000</v>
      </c>
      <c r="AF1843" s="4">
        <v>111599000000</v>
      </c>
      <c r="AG1843" s="4">
        <v>105666000000</v>
      </c>
    </row>
    <row r="1844" spans="1:33">
      <c r="A1844" t="s">
        <v>5132</v>
      </c>
      <c r="B1844" t="s">
        <v>132</v>
      </c>
      <c r="C1844" s="4">
        <v>29636200</v>
      </c>
      <c r="D1844" s="4">
        <v>28065800</v>
      </c>
      <c r="E1844" s="4">
        <v>26581700</v>
      </c>
      <c r="F1844" s="4">
        <v>25171700</v>
      </c>
      <c r="G1844" s="4">
        <v>23835600</v>
      </c>
      <c r="H1844" s="4">
        <v>22573500</v>
      </c>
      <c r="I1844" s="4">
        <v>21377200</v>
      </c>
      <c r="J1844" s="4">
        <v>20242600</v>
      </c>
      <c r="K1844" s="4">
        <v>19169600</v>
      </c>
      <c r="L1844" s="4">
        <v>18154200</v>
      </c>
      <c r="M1844" s="4">
        <v>17192200</v>
      </c>
      <c r="N1844" s="4">
        <v>16283700</v>
      </c>
      <c r="O1844" s="4">
        <v>15420400</v>
      </c>
      <c r="P1844" s="4">
        <v>14602300</v>
      </c>
      <c r="Q1844" s="4">
        <v>13829400</v>
      </c>
      <c r="R1844" s="4">
        <v>13093500</v>
      </c>
      <c r="S1844" s="4">
        <v>12402900</v>
      </c>
      <c r="T1844" s="4">
        <v>11745100</v>
      </c>
      <c r="U1844" s="4">
        <v>11120300</v>
      </c>
      <c r="V1844" s="4">
        <v>10532400</v>
      </c>
      <c r="W1844" s="4">
        <v>9973290</v>
      </c>
      <c r="X1844" s="4">
        <v>9442970</v>
      </c>
      <c r="Y1844" s="4">
        <v>8945540</v>
      </c>
      <c r="Z1844" s="4">
        <v>8468660</v>
      </c>
      <c r="AA1844" s="4">
        <v>8020560</v>
      </c>
      <c r="AB1844" s="4">
        <v>7597130</v>
      </c>
      <c r="AC1844" s="4">
        <v>7194250</v>
      </c>
      <c r="AD1844" s="4">
        <v>6811930</v>
      </c>
      <c r="AE1844" s="4">
        <v>6450160</v>
      </c>
      <c r="AF1844" s="4">
        <v>6108950</v>
      </c>
      <c r="AG1844" s="4">
        <v>5784180</v>
      </c>
    </row>
    <row r="1845" spans="1:33">
      <c r="A1845" t="s">
        <v>5131</v>
      </c>
      <c r="B1845" t="s">
        <v>132</v>
      </c>
      <c r="C1845" s="4">
        <v>184990000</v>
      </c>
      <c r="D1845" s="4">
        <v>175188000</v>
      </c>
      <c r="E1845" s="4">
        <v>165924000</v>
      </c>
      <c r="F1845" s="4">
        <v>157122000</v>
      </c>
      <c r="G1845" s="4">
        <v>148782000</v>
      </c>
      <c r="H1845" s="4">
        <v>140905000</v>
      </c>
      <c r="I1845" s="4">
        <v>133437000</v>
      </c>
      <c r="J1845" s="4">
        <v>126355000</v>
      </c>
      <c r="K1845" s="4">
        <v>119657000</v>
      </c>
      <c r="L1845" s="4">
        <v>113319000</v>
      </c>
      <c r="M1845" s="4">
        <v>107314000</v>
      </c>
      <c r="N1845" s="4">
        <v>101643000</v>
      </c>
      <c r="O1845" s="4">
        <v>96254400</v>
      </c>
      <c r="P1845" s="4">
        <v>91147900</v>
      </c>
      <c r="Q1845" s="4">
        <v>86323600</v>
      </c>
      <c r="R1845" s="4">
        <v>81730300</v>
      </c>
      <c r="S1845" s="4">
        <v>77419200</v>
      </c>
      <c r="T1845" s="4">
        <v>73313500</v>
      </c>
      <c r="U1845" s="4">
        <v>69413000</v>
      </c>
      <c r="V1845" s="4">
        <v>65743500</v>
      </c>
      <c r="W1845" s="4">
        <v>62253600</v>
      </c>
      <c r="X1845" s="4">
        <v>58943300</v>
      </c>
      <c r="Y1845" s="4">
        <v>55838300</v>
      </c>
      <c r="Z1845" s="4">
        <v>52861700</v>
      </c>
      <c r="AA1845" s="4">
        <v>50064600</v>
      </c>
      <c r="AB1845" s="4">
        <v>47421500</v>
      </c>
      <c r="AC1845" s="4">
        <v>44906800</v>
      </c>
      <c r="AD1845" s="4">
        <v>42520300</v>
      </c>
      <c r="AE1845" s="4">
        <v>40262100</v>
      </c>
      <c r="AF1845" s="4">
        <v>38132200</v>
      </c>
      <c r="AG1845" s="4">
        <v>36105000</v>
      </c>
    </row>
    <row r="1846" spans="1:33">
      <c r="A1846" t="s">
        <v>5130</v>
      </c>
      <c r="B1846" t="s">
        <v>132</v>
      </c>
      <c r="C1846" s="4">
        <v>552858000</v>
      </c>
      <c r="D1846" s="4">
        <v>523563000</v>
      </c>
      <c r="E1846" s="4">
        <v>495878000</v>
      </c>
      <c r="F1846" s="4">
        <v>469573000</v>
      </c>
      <c r="G1846" s="4">
        <v>444649000</v>
      </c>
      <c r="H1846" s="4">
        <v>421105000</v>
      </c>
      <c r="I1846" s="4">
        <v>398788000</v>
      </c>
      <c r="J1846" s="4">
        <v>377622000</v>
      </c>
      <c r="K1846" s="4">
        <v>357605000</v>
      </c>
      <c r="L1846" s="4">
        <v>338663000</v>
      </c>
      <c r="M1846" s="4">
        <v>320718000</v>
      </c>
      <c r="N1846" s="4">
        <v>303769000</v>
      </c>
      <c r="O1846" s="4">
        <v>287664000</v>
      </c>
      <c r="P1846" s="4">
        <v>272403000</v>
      </c>
      <c r="Q1846" s="4">
        <v>257985000</v>
      </c>
      <c r="R1846" s="4">
        <v>244258000</v>
      </c>
      <c r="S1846" s="4">
        <v>231374000</v>
      </c>
      <c r="T1846" s="4">
        <v>219103000</v>
      </c>
      <c r="U1846" s="4">
        <v>207446000</v>
      </c>
      <c r="V1846" s="4">
        <v>196480000</v>
      </c>
      <c r="W1846" s="4">
        <v>186050000</v>
      </c>
      <c r="X1846" s="4">
        <v>176157000</v>
      </c>
      <c r="Y1846" s="4">
        <v>166877000</v>
      </c>
      <c r="Z1846" s="4">
        <v>157981000</v>
      </c>
      <c r="AA1846" s="4">
        <v>149622000</v>
      </c>
      <c r="AB1846" s="4">
        <v>141723000</v>
      </c>
      <c r="AC1846" s="4">
        <v>134208000</v>
      </c>
      <c r="AD1846" s="4">
        <v>127075000</v>
      </c>
      <c r="AE1846" s="4">
        <v>120327000</v>
      </c>
      <c r="AF1846" s="4">
        <v>113961000</v>
      </c>
      <c r="AG1846" s="4">
        <v>107903000</v>
      </c>
    </row>
    <row r="1847" spans="1:33">
      <c r="A1847" t="s">
        <v>5129</v>
      </c>
      <c r="B1847" t="s">
        <v>132</v>
      </c>
      <c r="C1847" s="4">
        <v>53981000</v>
      </c>
      <c r="D1847" s="4">
        <v>51120600</v>
      </c>
      <c r="E1847" s="4">
        <v>48417400</v>
      </c>
      <c r="F1847" s="4">
        <v>45849000</v>
      </c>
      <c r="G1847" s="4">
        <v>43415400</v>
      </c>
      <c r="H1847" s="4">
        <v>41116600</v>
      </c>
      <c r="I1847" s="4">
        <v>38937600</v>
      </c>
      <c r="J1847" s="4">
        <v>36870900</v>
      </c>
      <c r="K1847" s="4">
        <v>34916500</v>
      </c>
      <c r="L1847" s="4">
        <v>33067000</v>
      </c>
      <c r="M1847" s="4">
        <v>31314800</v>
      </c>
      <c r="N1847" s="4">
        <v>29660000</v>
      </c>
      <c r="O1847" s="4">
        <v>28087500</v>
      </c>
      <c r="P1847" s="4">
        <v>26597400</v>
      </c>
      <c r="Q1847" s="4">
        <v>25189600</v>
      </c>
      <c r="R1847" s="4">
        <v>23849300</v>
      </c>
      <c r="S1847" s="4">
        <v>22591300</v>
      </c>
      <c r="T1847" s="4">
        <v>21393200</v>
      </c>
      <c r="U1847" s="4">
        <v>20255000</v>
      </c>
      <c r="V1847" s="4">
        <v>19184300</v>
      </c>
      <c r="W1847" s="4">
        <v>18165900</v>
      </c>
      <c r="X1847" s="4">
        <v>17199900</v>
      </c>
      <c r="Y1847" s="4">
        <v>16293900</v>
      </c>
      <c r="Z1847" s="4">
        <v>15425300</v>
      </c>
      <c r="AA1847" s="4">
        <v>14609100</v>
      </c>
      <c r="AB1847" s="4">
        <v>13837800</v>
      </c>
      <c r="AC1847" s="4">
        <v>13104000</v>
      </c>
      <c r="AD1847" s="4">
        <v>12407600</v>
      </c>
      <c r="AE1847" s="4">
        <v>11748700</v>
      </c>
      <c r="AF1847" s="4">
        <v>11127200</v>
      </c>
      <c r="AG1847" s="4">
        <v>10535600</v>
      </c>
    </row>
    <row r="1848" spans="1:33">
      <c r="A1848" t="s">
        <v>5128</v>
      </c>
      <c r="B1848" t="s">
        <v>132</v>
      </c>
      <c r="C1848" s="4">
        <v>48776100</v>
      </c>
      <c r="D1848" s="4">
        <v>46191500</v>
      </c>
      <c r="E1848" s="4">
        <v>43749000</v>
      </c>
      <c r="F1848" s="4">
        <v>41428200</v>
      </c>
      <c r="G1848" s="4">
        <v>39229300</v>
      </c>
      <c r="H1848" s="4">
        <v>37152100</v>
      </c>
      <c r="I1848" s="4">
        <v>35183200</v>
      </c>
      <c r="J1848" s="4">
        <v>33315800</v>
      </c>
      <c r="K1848" s="4">
        <v>31549900</v>
      </c>
      <c r="L1848" s="4">
        <v>29878700</v>
      </c>
      <c r="M1848" s="4">
        <v>28295400</v>
      </c>
      <c r="N1848" s="4">
        <v>26800100</v>
      </c>
      <c r="O1848" s="4">
        <v>25379300</v>
      </c>
      <c r="P1848" s="4">
        <v>24032800</v>
      </c>
      <c r="Q1848" s="4">
        <v>22760800</v>
      </c>
      <c r="R1848" s="4">
        <v>21549700</v>
      </c>
      <c r="S1848" s="4">
        <v>20413000</v>
      </c>
      <c r="T1848" s="4">
        <v>19330500</v>
      </c>
      <c r="U1848" s="4">
        <v>18302000</v>
      </c>
      <c r="V1848" s="4">
        <v>17334500</v>
      </c>
      <c r="W1848" s="4">
        <v>16414300</v>
      </c>
      <c r="X1848" s="4">
        <v>15541500</v>
      </c>
      <c r="Y1848" s="4">
        <v>14722800</v>
      </c>
      <c r="Z1848" s="4">
        <v>13938000</v>
      </c>
      <c r="AA1848" s="4">
        <v>13200500</v>
      </c>
      <c r="AB1848" s="4">
        <v>12503600</v>
      </c>
      <c r="AC1848" s="4">
        <v>11840500</v>
      </c>
      <c r="AD1848" s="4">
        <v>11211300</v>
      </c>
      <c r="AE1848" s="4">
        <v>10615900</v>
      </c>
      <c r="AF1848" s="4">
        <v>10054300</v>
      </c>
      <c r="AG1848" s="4">
        <v>9519760</v>
      </c>
    </row>
    <row r="1849" spans="1:33">
      <c r="A1849" t="s">
        <v>5127</v>
      </c>
      <c r="B1849" t="s">
        <v>132</v>
      </c>
      <c r="C1849" s="4">
        <v>142500000</v>
      </c>
      <c r="D1849" s="4">
        <v>134949000</v>
      </c>
      <c r="E1849" s="4">
        <v>127813000</v>
      </c>
      <c r="F1849" s="4">
        <v>121033000</v>
      </c>
      <c r="G1849" s="4">
        <v>114609000</v>
      </c>
      <c r="H1849" s="4">
        <v>108541000</v>
      </c>
      <c r="I1849" s="4">
        <v>102788000</v>
      </c>
      <c r="J1849" s="4">
        <v>97332700</v>
      </c>
      <c r="K1849" s="4">
        <v>92173500</v>
      </c>
      <c r="L1849" s="4">
        <v>87291100</v>
      </c>
      <c r="M1849" s="4">
        <v>82665600</v>
      </c>
      <c r="N1849" s="4">
        <v>78297100</v>
      </c>
      <c r="O1849" s="4">
        <v>74146000</v>
      </c>
      <c r="P1849" s="4">
        <v>70212400</v>
      </c>
      <c r="Q1849" s="4">
        <v>66496200</v>
      </c>
      <c r="R1849" s="4">
        <v>62957900</v>
      </c>
      <c r="S1849" s="4">
        <v>59637000</v>
      </c>
      <c r="T1849" s="4">
        <v>56474300</v>
      </c>
      <c r="U1849" s="4">
        <v>53469700</v>
      </c>
      <c r="V1849" s="4">
        <v>50643100</v>
      </c>
      <c r="W1849" s="4">
        <v>47954700</v>
      </c>
      <c r="X1849" s="4">
        <v>45404800</v>
      </c>
      <c r="Y1849" s="4">
        <v>43013000</v>
      </c>
      <c r="Z1849" s="4">
        <v>40720000</v>
      </c>
      <c r="AA1849" s="4">
        <v>38565400</v>
      </c>
      <c r="AB1849" s="4">
        <v>36529400</v>
      </c>
      <c r="AC1849" s="4">
        <v>34592300</v>
      </c>
      <c r="AD1849" s="4">
        <v>32753900</v>
      </c>
      <c r="AE1849" s="4">
        <v>31014400</v>
      </c>
      <c r="AF1849" s="4">
        <v>29373800</v>
      </c>
      <c r="AG1849" s="4">
        <v>27812200</v>
      </c>
    </row>
    <row r="1850" spans="1:33">
      <c r="A1850" t="s">
        <v>5126</v>
      </c>
      <c r="B1850" t="s">
        <v>132</v>
      </c>
      <c r="C1850" s="4">
        <v>6516940</v>
      </c>
      <c r="D1850" s="4">
        <v>6171610</v>
      </c>
      <c r="E1850" s="4">
        <v>5845260</v>
      </c>
      <c r="F1850" s="4">
        <v>5535190</v>
      </c>
      <c r="G1850" s="4">
        <v>5241390</v>
      </c>
      <c r="H1850" s="4">
        <v>4963860</v>
      </c>
      <c r="I1850" s="4">
        <v>4700800</v>
      </c>
      <c r="J1850" s="4">
        <v>4451300</v>
      </c>
      <c r="K1850" s="4">
        <v>4215350</v>
      </c>
      <c r="L1850" s="4">
        <v>3992060</v>
      </c>
      <c r="M1850" s="4">
        <v>3780530</v>
      </c>
      <c r="N1850" s="4">
        <v>3580740</v>
      </c>
      <c r="O1850" s="4">
        <v>3390900</v>
      </c>
      <c r="P1850" s="4">
        <v>3211010</v>
      </c>
      <c r="Q1850" s="4">
        <v>3041060</v>
      </c>
      <c r="R1850" s="4">
        <v>2879240</v>
      </c>
      <c r="S1850" s="4">
        <v>2727370</v>
      </c>
      <c r="T1850" s="4">
        <v>2582730</v>
      </c>
      <c r="U1850" s="4">
        <v>2445320</v>
      </c>
      <c r="V1850" s="4">
        <v>2316050</v>
      </c>
      <c r="W1850" s="4">
        <v>2193100</v>
      </c>
      <c r="X1850" s="4">
        <v>2076490</v>
      </c>
      <c r="Y1850" s="4">
        <v>1967100</v>
      </c>
      <c r="Z1850" s="4">
        <v>1862240</v>
      </c>
      <c r="AA1850" s="4">
        <v>1763700</v>
      </c>
      <c r="AB1850" s="4">
        <v>1670590</v>
      </c>
      <c r="AC1850" s="4">
        <v>1582000</v>
      </c>
      <c r="AD1850" s="4">
        <v>1497930</v>
      </c>
      <c r="AE1850" s="4">
        <v>1418380</v>
      </c>
      <c r="AF1850" s="4">
        <v>1343340</v>
      </c>
      <c r="AG1850" s="4">
        <v>1271930</v>
      </c>
    </row>
    <row r="1851" spans="1:33">
      <c r="A1851" t="s">
        <v>5125</v>
      </c>
      <c r="B1851" t="s">
        <v>132</v>
      </c>
      <c r="C1851" s="4">
        <v>11707400</v>
      </c>
      <c r="D1851" s="4">
        <v>11087000</v>
      </c>
      <c r="E1851" s="4">
        <v>10500800</v>
      </c>
      <c r="F1851" s="4">
        <v>9943750</v>
      </c>
      <c r="G1851" s="4">
        <v>9415950</v>
      </c>
      <c r="H1851" s="4">
        <v>8917380</v>
      </c>
      <c r="I1851" s="4">
        <v>8444800</v>
      </c>
      <c r="J1851" s="4">
        <v>7996580</v>
      </c>
      <c r="K1851" s="4">
        <v>7572710</v>
      </c>
      <c r="L1851" s="4">
        <v>7171580</v>
      </c>
      <c r="M1851" s="4">
        <v>6791570</v>
      </c>
      <c r="N1851" s="4">
        <v>6432660</v>
      </c>
      <c r="O1851" s="4">
        <v>6091620</v>
      </c>
      <c r="P1851" s="4">
        <v>5768450</v>
      </c>
      <c r="Q1851" s="4">
        <v>5463140</v>
      </c>
      <c r="R1851" s="4">
        <v>5172440</v>
      </c>
      <c r="S1851" s="4">
        <v>4899610</v>
      </c>
      <c r="T1851" s="4">
        <v>4639770</v>
      </c>
      <c r="U1851" s="4">
        <v>4392920</v>
      </c>
      <c r="V1851" s="4">
        <v>4160690</v>
      </c>
      <c r="W1851" s="4">
        <v>3939820</v>
      </c>
      <c r="X1851" s="4">
        <v>3730330</v>
      </c>
      <c r="Y1851" s="4">
        <v>3533820</v>
      </c>
      <c r="Z1851" s="4">
        <v>3345440</v>
      </c>
      <c r="AA1851" s="4">
        <v>3168420</v>
      </c>
      <c r="AB1851" s="4">
        <v>3001150</v>
      </c>
      <c r="AC1851" s="4">
        <v>2842000</v>
      </c>
      <c r="AD1851" s="4">
        <v>2690970</v>
      </c>
      <c r="AE1851" s="4">
        <v>2548060</v>
      </c>
      <c r="AF1851" s="4">
        <v>2413260</v>
      </c>
      <c r="AG1851" s="4">
        <v>2284970</v>
      </c>
    </row>
    <row r="1852" spans="1:33">
      <c r="A1852" t="s">
        <v>5124</v>
      </c>
      <c r="B1852" t="s">
        <v>132</v>
      </c>
      <c r="C1852" s="4">
        <v>21627000</v>
      </c>
      <c r="D1852" s="4">
        <v>20481000</v>
      </c>
      <c r="E1852" s="4">
        <v>19398000</v>
      </c>
      <c r="F1852" s="4">
        <v>18369000</v>
      </c>
      <c r="G1852" s="4">
        <v>17394000</v>
      </c>
      <c r="H1852" s="4">
        <v>16473000</v>
      </c>
      <c r="I1852" s="4">
        <v>15600000</v>
      </c>
      <c r="J1852" s="4">
        <v>14772000</v>
      </c>
      <c r="K1852" s="4">
        <v>13989000</v>
      </c>
      <c r="L1852" s="4">
        <v>13248000</v>
      </c>
      <c r="M1852" s="4">
        <v>12546000</v>
      </c>
      <c r="N1852" s="4">
        <v>11883000</v>
      </c>
      <c r="O1852" s="4">
        <v>11253000</v>
      </c>
      <c r="P1852" s="4">
        <v>10656000</v>
      </c>
      <c r="Q1852" s="4">
        <v>10092000</v>
      </c>
      <c r="R1852" s="4">
        <v>9555000</v>
      </c>
      <c r="S1852" s="4">
        <v>9051000</v>
      </c>
      <c r="T1852" s="4">
        <v>8571000</v>
      </c>
      <c r="U1852" s="4">
        <v>8115000</v>
      </c>
      <c r="V1852" s="4">
        <v>7686000</v>
      </c>
      <c r="W1852" s="4">
        <v>7278000</v>
      </c>
      <c r="X1852" s="4">
        <v>6891000</v>
      </c>
      <c r="Y1852" s="4">
        <v>6528000</v>
      </c>
      <c r="Z1852" s="4">
        <v>6180000</v>
      </c>
      <c r="AA1852" s="4">
        <v>5853000</v>
      </c>
      <c r="AB1852" s="4">
        <v>5544000</v>
      </c>
      <c r="AC1852" s="4">
        <v>5250000</v>
      </c>
      <c r="AD1852" s="4">
        <v>4971000</v>
      </c>
      <c r="AE1852" s="4">
        <v>4707000</v>
      </c>
      <c r="AF1852" s="4">
        <v>4458000</v>
      </c>
      <c r="AG1852" s="4">
        <v>4221000</v>
      </c>
    </row>
    <row r="1853" spans="1:33">
      <c r="A1853" t="s">
        <v>5123</v>
      </c>
      <c r="B1853" t="s">
        <v>132</v>
      </c>
      <c r="C1853" s="4">
        <v>4325400</v>
      </c>
      <c r="D1853" s="4">
        <v>4096200</v>
      </c>
      <c r="E1853" s="4">
        <v>3879600</v>
      </c>
      <c r="F1853" s="4">
        <v>3673800</v>
      </c>
      <c r="G1853" s="4">
        <v>3478800</v>
      </c>
      <c r="H1853" s="4">
        <v>3294600</v>
      </c>
      <c r="I1853" s="4">
        <v>3120000</v>
      </c>
      <c r="J1853" s="4">
        <v>2954400</v>
      </c>
      <c r="K1853" s="4">
        <v>2797800</v>
      </c>
      <c r="L1853" s="4">
        <v>2649600</v>
      </c>
      <c r="M1853" s="4">
        <v>2509200</v>
      </c>
      <c r="N1853" s="4">
        <v>2376600</v>
      </c>
      <c r="O1853" s="4">
        <v>2250600</v>
      </c>
      <c r="P1853" s="4">
        <v>2131200</v>
      </c>
      <c r="Q1853" s="4">
        <v>2018400</v>
      </c>
      <c r="R1853" s="4">
        <v>1911000</v>
      </c>
      <c r="S1853" s="4">
        <v>1810200</v>
      </c>
      <c r="T1853" s="4">
        <v>1714200</v>
      </c>
      <c r="U1853" s="4">
        <v>1623000</v>
      </c>
      <c r="V1853" s="4">
        <v>1537200</v>
      </c>
      <c r="W1853" s="4">
        <v>1455600</v>
      </c>
      <c r="X1853" s="4">
        <v>1378200</v>
      </c>
      <c r="Y1853" s="4">
        <v>1305600</v>
      </c>
      <c r="Z1853" s="4">
        <v>1236000</v>
      </c>
      <c r="AA1853" s="4">
        <v>1170600</v>
      </c>
      <c r="AB1853" s="4">
        <v>1108800</v>
      </c>
      <c r="AC1853" s="4">
        <v>1050000</v>
      </c>
      <c r="AD1853">
        <v>994200</v>
      </c>
      <c r="AE1853">
        <v>941400</v>
      </c>
      <c r="AF1853">
        <v>891600</v>
      </c>
      <c r="AG1853">
        <v>844200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134733000000</v>
      </c>
      <c r="D1855" s="4">
        <v>127591000000</v>
      </c>
      <c r="E1855" s="4">
        <v>120824000000</v>
      </c>
      <c r="F1855" s="4">
        <v>114432000000</v>
      </c>
      <c r="G1855" s="4">
        <v>108336000000</v>
      </c>
      <c r="H1855" s="4">
        <v>102607000000</v>
      </c>
      <c r="I1855" s="4">
        <v>97180600000</v>
      </c>
      <c r="J1855" s="4">
        <v>92048600000</v>
      </c>
      <c r="K1855" s="4">
        <v>87144100000</v>
      </c>
      <c r="L1855" s="4">
        <v>82534600000</v>
      </c>
      <c r="M1855" s="4">
        <v>78146400000</v>
      </c>
      <c r="N1855" s="4">
        <v>74016300000</v>
      </c>
      <c r="O1855" s="4">
        <v>70101300000</v>
      </c>
      <c r="P1855" s="4">
        <v>66382900000</v>
      </c>
      <c r="Q1855" s="4">
        <v>62867400000</v>
      </c>
      <c r="R1855" s="4">
        <v>59536300000</v>
      </c>
      <c r="S1855" s="4">
        <v>56377300000</v>
      </c>
      <c r="T1855" s="4">
        <v>53384200000</v>
      </c>
      <c r="U1855" s="4">
        <v>50557000000</v>
      </c>
      <c r="V1855" s="4">
        <v>47877300000</v>
      </c>
      <c r="W1855" s="4">
        <v>45339000000</v>
      </c>
      <c r="X1855" s="4">
        <v>42936000000</v>
      </c>
      <c r="Y1855" s="4">
        <v>40661900000</v>
      </c>
      <c r="Z1855" s="4">
        <v>38504700000</v>
      </c>
      <c r="AA1855" s="4">
        <v>36470400000</v>
      </c>
      <c r="AB1855" s="4">
        <v>34536200000</v>
      </c>
      <c r="AC1855" s="4">
        <v>32701000000</v>
      </c>
      <c r="AD1855" s="4">
        <v>30968500000</v>
      </c>
      <c r="AE1855" s="4">
        <v>29331800000</v>
      </c>
      <c r="AF1855" s="4">
        <v>27777500000</v>
      </c>
      <c r="AG1855" s="4">
        <v>26305500000</v>
      </c>
    </row>
    <row r="1856" spans="1:33">
      <c r="A1856" t="s">
        <v>5120</v>
      </c>
      <c r="B1856" t="s">
        <v>132</v>
      </c>
      <c r="C1856" s="4">
        <v>4903950</v>
      </c>
      <c r="D1856" s="4">
        <v>4644010</v>
      </c>
      <c r="E1856" s="4">
        <v>4397720</v>
      </c>
      <c r="F1856" s="4">
        <v>4165070</v>
      </c>
      <c r="G1856" s="4">
        <v>3943160</v>
      </c>
      <c r="H1856" s="4">
        <v>3734670</v>
      </c>
      <c r="I1856" s="4">
        <v>3537140</v>
      </c>
      <c r="J1856" s="4">
        <v>3350350</v>
      </c>
      <c r="K1856" s="4">
        <v>3171840</v>
      </c>
      <c r="L1856" s="4">
        <v>3004070</v>
      </c>
      <c r="M1856" s="4">
        <v>2844350</v>
      </c>
      <c r="N1856" s="4">
        <v>2694020</v>
      </c>
      <c r="O1856" s="4">
        <v>2551520</v>
      </c>
      <c r="P1856" s="4">
        <v>2416180</v>
      </c>
      <c r="Q1856" s="4">
        <v>2288230</v>
      </c>
      <c r="R1856" s="4">
        <v>2166980</v>
      </c>
      <c r="S1856" s="4">
        <v>2052000</v>
      </c>
      <c r="T1856" s="4">
        <v>1943060</v>
      </c>
      <c r="U1856" s="4">
        <v>1840160</v>
      </c>
      <c r="V1856" s="4">
        <v>1742620</v>
      </c>
      <c r="W1856" s="4">
        <v>1650230</v>
      </c>
      <c r="X1856" s="4">
        <v>1562770</v>
      </c>
      <c r="Y1856" s="4">
        <v>1480000</v>
      </c>
      <c r="Z1856" s="4">
        <v>1401480</v>
      </c>
      <c r="AA1856" s="4">
        <v>1327440</v>
      </c>
      <c r="AB1856" s="4">
        <v>1257040</v>
      </c>
      <c r="AC1856" s="4">
        <v>1190240</v>
      </c>
      <c r="AD1856" s="4">
        <v>1127180</v>
      </c>
      <c r="AE1856" s="4">
        <v>1067610</v>
      </c>
      <c r="AF1856" s="4">
        <v>1011030</v>
      </c>
      <c r="AG1856">
        <v>957458</v>
      </c>
    </row>
    <row r="1857" spans="1:33">
      <c r="A1857" t="s">
        <v>5119</v>
      </c>
      <c r="B1857" t="s">
        <v>132</v>
      </c>
      <c r="C1857" s="4">
        <v>40005500</v>
      </c>
      <c r="D1857" s="4">
        <v>37884900</v>
      </c>
      <c r="E1857" s="4">
        <v>35875700</v>
      </c>
      <c r="F1857" s="4">
        <v>33977800</v>
      </c>
      <c r="G1857" s="4">
        <v>32167500</v>
      </c>
      <c r="H1857" s="4">
        <v>30466700</v>
      </c>
      <c r="I1857" s="4">
        <v>28855300</v>
      </c>
      <c r="J1857" s="4">
        <v>27331500</v>
      </c>
      <c r="K1857" s="4">
        <v>25875300</v>
      </c>
      <c r="L1857" s="4">
        <v>24506600</v>
      </c>
      <c r="M1857" s="4">
        <v>23203600</v>
      </c>
      <c r="N1857" s="4">
        <v>21977300</v>
      </c>
      <c r="O1857" s="4">
        <v>20814800</v>
      </c>
      <c r="P1857" s="4">
        <v>19710700</v>
      </c>
      <c r="Q1857" s="4">
        <v>18666900</v>
      </c>
      <c r="R1857" s="4">
        <v>17677800</v>
      </c>
      <c r="S1857" s="4">
        <v>16739800</v>
      </c>
      <c r="T1857" s="4">
        <v>15851100</v>
      </c>
      <c r="U1857" s="4">
        <v>15011600</v>
      </c>
      <c r="V1857" s="4">
        <v>14216000</v>
      </c>
      <c r="W1857" s="4">
        <v>13462300</v>
      </c>
      <c r="X1857" s="4">
        <v>12748800</v>
      </c>
      <c r="Y1857" s="4">
        <v>12073500</v>
      </c>
      <c r="Z1857" s="4">
        <v>11433000</v>
      </c>
      <c r="AA1857" s="4">
        <v>10829000</v>
      </c>
      <c r="AB1857" s="4">
        <v>10254700</v>
      </c>
      <c r="AC1857" s="4">
        <v>9709750</v>
      </c>
      <c r="AD1857" s="4">
        <v>9195310</v>
      </c>
      <c r="AE1857" s="4">
        <v>8709340</v>
      </c>
      <c r="AF1857" s="4">
        <v>8247820</v>
      </c>
      <c r="AG1857" s="4">
        <v>7810750</v>
      </c>
    </row>
    <row r="1858" spans="1:33">
      <c r="A1858" t="s">
        <v>5118</v>
      </c>
      <c r="B1858" t="s">
        <v>132</v>
      </c>
      <c r="C1858" s="4">
        <v>92346400</v>
      </c>
      <c r="D1858" s="4">
        <v>87451500</v>
      </c>
      <c r="E1858" s="4">
        <v>82813500</v>
      </c>
      <c r="F1858" s="4">
        <v>78432500</v>
      </c>
      <c r="G1858" s="4">
        <v>74253700</v>
      </c>
      <c r="H1858" s="4">
        <v>70327700</v>
      </c>
      <c r="I1858" s="4">
        <v>66608100</v>
      </c>
      <c r="J1858" s="4">
        <v>63090600</v>
      </c>
      <c r="K1858" s="4">
        <v>59729000</v>
      </c>
      <c r="L1858" s="4">
        <v>56569700</v>
      </c>
      <c r="M1858" s="4">
        <v>53561900</v>
      </c>
      <c r="N1858" s="4">
        <v>50731100</v>
      </c>
      <c r="O1858" s="4">
        <v>48047800</v>
      </c>
      <c r="P1858" s="4">
        <v>45499200</v>
      </c>
      <c r="Q1858" s="4">
        <v>43089700</v>
      </c>
      <c r="R1858" s="4">
        <v>40806500</v>
      </c>
      <c r="S1858" s="4">
        <v>38641300</v>
      </c>
      <c r="T1858" s="4">
        <v>36589800</v>
      </c>
      <c r="U1858" s="4">
        <v>34652000</v>
      </c>
      <c r="V1858" s="4">
        <v>32815400</v>
      </c>
      <c r="W1858" s="4">
        <v>31075600</v>
      </c>
      <c r="X1858" s="4">
        <v>29428500</v>
      </c>
      <c r="Y1858" s="4">
        <v>27869900</v>
      </c>
      <c r="Z1858" s="4">
        <v>26391300</v>
      </c>
      <c r="AA1858" s="4">
        <v>24997000</v>
      </c>
      <c r="AB1858" s="4">
        <v>23671300</v>
      </c>
      <c r="AC1858" s="4">
        <v>22413400</v>
      </c>
      <c r="AD1858" s="4">
        <v>21225900</v>
      </c>
      <c r="AE1858" s="4">
        <v>20104200</v>
      </c>
      <c r="AF1858" s="4">
        <v>19038800</v>
      </c>
      <c r="AG1858" s="4">
        <v>18029900</v>
      </c>
    </row>
    <row r="1859" spans="1:33">
      <c r="A1859" t="s">
        <v>5117</v>
      </c>
      <c r="B1859" t="s">
        <v>132</v>
      </c>
      <c r="C1859" s="4">
        <v>3691660</v>
      </c>
      <c r="D1859" s="4">
        <v>3495980</v>
      </c>
      <c r="E1859" s="4">
        <v>3310580</v>
      </c>
      <c r="F1859" s="4">
        <v>3135440</v>
      </c>
      <c r="G1859" s="4">
        <v>2968390</v>
      </c>
      <c r="H1859" s="4">
        <v>2811440</v>
      </c>
      <c r="I1859" s="4">
        <v>2662740</v>
      </c>
      <c r="J1859" s="4">
        <v>2522130</v>
      </c>
      <c r="K1859" s="4">
        <v>2387740</v>
      </c>
      <c r="L1859" s="4">
        <v>2261440</v>
      </c>
      <c r="M1859" s="4">
        <v>2141210</v>
      </c>
      <c r="N1859" s="4">
        <v>2028040</v>
      </c>
      <c r="O1859" s="4">
        <v>1920770</v>
      </c>
      <c r="P1859" s="4">
        <v>1818890</v>
      </c>
      <c r="Q1859" s="4">
        <v>1722560</v>
      </c>
      <c r="R1859" s="4">
        <v>1631290</v>
      </c>
      <c r="S1859" s="4">
        <v>1544730</v>
      </c>
      <c r="T1859" s="4">
        <v>1462720</v>
      </c>
      <c r="U1859" s="4">
        <v>1385260</v>
      </c>
      <c r="V1859" s="4">
        <v>1311840</v>
      </c>
      <c r="W1859" s="4">
        <v>1242290</v>
      </c>
      <c r="X1859" s="4">
        <v>1176440</v>
      </c>
      <c r="Y1859" s="4">
        <v>1114130</v>
      </c>
      <c r="Z1859" s="4">
        <v>1055030</v>
      </c>
      <c r="AA1859">
        <v>999286</v>
      </c>
      <c r="AB1859">
        <v>946290</v>
      </c>
      <c r="AC1859">
        <v>896006</v>
      </c>
      <c r="AD1859">
        <v>848534</v>
      </c>
      <c r="AE1859">
        <v>803689</v>
      </c>
      <c r="AF1859">
        <v>761101</v>
      </c>
      <c r="AG1859">
        <v>720769</v>
      </c>
    </row>
    <row r="1860" spans="1:33">
      <c r="A1860" t="s">
        <v>5116</v>
      </c>
      <c r="B1860" t="s">
        <v>132</v>
      </c>
      <c r="C1860" s="4">
        <v>2347850</v>
      </c>
      <c r="D1860" s="4">
        <v>2223400</v>
      </c>
      <c r="E1860" s="4">
        <v>2105480</v>
      </c>
      <c r="F1860" s="4">
        <v>1994090</v>
      </c>
      <c r="G1860" s="4">
        <v>1887850</v>
      </c>
      <c r="H1860" s="4">
        <v>1788030</v>
      </c>
      <c r="I1860" s="4">
        <v>1693470</v>
      </c>
      <c r="J1860" s="4">
        <v>1604040</v>
      </c>
      <c r="K1860" s="4">
        <v>1518570</v>
      </c>
      <c r="L1860" s="4">
        <v>1438250</v>
      </c>
      <c r="M1860" s="4">
        <v>1361780</v>
      </c>
      <c r="N1860" s="4">
        <v>1289810</v>
      </c>
      <c r="O1860" s="4">
        <v>1221580</v>
      </c>
      <c r="P1860" s="4">
        <v>1156790</v>
      </c>
      <c r="Q1860" s="4">
        <v>1095530</v>
      </c>
      <c r="R1860" s="4">
        <v>1037480</v>
      </c>
      <c r="S1860">
        <v>982428</v>
      </c>
      <c r="T1860">
        <v>930271</v>
      </c>
      <c r="U1860">
        <v>881005</v>
      </c>
      <c r="V1860">
        <v>834309</v>
      </c>
      <c r="W1860">
        <v>790077</v>
      </c>
      <c r="X1860">
        <v>748201</v>
      </c>
      <c r="Y1860">
        <v>708574</v>
      </c>
      <c r="Z1860">
        <v>670982</v>
      </c>
      <c r="AA1860">
        <v>635531</v>
      </c>
      <c r="AB1860">
        <v>601827</v>
      </c>
      <c r="AC1860">
        <v>569847</v>
      </c>
      <c r="AD1860">
        <v>539655</v>
      </c>
      <c r="AE1860">
        <v>511135</v>
      </c>
      <c r="AF1860">
        <v>484049</v>
      </c>
      <c r="AG1860">
        <v>458399</v>
      </c>
    </row>
    <row r="1861" spans="1:33">
      <c r="A1861" t="s">
        <v>5115</v>
      </c>
      <c r="B1861" t="s">
        <v>132</v>
      </c>
      <c r="C1861" s="4">
        <v>29040100</v>
      </c>
      <c r="D1861" s="4">
        <v>27500800</v>
      </c>
      <c r="E1861" s="4">
        <v>26042300</v>
      </c>
      <c r="F1861" s="4">
        <v>24664600</v>
      </c>
      <c r="G1861" s="4">
        <v>23350500</v>
      </c>
      <c r="H1861" s="4">
        <v>22115900</v>
      </c>
      <c r="I1861" s="4">
        <v>20946200</v>
      </c>
      <c r="J1861" s="4">
        <v>19840000</v>
      </c>
      <c r="K1861" s="4">
        <v>18782900</v>
      </c>
      <c r="L1861" s="4">
        <v>17789400</v>
      </c>
      <c r="M1861" s="4">
        <v>16843600</v>
      </c>
      <c r="N1861" s="4">
        <v>15953400</v>
      </c>
      <c r="O1861" s="4">
        <v>15109500</v>
      </c>
      <c r="P1861" s="4">
        <v>14308100</v>
      </c>
      <c r="Q1861" s="4">
        <v>13550400</v>
      </c>
      <c r="R1861" s="4">
        <v>12832400</v>
      </c>
      <c r="S1861" s="4">
        <v>12151500</v>
      </c>
      <c r="T1861" s="4">
        <v>11506300</v>
      </c>
      <c r="U1861" s="4">
        <v>10897000</v>
      </c>
      <c r="V1861" s="4">
        <v>10319400</v>
      </c>
      <c r="W1861" s="4">
        <v>9772310</v>
      </c>
      <c r="X1861" s="4">
        <v>9254350</v>
      </c>
      <c r="Y1861" s="4">
        <v>8764220</v>
      </c>
      <c r="Z1861" s="4">
        <v>8299250</v>
      </c>
      <c r="AA1861" s="4">
        <v>7860770</v>
      </c>
      <c r="AB1861" s="4">
        <v>7443890</v>
      </c>
      <c r="AC1861" s="4">
        <v>7048330</v>
      </c>
      <c r="AD1861" s="4">
        <v>6674900</v>
      </c>
      <c r="AE1861" s="4">
        <v>6322130</v>
      </c>
      <c r="AF1861" s="4">
        <v>5987110</v>
      </c>
      <c r="AG1861" s="4">
        <v>5669850</v>
      </c>
    </row>
    <row r="1862" spans="1:33">
      <c r="A1862" t="s">
        <v>5114</v>
      </c>
      <c r="B1862" t="s">
        <v>132</v>
      </c>
      <c r="C1862">
        <v>135916</v>
      </c>
      <c r="D1862">
        <v>128712</v>
      </c>
      <c r="E1862">
        <v>121886</v>
      </c>
      <c r="F1862">
        <v>115438</v>
      </c>
      <c r="G1862">
        <v>109287</v>
      </c>
      <c r="H1862">
        <v>103509</v>
      </c>
      <c r="I1862">
        <v>98034.4</v>
      </c>
      <c r="J1862">
        <v>92857.4</v>
      </c>
      <c r="K1862">
        <v>87909.8</v>
      </c>
      <c r="L1862">
        <v>83259.8</v>
      </c>
      <c r="M1862">
        <v>78833</v>
      </c>
      <c r="N1862">
        <v>74666.600000000006</v>
      </c>
      <c r="O1862">
        <v>70717.2</v>
      </c>
      <c r="P1862">
        <v>66966.2</v>
      </c>
      <c r="Q1862">
        <v>63419.8</v>
      </c>
      <c r="R1862">
        <v>60059.4</v>
      </c>
      <c r="S1862">
        <v>56872.6</v>
      </c>
      <c r="T1862">
        <v>53853.2</v>
      </c>
      <c r="U1862">
        <v>51001.2</v>
      </c>
      <c r="V1862">
        <v>48298</v>
      </c>
      <c r="W1862">
        <v>45737.4</v>
      </c>
      <c r="X1862">
        <v>43313.2</v>
      </c>
      <c r="Y1862">
        <v>41019.199999999997</v>
      </c>
      <c r="Z1862">
        <v>38843</v>
      </c>
      <c r="AA1862">
        <v>36790.800000000003</v>
      </c>
      <c r="AB1862">
        <v>34839.699999999997</v>
      </c>
      <c r="AC1862">
        <v>32988.300000000003</v>
      </c>
      <c r="AD1862">
        <v>31240.6</v>
      </c>
      <c r="AE1862">
        <v>29589.5</v>
      </c>
      <c r="AF1862">
        <v>28021.5</v>
      </c>
      <c r="AG1862">
        <v>26536.6</v>
      </c>
    </row>
    <row r="1863" spans="1:33">
      <c r="A1863" t="s">
        <v>5113</v>
      </c>
      <c r="B1863" t="s">
        <v>132</v>
      </c>
      <c r="C1863">
        <v>688351</v>
      </c>
      <c r="D1863">
        <v>651864</v>
      </c>
      <c r="E1863">
        <v>617293</v>
      </c>
      <c r="F1863">
        <v>584637</v>
      </c>
      <c r="G1863">
        <v>553488</v>
      </c>
      <c r="H1863">
        <v>524223</v>
      </c>
      <c r="I1863">
        <v>496497</v>
      </c>
      <c r="J1863">
        <v>470278</v>
      </c>
      <c r="K1863">
        <v>445221</v>
      </c>
      <c r="L1863">
        <v>421671</v>
      </c>
      <c r="M1863">
        <v>399251</v>
      </c>
      <c r="N1863">
        <v>378150</v>
      </c>
      <c r="O1863">
        <v>358148</v>
      </c>
      <c r="P1863">
        <v>339151</v>
      </c>
      <c r="Q1863">
        <v>321191</v>
      </c>
      <c r="R1863">
        <v>304172</v>
      </c>
      <c r="S1863">
        <v>288032</v>
      </c>
      <c r="T1863">
        <v>272740</v>
      </c>
      <c r="U1863">
        <v>258296</v>
      </c>
      <c r="V1863">
        <v>244606</v>
      </c>
      <c r="W1863">
        <v>231638</v>
      </c>
      <c r="X1863">
        <v>219360</v>
      </c>
      <c r="Y1863">
        <v>207742</v>
      </c>
      <c r="Z1863">
        <v>196721</v>
      </c>
      <c r="AA1863">
        <v>186328</v>
      </c>
      <c r="AB1863">
        <v>176446</v>
      </c>
      <c r="AC1863">
        <v>167070</v>
      </c>
      <c r="AD1863">
        <v>158218</v>
      </c>
      <c r="AE1863">
        <v>149857</v>
      </c>
      <c r="AF1863">
        <v>141915</v>
      </c>
      <c r="AG1863">
        <v>134395</v>
      </c>
    </row>
    <row r="1864" spans="1:33">
      <c r="A1864" t="s">
        <v>5112</v>
      </c>
      <c r="B1864" t="s">
        <v>132</v>
      </c>
      <c r="C1864" s="4">
        <v>6576600</v>
      </c>
      <c r="D1864" s="4">
        <v>6228000</v>
      </c>
      <c r="E1864" s="4">
        <v>5897700</v>
      </c>
      <c r="F1864" s="4">
        <v>5585700</v>
      </c>
      <c r="G1864" s="4">
        <v>5288100</v>
      </c>
      <c r="H1864" s="4">
        <v>5008500</v>
      </c>
      <c r="I1864" s="4">
        <v>4743600</v>
      </c>
      <c r="J1864" s="4">
        <v>4493100</v>
      </c>
      <c r="K1864" s="4">
        <v>4253700</v>
      </c>
      <c r="L1864" s="4">
        <v>4028700</v>
      </c>
      <c r="M1864" s="4">
        <v>3814500</v>
      </c>
      <c r="N1864" s="4">
        <v>3612900</v>
      </c>
      <c r="O1864" s="4">
        <v>3421800</v>
      </c>
      <c r="P1864" s="4">
        <v>3240300</v>
      </c>
      <c r="Q1864" s="4">
        <v>3068700</v>
      </c>
      <c r="R1864" s="4">
        <v>2906100</v>
      </c>
      <c r="S1864" s="4">
        <v>2751900</v>
      </c>
      <c r="T1864" s="4">
        <v>2605800</v>
      </c>
      <c r="U1864" s="4">
        <v>2467800</v>
      </c>
      <c r="V1864" s="4">
        <v>2337000</v>
      </c>
      <c r="W1864" s="4">
        <v>2213100</v>
      </c>
      <c r="X1864" s="4">
        <v>2095800</v>
      </c>
      <c r="Y1864" s="4">
        <v>1984800</v>
      </c>
      <c r="Z1864" s="4">
        <v>1879500</v>
      </c>
      <c r="AA1864" s="4">
        <v>1780200</v>
      </c>
      <c r="AB1864" s="4">
        <v>1685790</v>
      </c>
      <c r="AC1864" s="4">
        <v>1596210</v>
      </c>
      <c r="AD1864" s="4">
        <v>1511640</v>
      </c>
      <c r="AE1864" s="4">
        <v>1431750</v>
      </c>
      <c r="AF1864" s="4">
        <v>1355880</v>
      </c>
      <c r="AG1864" s="4">
        <v>1284030</v>
      </c>
    </row>
    <row r="1865" spans="1:33">
      <c r="A1865" t="s">
        <v>5111</v>
      </c>
      <c r="B1865" t="s">
        <v>132</v>
      </c>
      <c r="C1865" s="4">
        <v>1315320</v>
      </c>
      <c r="D1865" s="4">
        <v>1245600</v>
      </c>
      <c r="E1865" s="4">
        <v>1179540</v>
      </c>
      <c r="F1865" s="4">
        <v>1117140</v>
      </c>
      <c r="G1865" s="4">
        <v>1057620</v>
      </c>
      <c r="H1865" s="4">
        <v>1001700</v>
      </c>
      <c r="I1865">
        <v>948720</v>
      </c>
      <c r="J1865">
        <v>898620</v>
      </c>
      <c r="K1865">
        <v>850740</v>
      </c>
      <c r="L1865">
        <v>805740</v>
      </c>
      <c r="M1865">
        <v>762900</v>
      </c>
      <c r="N1865">
        <v>722580</v>
      </c>
      <c r="O1865">
        <v>684360</v>
      </c>
      <c r="P1865">
        <v>648060</v>
      </c>
      <c r="Q1865">
        <v>613740</v>
      </c>
      <c r="R1865">
        <v>581220</v>
      </c>
      <c r="S1865">
        <v>550380</v>
      </c>
      <c r="T1865">
        <v>521160</v>
      </c>
      <c r="U1865">
        <v>493560</v>
      </c>
      <c r="V1865">
        <v>467400</v>
      </c>
      <c r="W1865">
        <v>442620</v>
      </c>
      <c r="X1865">
        <v>419160</v>
      </c>
      <c r="Y1865">
        <v>396960</v>
      </c>
      <c r="Z1865">
        <v>375900</v>
      </c>
      <c r="AA1865">
        <v>356040</v>
      </c>
      <c r="AB1865">
        <v>337158</v>
      </c>
      <c r="AC1865">
        <v>319242</v>
      </c>
      <c r="AD1865">
        <v>302328</v>
      </c>
      <c r="AE1865">
        <v>286350</v>
      </c>
      <c r="AF1865">
        <v>271176</v>
      </c>
      <c r="AG1865">
        <v>256806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 s="4">
        <v>675633000000</v>
      </c>
      <c r="D1891" s="4">
        <v>616809000000</v>
      </c>
      <c r="E1891" s="4">
        <v>563169000000</v>
      </c>
      <c r="F1891" s="4">
        <v>514149000000</v>
      </c>
      <c r="G1891" s="4">
        <v>469465000000</v>
      </c>
      <c r="H1891" s="4">
        <v>428551000000</v>
      </c>
      <c r="I1891" s="4">
        <v>391315000000</v>
      </c>
      <c r="J1891" s="4">
        <v>357189000000</v>
      </c>
      <c r="K1891" s="4">
        <v>326174000000</v>
      </c>
      <c r="L1891" s="4">
        <v>297799000000</v>
      </c>
      <c r="M1891" s="4">
        <v>271875000000</v>
      </c>
      <c r="N1891" s="4">
        <v>248213000000</v>
      </c>
      <c r="O1891" s="4">
        <v>226719000000</v>
      </c>
      <c r="P1891" s="4">
        <v>206866000000</v>
      </c>
      <c r="Q1891" s="4">
        <v>188936000000</v>
      </c>
      <c r="R1891" s="4">
        <v>172524000000</v>
      </c>
      <c r="S1891" s="4">
        <v>157469000000</v>
      </c>
      <c r="T1891" s="4">
        <v>143771000000</v>
      </c>
      <c r="U1891" s="4">
        <v>131271000000</v>
      </c>
      <c r="V1891" s="4">
        <v>119845000000</v>
      </c>
      <c r="W1891" s="4">
        <v>109419000000</v>
      </c>
      <c r="X1891" s="4">
        <v>99907300000</v>
      </c>
      <c r="Y1891" s="4">
        <v>91206200000</v>
      </c>
      <c r="Z1891" s="4">
        <v>83278100000</v>
      </c>
      <c r="AA1891" s="4">
        <v>76028800000</v>
      </c>
      <c r="AB1891" s="4">
        <v>69420400000</v>
      </c>
      <c r="AC1891" s="4">
        <v>63377700000</v>
      </c>
      <c r="AD1891" s="4">
        <v>57862900000</v>
      </c>
      <c r="AE1891" s="4">
        <v>52828900000</v>
      </c>
      <c r="AF1891" s="4">
        <v>48238000000</v>
      </c>
      <c r="AG1891" s="4">
        <v>44033500000</v>
      </c>
    </row>
    <row r="1892" spans="1:33">
      <c r="A1892" t="s">
        <v>5084</v>
      </c>
      <c r="B1892" t="s">
        <v>132</v>
      </c>
      <c r="C1892" s="4">
        <v>16032600</v>
      </c>
      <c r="D1892" s="4">
        <v>14636700</v>
      </c>
      <c r="E1892" s="4">
        <v>13363800</v>
      </c>
      <c r="F1892" s="4">
        <v>12200600</v>
      </c>
      <c r="G1892" s="4">
        <v>11140300</v>
      </c>
      <c r="H1892" s="4">
        <v>10169400</v>
      </c>
      <c r="I1892" s="4">
        <v>9285790</v>
      </c>
      <c r="J1892" s="4">
        <v>8475990</v>
      </c>
      <c r="K1892" s="4">
        <v>7740020</v>
      </c>
      <c r="L1892" s="4">
        <v>7066680</v>
      </c>
      <c r="M1892" s="4">
        <v>6451510</v>
      </c>
      <c r="N1892" s="4">
        <v>5890020</v>
      </c>
      <c r="O1892" s="4">
        <v>5379990</v>
      </c>
      <c r="P1892" s="4">
        <v>4908870</v>
      </c>
      <c r="Q1892" s="4">
        <v>4483400</v>
      </c>
      <c r="R1892" s="4">
        <v>4093930</v>
      </c>
      <c r="S1892" s="4">
        <v>3736680</v>
      </c>
      <c r="T1892" s="4">
        <v>3411650</v>
      </c>
      <c r="U1892" s="4">
        <v>3115020</v>
      </c>
      <c r="V1892" s="4">
        <v>2843900</v>
      </c>
      <c r="W1892" s="4">
        <v>2596490</v>
      </c>
      <c r="X1892" s="4">
        <v>2370770</v>
      </c>
      <c r="Y1892" s="4">
        <v>2164300</v>
      </c>
      <c r="Z1892" s="4">
        <v>1976170</v>
      </c>
      <c r="AA1892" s="4">
        <v>1804140</v>
      </c>
      <c r="AB1892" s="4">
        <v>1647330</v>
      </c>
      <c r="AC1892" s="4">
        <v>1503940</v>
      </c>
      <c r="AD1892" s="4">
        <v>1373070</v>
      </c>
      <c r="AE1892" s="4">
        <v>1253610</v>
      </c>
      <c r="AF1892" s="4">
        <v>1144670</v>
      </c>
      <c r="AG1892" s="4">
        <v>1044900</v>
      </c>
    </row>
    <row r="1893" spans="1:33">
      <c r="A1893" t="s">
        <v>5083</v>
      </c>
      <c r="B1893" t="s">
        <v>132</v>
      </c>
      <c r="C1893" s="4">
        <v>130791000</v>
      </c>
      <c r="D1893" s="4">
        <v>119403000</v>
      </c>
      <c r="E1893" s="4">
        <v>109020000</v>
      </c>
      <c r="F1893" s="4">
        <v>99530000</v>
      </c>
      <c r="G1893" s="4">
        <v>90880000</v>
      </c>
      <c r="H1893" s="4">
        <v>82960000</v>
      </c>
      <c r="I1893" s="4">
        <v>75751600</v>
      </c>
      <c r="J1893" s="4">
        <v>69145500</v>
      </c>
      <c r="K1893" s="4">
        <v>63141500</v>
      </c>
      <c r="L1893" s="4">
        <v>57648600</v>
      </c>
      <c r="M1893" s="4">
        <v>52630100</v>
      </c>
      <c r="N1893" s="4">
        <v>48049600</v>
      </c>
      <c r="O1893" s="4">
        <v>43888800</v>
      </c>
      <c r="P1893" s="4">
        <v>40045600</v>
      </c>
      <c r="Q1893" s="4">
        <v>36574600</v>
      </c>
      <c r="R1893" s="4">
        <v>33397500</v>
      </c>
      <c r="S1893" s="4">
        <v>30483100</v>
      </c>
      <c r="T1893" s="4">
        <v>27831500</v>
      </c>
      <c r="U1893" s="4">
        <v>25411700</v>
      </c>
      <c r="V1893" s="4">
        <v>23200000</v>
      </c>
      <c r="W1893" s="4">
        <v>21181600</v>
      </c>
      <c r="X1893" s="4">
        <v>19340300</v>
      </c>
      <c r="Y1893" s="4">
        <v>17655900</v>
      </c>
      <c r="Z1893" s="4">
        <v>16121200</v>
      </c>
      <c r="AA1893" s="4">
        <v>14717800</v>
      </c>
      <c r="AB1893" s="4">
        <v>13438600</v>
      </c>
      <c r="AC1893" s="4">
        <v>12268800</v>
      </c>
      <c r="AD1893" s="4">
        <v>11201200</v>
      </c>
      <c r="AE1893" s="4">
        <v>10226700</v>
      </c>
      <c r="AF1893" s="4">
        <v>9338010</v>
      </c>
      <c r="AG1893" s="4">
        <v>8524110</v>
      </c>
    </row>
    <row r="1894" spans="1:33">
      <c r="A1894" t="s">
        <v>5082</v>
      </c>
      <c r="B1894" t="s">
        <v>132</v>
      </c>
      <c r="C1894" s="4">
        <v>301910000</v>
      </c>
      <c r="D1894" s="4">
        <v>275624000</v>
      </c>
      <c r="E1894" s="4">
        <v>251655000</v>
      </c>
      <c r="F1894" s="4">
        <v>229750000</v>
      </c>
      <c r="G1894" s="4">
        <v>209783000</v>
      </c>
      <c r="H1894" s="4">
        <v>191500000</v>
      </c>
      <c r="I1894" s="4">
        <v>174861000</v>
      </c>
      <c r="J1894" s="4">
        <v>159612000</v>
      </c>
      <c r="K1894" s="4">
        <v>145753000</v>
      </c>
      <c r="L1894" s="4">
        <v>133073000</v>
      </c>
      <c r="M1894" s="4">
        <v>121489000</v>
      </c>
      <c r="N1894" s="4">
        <v>110915000</v>
      </c>
      <c r="O1894" s="4">
        <v>101311000</v>
      </c>
      <c r="P1894" s="4">
        <v>92439100</v>
      </c>
      <c r="Q1894" s="4">
        <v>84426900</v>
      </c>
      <c r="R1894" s="4">
        <v>77093000</v>
      </c>
      <c r="S1894" s="4">
        <v>70365600</v>
      </c>
      <c r="T1894" s="4">
        <v>64244800</v>
      </c>
      <c r="U1894" s="4">
        <v>58659100</v>
      </c>
      <c r="V1894" s="4">
        <v>53553500</v>
      </c>
      <c r="W1894" s="4">
        <v>48894500</v>
      </c>
      <c r="X1894" s="4">
        <v>44644100</v>
      </c>
      <c r="Y1894" s="4">
        <v>40755900</v>
      </c>
      <c r="Z1894" s="4">
        <v>37213200</v>
      </c>
      <c r="AA1894" s="4">
        <v>33973800</v>
      </c>
      <c r="AB1894" s="4">
        <v>31020900</v>
      </c>
      <c r="AC1894" s="4">
        <v>28320600</v>
      </c>
      <c r="AD1894" s="4">
        <v>25856300</v>
      </c>
      <c r="AE1894" s="4">
        <v>23606900</v>
      </c>
      <c r="AF1894" s="4">
        <v>21555400</v>
      </c>
      <c r="AG1894" s="4">
        <v>19676600</v>
      </c>
    </row>
    <row r="1895" spans="1:33">
      <c r="A1895" t="s">
        <v>5081</v>
      </c>
      <c r="B1895" t="s">
        <v>132</v>
      </c>
      <c r="C1895" s="4">
        <v>12069200</v>
      </c>
      <c r="D1895" s="4">
        <v>11018400</v>
      </c>
      <c r="E1895" s="4">
        <v>10060200</v>
      </c>
      <c r="F1895" s="4">
        <v>9184540</v>
      </c>
      <c r="G1895" s="4">
        <v>8386320</v>
      </c>
      <c r="H1895" s="4">
        <v>7655460</v>
      </c>
      <c r="I1895" s="4">
        <v>6990280</v>
      </c>
      <c r="J1895" s="4">
        <v>6380680</v>
      </c>
      <c r="K1895" s="4">
        <v>5826640</v>
      </c>
      <c r="L1895" s="4">
        <v>5319760</v>
      </c>
      <c r="M1895" s="4">
        <v>4856660</v>
      </c>
      <c r="N1895" s="4">
        <v>4433970</v>
      </c>
      <c r="O1895" s="4">
        <v>4050020</v>
      </c>
      <c r="P1895" s="4">
        <v>3695370</v>
      </c>
      <c r="Q1895" s="4">
        <v>3375070</v>
      </c>
      <c r="R1895" s="4">
        <v>3081890</v>
      </c>
      <c r="S1895" s="4">
        <v>2812950</v>
      </c>
      <c r="T1895" s="4">
        <v>2568270</v>
      </c>
      <c r="U1895" s="4">
        <v>2344970</v>
      </c>
      <c r="V1895" s="4">
        <v>2140870</v>
      </c>
      <c r="W1895" s="4">
        <v>1954620</v>
      </c>
      <c r="X1895" s="4">
        <v>1784700</v>
      </c>
      <c r="Y1895" s="4">
        <v>1629270</v>
      </c>
      <c r="Z1895" s="4">
        <v>1487650</v>
      </c>
      <c r="AA1895" s="4">
        <v>1358150</v>
      </c>
      <c r="AB1895" s="4">
        <v>1240100</v>
      </c>
      <c r="AC1895" s="4">
        <v>1132150</v>
      </c>
      <c r="AD1895" s="4">
        <v>1033640</v>
      </c>
      <c r="AE1895">
        <v>943714</v>
      </c>
      <c r="AF1895">
        <v>861703</v>
      </c>
      <c r="AG1895">
        <v>786596</v>
      </c>
    </row>
    <row r="1896" spans="1:33">
      <c r="A1896" t="s">
        <v>5080</v>
      </c>
      <c r="B1896" t="s">
        <v>132</v>
      </c>
      <c r="C1896" s="4">
        <v>7675860</v>
      </c>
      <c r="D1896" s="4">
        <v>7007550</v>
      </c>
      <c r="E1896" s="4">
        <v>6398150</v>
      </c>
      <c r="F1896" s="4">
        <v>5841230</v>
      </c>
      <c r="G1896" s="4">
        <v>5333580</v>
      </c>
      <c r="H1896" s="4">
        <v>4868770</v>
      </c>
      <c r="I1896" s="4">
        <v>4445720</v>
      </c>
      <c r="J1896" s="4">
        <v>4058020</v>
      </c>
      <c r="K1896" s="4">
        <v>3705660</v>
      </c>
      <c r="L1896" s="4">
        <v>3383290</v>
      </c>
      <c r="M1896" s="4">
        <v>3088760</v>
      </c>
      <c r="N1896" s="4">
        <v>2819940</v>
      </c>
      <c r="O1896" s="4">
        <v>2575760</v>
      </c>
      <c r="P1896" s="4">
        <v>2350200</v>
      </c>
      <c r="Q1896" s="4">
        <v>2146500</v>
      </c>
      <c r="R1896" s="4">
        <v>1960040</v>
      </c>
      <c r="S1896" s="4">
        <v>1789000</v>
      </c>
      <c r="T1896" s="4">
        <v>1633380</v>
      </c>
      <c r="U1896" s="4">
        <v>1491370</v>
      </c>
      <c r="V1896" s="4">
        <v>1361560</v>
      </c>
      <c r="W1896" s="4">
        <v>1243110</v>
      </c>
      <c r="X1896" s="4">
        <v>1135050</v>
      </c>
      <c r="Y1896" s="4">
        <v>1036190</v>
      </c>
      <c r="Z1896">
        <v>946121</v>
      </c>
      <c r="AA1896">
        <v>863762</v>
      </c>
      <c r="AB1896">
        <v>788684</v>
      </c>
      <c r="AC1896">
        <v>720033</v>
      </c>
      <c r="AD1896">
        <v>657380</v>
      </c>
      <c r="AE1896">
        <v>600188</v>
      </c>
      <c r="AF1896">
        <v>548031</v>
      </c>
      <c r="AG1896">
        <v>500264</v>
      </c>
    </row>
    <row r="1897" spans="1:33">
      <c r="A1897" t="s">
        <v>5079</v>
      </c>
      <c r="B1897" t="s">
        <v>132</v>
      </c>
      <c r="C1897" s="4">
        <v>94941200</v>
      </c>
      <c r="D1897" s="4">
        <v>86675100</v>
      </c>
      <c r="E1897" s="4">
        <v>79137600</v>
      </c>
      <c r="F1897" s="4">
        <v>72249100</v>
      </c>
      <c r="G1897" s="4">
        <v>65970100</v>
      </c>
      <c r="H1897" s="4">
        <v>60220900</v>
      </c>
      <c r="I1897" s="4">
        <v>54988300</v>
      </c>
      <c r="J1897" s="4">
        <v>50192900</v>
      </c>
      <c r="K1897" s="4">
        <v>45834600</v>
      </c>
      <c r="L1897" s="4">
        <v>41847300</v>
      </c>
      <c r="M1897" s="4">
        <v>38204300</v>
      </c>
      <c r="N1897" s="4">
        <v>34879400</v>
      </c>
      <c r="O1897" s="4">
        <v>31859000</v>
      </c>
      <c r="P1897" s="4">
        <v>29069200</v>
      </c>
      <c r="Q1897" s="4">
        <v>26549600</v>
      </c>
      <c r="R1897" s="4">
        <v>24243300</v>
      </c>
      <c r="S1897" s="4">
        <v>22127800</v>
      </c>
      <c r="T1897" s="4">
        <v>20203000</v>
      </c>
      <c r="U1897" s="4">
        <v>18446400</v>
      </c>
      <c r="V1897" s="4">
        <v>16840900</v>
      </c>
      <c r="W1897" s="4">
        <v>15375800</v>
      </c>
      <c r="X1897" s="4">
        <v>14039200</v>
      </c>
      <c r="Y1897" s="4">
        <v>12816500</v>
      </c>
      <c r="Z1897" s="4">
        <v>11702400</v>
      </c>
      <c r="AA1897" s="4">
        <v>10683700</v>
      </c>
      <c r="AB1897" s="4">
        <v>9755090</v>
      </c>
      <c r="AC1897" s="4">
        <v>8905960</v>
      </c>
      <c r="AD1897" s="4">
        <v>8131010</v>
      </c>
      <c r="AE1897" s="4">
        <v>7423620</v>
      </c>
      <c r="AF1897" s="4">
        <v>6778490</v>
      </c>
      <c r="AG1897" s="4">
        <v>6187670</v>
      </c>
    </row>
    <row r="1898" spans="1:33">
      <c r="A1898" t="s">
        <v>5078</v>
      </c>
      <c r="B1898" t="s">
        <v>132</v>
      </c>
      <c r="C1898">
        <v>444354</v>
      </c>
      <c r="D1898">
        <v>405666</v>
      </c>
      <c r="E1898">
        <v>370388</v>
      </c>
      <c r="F1898">
        <v>338148</v>
      </c>
      <c r="G1898">
        <v>308760</v>
      </c>
      <c r="H1898">
        <v>281852</v>
      </c>
      <c r="I1898">
        <v>257362</v>
      </c>
      <c r="J1898">
        <v>234918</v>
      </c>
      <c r="K1898">
        <v>214520</v>
      </c>
      <c r="L1898">
        <v>195858</v>
      </c>
      <c r="M1898">
        <v>178808</v>
      </c>
      <c r="N1898">
        <v>163246</v>
      </c>
      <c r="O1898">
        <v>149110</v>
      </c>
      <c r="P1898">
        <v>136053</v>
      </c>
      <c r="Q1898">
        <v>124260</v>
      </c>
      <c r="R1898">
        <v>113466</v>
      </c>
      <c r="S1898">
        <v>103565</v>
      </c>
      <c r="T1898">
        <v>94556.2</v>
      </c>
      <c r="U1898">
        <v>86335</v>
      </c>
      <c r="V1898">
        <v>78820.600000000006</v>
      </c>
      <c r="W1898">
        <v>71963.399999999994</v>
      </c>
      <c r="X1898">
        <v>65707.600000000006</v>
      </c>
      <c r="Y1898">
        <v>59985</v>
      </c>
      <c r="Z1898">
        <v>54770.8</v>
      </c>
      <c r="AA1898">
        <v>50003</v>
      </c>
      <c r="AB1898">
        <v>45656.800000000003</v>
      </c>
      <c r="AC1898">
        <v>41682.6</v>
      </c>
      <c r="AD1898">
        <v>38055.599999999999</v>
      </c>
      <c r="AE1898">
        <v>34744.800000000003</v>
      </c>
      <c r="AF1898">
        <v>31725.4</v>
      </c>
      <c r="AG1898">
        <v>28960.2</v>
      </c>
    </row>
    <row r="1899" spans="1:33">
      <c r="A1899" t="s">
        <v>5077</v>
      </c>
      <c r="B1899" t="s">
        <v>132</v>
      </c>
      <c r="C1899" s="4">
        <v>2250440</v>
      </c>
      <c r="D1899" s="4">
        <v>2054500</v>
      </c>
      <c r="E1899" s="4">
        <v>1875840</v>
      </c>
      <c r="F1899" s="4">
        <v>1712560</v>
      </c>
      <c r="G1899" s="4">
        <v>1563720</v>
      </c>
      <c r="H1899" s="4">
        <v>1427440</v>
      </c>
      <c r="I1899" s="4">
        <v>1303410</v>
      </c>
      <c r="J1899" s="4">
        <v>1189750</v>
      </c>
      <c r="K1899" s="4">
        <v>1086440</v>
      </c>
      <c r="L1899">
        <v>991926</v>
      </c>
      <c r="M1899">
        <v>905576</v>
      </c>
      <c r="N1899">
        <v>826762</v>
      </c>
      <c r="O1899">
        <v>755170</v>
      </c>
      <c r="P1899">
        <v>689042</v>
      </c>
      <c r="Q1899">
        <v>629319</v>
      </c>
      <c r="R1899">
        <v>574651</v>
      </c>
      <c r="S1899">
        <v>524506</v>
      </c>
      <c r="T1899">
        <v>478881</v>
      </c>
      <c r="U1899">
        <v>437245</v>
      </c>
      <c r="V1899">
        <v>399188</v>
      </c>
      <c r="W1899">
        <v>364460</v>
      </c>
      <c r="X1899">
        <v>332777</v>
      </c>
      <c r="Y1899">
        <v>303795</v>
      </c>
      <c r="Z1899">
        <v>277388</v>
      </c>
      <c r="AA1899">
        <v>253241</v>
      </c>
      <c r="AB1899">
        <v>231230</v>
      </c>
      <c r="AC1899">
        <v>211102</v>
      </c>
      <c r="AD1899">
        <v>192733</v>
      </c>
      <c r="AE1899">
        <v>175966</v>
      </c>
      <c r="AF1899">
        <v>160674</v>
      </c>
      <c r="AG1899">
        <v>146669</v>
      </c>
    </row>
    <row r="1900" spans="1:33">
      <c r="A1900" t="s">
        <v>5076</v>
      </c>
      <c r="B1900" t="s">
        <v>132</v>
      </c>
      <c r="C1900" s="4">
        <v>78837000</v>
      </c>
      <c r="D1900" s="4">
        <v>71973000</v>
      </c>
      <c r="E1900" s="4">
        <v>65714000</v>
      </c>
      <c r="F1900" s="4">
        <v>59994000</v>
      </c>
      <c r="G1900" s="4">
        <v>54780000</v>
      </c>
      <c r="H1900" s="4">
        <v>50006000</v>
      </c>
      <c r="I1900" s="4">
        <v>45661000</v>
      </c>
      <c r="J1900" s="4">
        <v>41679000</v>
      </c>
      <c r="K1900" s="4">
        <v>38060000</v>
      </c>
      <c r="L1900" s="4">
        <v>34749000</v>
      </c>
      <c r="M1900" s="4">
        <v>31724000</v>
      </c>
      <c r="N1900" s="4">
        <v>28963000</v>
      </c>
      <c r="O1900" s="4">
        <v>26455000</v>
      </c>
      <c r="P1900" s="4">
        <v>24138400</v>
      </c>
      <c r="Q1900" s="4">
        <v>22046200</v>
      </c>
      <c r="R1900" s="4">
        <v>20131100</v>
      </c>
      <c r="S1900" s="4">
        <v>18374400</v>
      </c>
      <c r="T1900" s="4">
        <v>16776100</v>
      </c>
      <c r="U1900" s="4">
        <v>15317500</v>
      </c>
      <c r="V1900" s="4">
        <v>13984300</v>
      </c>
      <c r="W1900" s="4">
        <v>12767700</v>
      </c>
      <c r="X1900" s="4">
        <v>11657800</v>
      </c>
      <c r="Y1900" s="4">
        <v>10642500</v>
      </c>
      <c r="Z1900" s="4">
        <v>9717400</v>
      </c>
      <c r="AA1900" s="4">
        <v>8871500</v>
      </c>
      <c r="AB1900" s="4">
        <v>8100400</v>
      </c>
      <c r="AC1900" s="4">
        <v>7395300</v>
      </c>
      <c r="AD1900" s="4">
        <v>6751800</v>
      </c>
      <c r="AE1900" s="4">
        <v>6164400</v>
      </c>
      <c r="AF1900" s="4">
        <v>5628700</v>
      </c>
      <c r="AG1900" s="4">
        <v>5138100</v>
      </c>
    </row>
    <row r="1901" spans="1:33">
      <c r="A1901" t="s">
        <v>5075</v>
      </c>
      <c r="B1901" t="s">
        <v>132</v>
      </c>
      <c r="C1901" s="4">
        <v>11467200</v>
      </c>
      <c r="D1901" s="4">
        <v>10468800</v>
      </c>
      <c r="E1901" s="4">
        <v>9558400</v>
      </c>
      <c r="F1901" s="4">
        <v>8726400</v>
      </c>
      <c r="G1901" s="4">
        <v>7968000</v>
      </c>
      <c r="H1901" s="4">
        <v>7273600</v>
      </c>
      <c r="I1901" s="4">
        <v>6641600</v>
      </c>
      <c r="J1901" s="4">
        <v>6062400</v>
      </c>
      <c r="K1901" s="4">
        <v>5536000</v>
      </c>
      <c r="L1901" s="4">
        <v>5054400</v>
      </c>
      <c r="M1901" s="4">
        <v>4614400</v>
      </c>
      <c r="N1901" s="4">
        <v>4212800</v>
      </c>
      <c r="O1901" s="4">
        <v>3848000</v>
      </c>
      <c r="P1901" s="4">
        <v>3511040</v>
      </c>
      <c r="Q1901" s="4">
        <v>3206720</v>
      </c>
      <c r="R1901" s="4">
        <v>2928160</v>
      </c>
      <c r="S1901" s="4">
        <v>2672640</v>
      </c>
      <c r="T1901" s="4">
        <v>2440160</v>
      </c>
      <c r="U1901" s="4">
        <v>2228000</v>
      </c>
      <c r="V1901" s="4">
        <v>2034080</v>
      </c>
      <c r="W1901" s="4">
        <v>1857120</v>
      </c>
      <c r="X1901" s="4">
        <v>1695680</v>
      </c>
      <c r="Y1901" s="4">
        <v>1548000</v>
      </c>
      <c r="Z1901" s="4">
        <v>1413440</v>
      </c>
      <c r="AA1901" s="4">
        <v>1290400</v>
      </c>
      <c r="AB1901" s="4">
        <v>1178240</v>
      </c>
      <c r="AC1901" s="4">
        <v>1075680</v>
      </c>
      <c r="AD1901">
        <v>982080</v>
      </c>
      <c r="AE1901">
        <v>896640</v>
      </c>
      <c r="AF1901">
        <v>818720</v>
      </c>
      <c r="AG1901">
        <v>747360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9379420000000</v>
      </c>
      <c r="D1903" s="4">
        <v>9591660000000</v>
      </c>
      <c r="E1903" s="4">
        <v>9816100000000</v>
      </c>
      <c r="F1903" s="4">
        <v>10042700000000</v>
      </c>
      <c r="G1903" s="4">
        <v>10270800000000</v>
      </c>
      <c r="H1903" s="4">
        <v>10505900000000</v>
      </c>
      <c r="I1903" s="4">
        <v>10748900000000</v>
      </c>
      <c r="J1903" s="4">
        <v>10998300000000</v>
      </c>
      <c r="K1903" s="4">
        <v>11249800000000</v>
      </c>
      <c r="L1903" s="4">
        <v>11509200000000</v>
      </c>
      <c r="M1903" s="4">
        <v>11770300000000</v>
      </c>
      <c r="N1903" s="4">
        <v>12043600000000</v>
      </c>
      <c r="O1903" s="4">
        <v>12320000000000</v>
      </c>
      <c r="P1903" s="4">
        <v>12603300000000</v>
      </c>
      <c r="Q1903" s="4">
        <v>12894100000000</v>
      </c>
      <c r="R1903" s="4">
        <v>13187500000000</v>
      </c>
      <c r="S1903" s="4">
        <v>13493700000000</v>
      </c>
      <c r="T1903" s="4">
        <v>13803000000000</v>
      </c>
      <c r="U1903" s="4">
        <v>14119300000000</v>
      </c>
      <c r="V1903" s="4">
        <v>14443500000000</v>
      </c>
      <c r="W1903" s="4">
        <v>14775600000000</v>
      </c>
      <c r="X1903" s="4">
        <v>15115700000000</v>
      </c>
      <c r="Y1903" s="4">
        <v>15463800000000</v>
      </c>
      <c r="Z1903" s="4">
        <v>15819800000000</v>
      </c>
      <c r="AA1903" s="4">
        <v>16184400000000</v>
      </c>
      <c r="AB1903" s="4">
        <v>16556300000000</v>
      </c>
      <c r="AC1903" s="4">
        <v>16937300000000</v>
      </c>
      <c r="AD1903" s="4">
        <v>17326200000000</v>
      </c>
      <c r="AE1903" s="4">
        <v>17729500000000</v>
      </c>
      <c r="AF1903" s="4">
        <v>18134800000000</v>
      </c>
      <c r="AG1903" s="4">
        <v>18549800000000</v>
      </c>
    </row>
    <row r="1904" spans="1:33">
      <c r="A1904" t="s">
        <v>5072</v>
      </c>
      <c r="B1904" t="s">
        <v>132</v>
      </c>
      <c r="C1904" s="4">
        <v>842486000</v>
      </c>
      <c r="D1904" s="4">
        <v>861550000</v>
      </c>
      <c r="E1904" s="4">
        <v>881710000</v>
      </c>
      <c r="F1904" s="4">
        <v>902061000</v>
      </c>
      <c r="G1904" s="4">
        <v>922555000</v>
      </c>
      <c r="H1904" s="4">
        <v>943668000</v>
      </c>
      <c r="I1904" s="4">
        <v>965496000</v>
      </c>
      <c r="J1904" s="4">
        <v>987896000</v>
      </c>
      <c r="K1904" s="4">
        <v>1010490000</v>
      </c>
      <c r="L1904" s="4">
        <v>1033790000</v>
      </c>
      <c r="M1904" s="4">
        <v>1057240000</v>
      </c>
      <c r="N1904" s="4">
        <v>1081790000</v>
      </c>
      <c r="O1904" s="4">
        <v>1106620000</v>
      </c>
      <c r="P1904" s="4">
        <v>1132070000</v>
      </c>
      <c r="Q1904" s="4">
        <v>1158190000</v>
      </c>
      <c r="R1904" s="4">
        <v>1184540000</v>
      </c>
      <c r="S1904" s="4">
        <v>1212040000</v>
      </c>
      <c r="T1904" s="4">
        <v>1239830000</v>
      </c>
      <c r="U1904" s="4">
        <v>1268230000</v>
      </c>
      <c r="V1904" s="4">
        <v>1297350000</v>
      </c>
      <c r="W1904" s="4">
        <v>1327190000</v>
      </c>
      <c r="X1904" s="4">
        <v>1357740000</v>
      </c>
      <c r="Y1904" s="4">
        <v>1389000000</v>
      </c>
      <c r="Z1904" s="4">
        <v>1420980000</v>
      </c>
      <c r="AA1904" s="4">
        <v>1453730000</v>
      </c>
      <c r="AB1904" s="4">
        <v>1487130000</v>
      </c>
      <c r="AC1904" s="4">
        <v>1521350000</v>
      </c>
      <c r="AD1904" s="4">
        <v>1556290000</v>
      </c>
      <c r="AE1904" s="4">
        <v>1592510000</v>
      </c>
      <c r="AF1904" s="4">
        <v>1628920000</v>
      </c>
      <c r="AG1904" s="4">
        <v>1666190000</v>
      </c>
    </row>
    <row r="1905" spans="1:33">
      <c r="A1905" t="s">
        <v>5071</v>
      </c>
      <c r="B1905" t="s">
        <v>132</v>
      </c>
      <c r="C1905" s="4">
        <v>5183430000</v>
      </c>
      <c r="D1905" s="4">
        <v>5300720000</v>
      </c>
      <c r="E1905" s="4">
        <v>5424760000</v>
      </c>
      <c r="F1905" s="4">
        <v>5549960000</v>
      </c>
      <c r="G1905" s="4">
        <v>5676050000</v>
      </c>
      <c r="H1905" s="4">
        <v>5805950000</v>
      </c>
      <c r="I1905" s="4">
        <v>5940250000</v>
      </c>
      <c r="J1905" s="4">
        <v>6078070000</v>
      </c>
      <c r="K1905" s="4">
        <v>6217060000</v>
      </c>
      <c r="L1905" s="4">
        <v>6360450000</v>
      </c>
      <c r="M1905" s="4">
        <v>6504720000</v>
      </c>
      <c r="N1905" s="4">
        <v>6655730000</v>
      </c>
      <c r="O1905" s="4">
        <v>6808510000</v>
      </c>
      <c r="P1905" s="4">
        <v>6965090000</v>
      </c>
      <c r="Q1905" s="4">
        <v>7125780000</v>
      </c>
      <c r="R1905" s="4">
        <v>7287940000</v>
      </c>
      <c r="S1905" s="4">
        <v>7457130000</v>
      </c>
      <c r="T1905" s="4">
        <v>7628090000</v>
      </c>
      <c r="U1905" s="4">
        <v>7802850000</v>
      </c>
      <c r="V1905" s="4">
        <v>7982010000</v>
      </c>
      <c r="W1905" s="4">
        <v>8165580000</v>
      </c>
      <c r="X1905" s="4">
        <v>8353540000</v>
      </c>
      <c r="Y1905" s="4">
        <v>8545900000</v>
      </c>
      <c r="Z1905" s="4">
        <v>8742650000</v>
      </c>
      <c r="AA1905" s="4">
        <v>8944100000</v>
      </c>
      <c r="AB1905" s="4">
        <v>9149660000</v>
      </c>
      <c r="AC1905" s="4">
        <v>9360190000</v>
      </c>
      <c r="AD1905" s="4">
        <v>9575130000</v>
      </c>
      <c r="AE1905" s="4">
        <v>9797990000</v>
      </c>
      <c r="AF1905" s="4">
        <v>10022000000</v>
      </c>
      <c r="AG1905" s="4">
        <v>10251300000</v>
      </c>
    </row>
    <row r="1906" spans="1:33">
      <c r="A1906" t="s">
        <v>5070</v>
      </c>
      <c r="B1906" t="s">
        <v>132</v>
      </c>
      <c r="C1906" s="4">
        <v>7130020000</v>
      </c>
      <c r="D1906" s="4">
        <v>7291360000</v>
      </c>
      <c r="E1906" s="4">
        <v>7461980000</v>
      </c>
      <c r="F1906" s="4">
        <v>7634210000</v>
      </c>
      <c r="G1906" s="4">
        <v>7807650000</v>
      </c>
      <c r="H1906" s="4">
        <v>7986330000</v>
      </c>
      <c r="I1906" s="4">
        <v>8171060000</v>
      </c>
      <c r="J1906" s="4">
        <v>8360640000</v>
      </c>
      <c r="K1906" s="4">
        <v>8551830000</v>
      </c>
      <c r="L1906" s="4">
        <v>8749060000</v>
      </c>
      <c r="M1906" s="4">
        <v>8947510000</v>
      </c>
      <c r="N1906" s="4">
        <v>9155240000</v>
      </c>
      <c r="O1906" s="4">
        <v>9365380000</v>
      </c>
      <c r="P1906" s="4">
        <v>9580770000</v>
      </c>
      <c r="Q1906" s="4">
        <v>9801810000</v>
      </c>
      <c r="R1906" s="4">
        <v>10024900000</v>
      </c>
      <c r="S1906" s="4">
        <v>10257600000</v>
      </c>
      <c r="T1906" s="4">
        <v>10492700000</v>
      </c>
      <c r="U1906" s="4">
        <v>10733100000</v>
      </c>
      <c r="V1906" s="4">
        <v>10979600000</v>
      </c>
      <c r="W1906" s="4">
        <v>11232100000</v>
      </c>
      <c r="X1906" s="4">
        <v>11490600000</v>
      </c>
      <c r="Y1906" s="4">
        <v>11755200000</v>
      </c>
      <c r="Z1906" s="4">
        <v>12025900000</v>
      </c>
      <c r="AA1906" s="4">
        <v>12303000000</v>
      </c>
      <c r="AB1906" s="4">
        <v>12585700000</v>
      </c>
      <c r="AC1906" s="4">
        <v>12875300000</v>
      </c>
      <c r="AD1906" s="4">
        <v>13171000000</v>
      </c>
      <c r="AE1906" s="4">
        <v>13477500000</v>
      </c>
      <c r="AF1906" s="4">
        <v>13785700000</v>
      </c>
      <c r="AG1906" s="4">
        <v>14101100000</v>
      </c>
    </row>
    <row r="1907" spans="1:33">
      <c r="A1907" t="s">
        <v>5069</v>
      </c>
      <c r="B1907" t="s">
        <v>132</v>
      </c>
      <c r="C1907" s="4">
        <v>2760440000</v>
      </c>
      <c r="D1907" s="4">
        <v>2822900000</v>
      </c>
      <c r="E1907" s="4">
        <v>2888960000</v>
      </c>
      <c r="F1907" s="4">
        <v>2955640000</v>
      </c>
      <c r="G1907" s="4">
        <v>3022790000</v>
      </c>
      <c r="H1907" s="4">
        <v>3091970000</v>
      </c>
      <c r="I1907" s="4">
        <v>3163490000</v>
      </c>
      <c r="J1907" s="4">
        <v>3236880000</v>
      </c>
      <c r="K1907" s="4">
        <v>3310900000</v>
      </c>
      <c r="L1907" s="4">
        <v>3387270000</v>
      </c>
      <c r="M1907" s="4">
        <v>3464100000</v>
      </c>
      <c r="N1907" s="4">
        <v>3544520000</v>
      </c>
      <c r="O1907" s="4">
        <v>3625880000</v>
      </c>
      <c r="P1907" s="4">
        <v>3709270000</v>
      </c>
      <c r="Q1907" s="4">
        <v>3794840000</v>
      </c>
      <c r="R1907" s="4">
        <v>3881200000</v>
      </c>
      <c r="S1907" s="4">
        <v>3971300000</v>
      </c>
      <c r="T1907" s="4">
        <v>4062350000</v>
      </c>
      <c r="U1907" s="4">
        <v>4155420000</v>
      </c>
      <c r="V1907" s="4">
        <v>4250830000</v>
      </c>
      <c r="W1907" s="4">
        <v>4348590000</v>
      </c>
      <c r="X1907" s="4">
        <v>4448690000</v>
      </c>
      <c r="Y1907" s="4">
        <v>4551130000</v>
      </c>
      <c r="Z1907" s="4">
        <v>4655910000</v>
      </c>
      <c r="AA1907" s="4">
        <v>4763190000</v>
      </c>
      <c r="AB1907" s="4">
        <v>4872660000</v>
      </c>
      <c r="AC1907" s="4">
        <v>4984780000</v>
      </c>
      <c r="AD1907" s="4">
        <v>5099250000</v>
      </c>
      <c r="AE1907" s="4">
        <v>5217930000</v>
      </c>
      <c r="AF1907" s="4">
        <v>5337240000</v>
      </c>
      <c r="AG1907" s="4">
        <v>5459350000</v>
      </c>
    </row>
    <row r="1908" spans="1:33">
      <c r="A1908" t="s">
        <v>5068</v>
      </c>
      <c r="B1908" t="s">
        <v>132</v>
      </c>
      <c r="C1908" s="4">
        <v>2584730000</v>
      </c>
      <c r="D1908" s="4">
        <v>2643220000</v>
      </c>
      <c r="E1908" s="4">
        <v>2705070000</v>
      </c>
      <c r="F1908" s="4">
        <v>2767510000</v>
      </c>
      <c r="G1908" s="4">
        <v>2830380000</v>
      </c>
      <c r="H1908" s="4">
        <v>2895160000</v>
      </c>
      <c r="I1908" s="4">
        <v>2962120000</v>
      </c>
      <c r="J1908" s="4">
        <v>3030850000</v>
      </c>
      <c r="K1908" s="4">
        <v>3100160000</v>
      </c>
      <c r="L1908" s="4">
        <v>3171660000</v>
      </c>
      <c r="M1908" s="4">
        <v>3243600000</v>
      </c>
      <c r="N1908" s="4">
        <v>3318900000</v>
      </c>
      <c r="O1908" s="4">
        <v>3395080000</v>
      </c>
      <c r="P1908" s="4">
        <v>3473160000</v>
      </c>
      <c r="Q1908" s="4">
        <v>3553290000</v>
      </c>
      <c r="R1908" s="4">
        <v>3634150000</v>
      </c>
      <c r="S1908" s="4">
        <v>3718520000</v>
      </c>
      <c r="T1908" s="4">
        <v>3803770000</v>
      </c>
      <c r="U1908" s="4">
        <v>3890910000</v>
      </c>
      <c r="V1908" s="4">
        <v>3980250000</v>
      </c>
      <c r="W1908" s="4">
        <v>4071790000</v>
      </c>
      <c r="X1908" s="4">
        <v>4165520000</v>
      </c>
      <c r="Y1908" s="4">
        <v>4261440000</v>
      </c>
      <c r="Z1908" s="4">
        <v>4359550000</v>
      </c>
      <c r="AA1908" s="4">
        <v>4460000000</v>
      </c>
      <c r="AB1908" s="4">
        <v>4562500000</v>
      </c>
      <c r="AC1908" s="4">
        <v>4667490000</v>
      </c>
      <c r="AD1908" s="4">
        <v>4774670000</v>
      </c>
      <c r="AE1908" s="4">
        <v>4885800000</v>
      </c>
      <c r="AF1908" s="4">
        <v>4997510000</v>
      </c>
      <c r="AG1908" s="4">
        <v>5111850000</v>
      </c>
    </row>
    <row r="1909" spans="1:33">
      <c r="A1909" t="s">
        <v>5067</v>
      </c>
      <c r="B1909" t="s">
        <v>132</v>
      </c>
      <c r="C1909" s="4">
        <v>57627000</v>
      </c>
      <c r="D1909" s="4">
        <v>58931000</v>
      </c>
      <c r="E1909" s="4">
        <v>60310000</v>
      </c>
      <c r="F1909" s="4">
        <v>61702000</v>
      </c>
      <c r="G1909" s="4">
        <v>63103800</v>
      </c>
      <c r="H1909" s="4">
        <v>64548000</v>
      </c>
      <c r="I1909" s="4">
        <v>66041100</v>
      </c>
      <c r="J1909" s="4">
        <v>67573300</v>
      </c>
      <c r="K1909" s="4">
        <v>69118500</v>
      </c>
      <c r="L1909" s="4">
        <v>70712700</v>
      </c>
      <c r="M1909" s="4">
        <v>72316600</v>
      </c>
      <c r="N1909" s="4">
        <v>73995500</v>
      </c>
      <c r="O1909" s="4">
        <v>75693900</v>
      </c>
      <c r="P1909" s="4">
        <v>77434800</v>
      </c>
      <c r="Q1909" s="4">
        <v>79221300</v>
      </c>
      <c r="R1909" s="4">
        <v>81024000</v>
      </c>
      <c r="S1909" s="4">
        <v>82905100</v>
      </c>
      <c r="T1909" s="4">
        <v>84805600</v>
      </c>
      <c r="U1909" s="4">
        <v>86748600</v>
      </c>
      <c r="V1909" s="4">
        <v>88740500</v>
      </c>
      <c r="W1909" s="4">
        <v>90781200</v>
      </c>
      <c r="X1909" s="4">
        <v>92870900</v>
      </c>
      <c r="Y1909" s="4">
        <v>95009400</v>
      </c>
      <c r="Z1909" s="4">
        <v>97196900</v>
      </c>
      <c r="AA1909" s="4">
        <v>99436500</v>
      </c>
      <c r="AB1909" s="4">
        <v>101722000</v>
      </c>
      <c r="AC1909" s="4">
        <v>104062000</v>
      </c>
      <c r="AD1909" s="4">
        <v>106452000</v>
      </c>
      <c r="AE1909" s="4">
        <v>108930000</v>
      </c>
      <c r="AF1909" s="4">
        <v>111420000</v>
      </c>
      <c r="AG1909" s="4">
        <v>113970000</v>
      </c>
    </row>
    <row r="1910" spans="1:33">
      <c r="A1910" t="s">
        <v>5066</v>
      </c>
      <c r="B1910" t="s">
        <v>132</v>
      </c>
      <c r="C1910" s="4">
        <v>94218400</v>
      </c>
      <c r="D1910" s="4">
        <v>96350400</v>
      </c>
      <c r="E1910" s="4">
        <v>98605000</v>
      </c>
      <c r="F1910" s="4">
        <v>100881000</v>
      </c>
      <c r="G1910" s="4">
        <v>103173000</v>
      </c>
      <c r="H1910" s="4">
        <v>105534000</v>
      </c>
      <c r="I1910" s="4">
        <v>107975000</v>
      </c>
      <c r="J1910" s="4">
        <v>110480000</v>
      </c>
      <c r="K1910" s="4">
        <v>113007000</v>
      </c>
      <c r="L1910" s="4">
        <v>115613000</v>
      </c>
      <c r="M1910" s="4">
        <v>118235000</v>
      </c>
      <c r="N1910" s="4">
        <v>120980000</v>
      </c>
      <c r="O1910" s="4">
        <v>123757000</v>
      </c>
      <c r="P1910" s="4">
        <v>126603000</v>
      </c>
      <c r="Q1910" s="4">
        <v>129524000</v>
      </c>
      <c r="R1910" s="4">
        <v>132472000</v>
      </c>
      <c r="S1910" s="4">
        <v>135547000</v>
      </c>
      <c r="T1910" s="4">
        <v>138655000</v>
      </c>
      <c r="U1910" s="4">
        <v>141831000</v>
      </c>
      <c r="V1910" s="4">
        <v>145088000</v>
      </c>
      <c r="W1910" s="4">
        <v>148425000</v>
      </c>
      <c r="X1910" s="4">
        <v>151841000</v>
      </c>
      <c r="Y1910" s="4">
        <v>155338000</v>
      </c>
      <c r="Z1910" s="4">
        <v>158914000</v>
      </c>
      <c r="AA1910" s="4">
        <v>162576000</v>
      </c>
      <c r="AB1910" s="4">
        <v>166312000</v>
      </c>
      <c r="AC1910" s="4">
        <v>170139000</v>
      </c>
      <c r="AD1910" s="4">
        <v>174046000</v>
      </c>
      <c r="AE1910" s="4">
        <v>178097000</v>
      </c>
      <c r="AF1910" s="4">
        <v>182169000</v>
      </c>
      <c r="AG1910" s="4">
        <v>186337000</v>
      </c>
    </row>
    <row r="1911" spans="1:33">
      <c r="A1911" t="s">
        <v>5065</v>
      </c>
      <c r="B1911" t="s">
        <v>132</v>
      </c>
      <c r="C1911" s="4">
        <v>1661280000</v>
      </c>
      <c r="D1911" s="4">
        <v>1698880000</v>
      </c>
      <c r="E1911" s="4">
        <v>1738630000</v>
      </c>
      <c r="F1911" s="4">
        <v>1778760000</v>
      </c>
      <c r="G1911" s="4">
        <v>1819170000</v>
      </c>
      <c r="H1911" s="4">
        <v>1860800000</v>
      </c>
      <c r="I1911" s="4">
        <v>1903850000</v>
      </c>
      <c r="J1911" s="4">
        <v>1948020000</v>
      </c>
      <c r="K1911" s="4">
        <v>1992560000</v>
      </c>
      <c r="L1911" s="4">
        <v>2038520000</v>
      </c>
      <c r="M1911" s="4">
        <v>2084760000</v>
      </c>
      <c r="N1911" s="4">
        <v>2133160000</v>
      </c>
      <c r="O1911" s="4">
        <v>2182120000</v>
      </c>
      <c r="P1911" s="4">
        <v>2232310000</v>
      </c>
      <c r="Q1911" s="4">
        <v>2283810000</v>
      </c>
      <c r="R1911" s="4">
        <v>2335780000</v>
      </c>
      <c r="S1911" s="4">
        <v>2390010000</v>
      </c>
      <c r="T1911" s="4">
        <v>2444800000</v>
      </c>
      <c r="U1911" s="4">
        <v>2500810000</v>
      </c>
      <c r="V1911" s="4">
        <v>2558230000</v>
      </c>
      <c r="W1911" s="4">
        <v>2617060000</v>
      </c>
      <c r="X1911" s="4">
        <v>2677300000</v>
      </c>
      <c r="Y1911" s="4">
        <v>2738950000</v>
      </c>
      <c r="Z1911" s="4">
        <v>2802010000</v>
      </c>
      <c r="AA1911" s="4">
        <v>2866580000</v>
      </c>
      <c r="AB1911" s="4">
        <v>2932460000</v>
      </c>
      <c r="AC1911" s="4">
        <v>2999940000</v>
      </c>
      <c r="AD1911" s="4">
        <v>3068820000</v>
      </c>
      <c r="AE1911" s="4">
        <v>3140250000</v>
      </c>
      <c r="AF1911" s="4">
        <v>3212050000</v>
      </c>
      <c r="AG1911" s="4">
        <v>3285540000</v>
      </c>
    </row>
    <row r="1912" spans="1:33">
      <c r="A1912" t="s">
        <v>5064</v>
      </c>
      <c r="B1912" t="s">
        <v>132</v>
      </c>
      <c r="C1912" s="4">
        <v>176770000</v>
      </c>
      <c r="D1912" s="4">
        <v>180770000</v>
      </c>
      <c r="E1912" s="4">
        <v>185000000</v>
      </c>
      <c r="F1912" s="4">
        <v>189270000</v>
      </c>
      <c r="G1912" s="4">
        <v>193570000</v>
      </c>
      <c r="H1912" s="4">
        <v>198000000</v>
      </c>
      <c r="I1912" s="4">
        <v>202580000</v>
      </c>
      <c r="J1912" s="4">
        <v>207280000</v>
      </c>
      <c r="K1912" s="4">
        <v>212020000</v>
      </c>
      <c r="L1912" s="4">
        <v>216910000</v>
      </c>
      <c r="M1912" s="4">
        <v>221830000</v>
      </c>
      <c r="N1912" s="4">
        <v>226980000</v>
      </c>
      <c r="O1912" s="4">
        <v>232190000</v>
      </c>
      <c r="P1912" s="4">
        <v>237530000</v>
      </c>
      <c r="Q1912" s="4">
        <v>243010000</v>
      </c>
      <c r="R1912" s="4">
        <v>248540000</v>
      </c>
      <c r="S1912" s="4">
        <v>254310000</v>
      </c>
      <c r="T1912" s="4">
        <v>260140000</v>
      </c>
      <c r="U1912" s="4">
        <v>266100000</v>
      </c>
      <c r="V1912" s="4">
        <v>272210000</v>
      </c>
      <c r="W1912" s="4">
        <v>278470000</v>
      </c>
      <c r="X1912" s="4">
        <v>284880000</v>
      </c>
      <c r="Y1912" s="4">
        <v>291440000</v>
      </c>
      <c r="Z1912" s="4">
        <v>298150000</v>
      </c>
      <c r="AA1912" s="4">
        <v>305020000</v>
      </c>
      <c r="AB1912" s="4">
        <v>312030000</v>
      </c>
      <c r="AC1912" s="4">
        <v>319210000</v>
      </c>
      <c r="AD1912" s="4">
        <v>326540000</v>
      </c>
      <c r="AE1912" s="4">
        <v>334140000</v>
      </c>
      <c r="AF1912" s="4">
        <v>341780000</v>
      </c>
      <c r="AG1912" s="4">
        <v>349600000</v>
      </c>
    </row>
    <row r="1913" spans="1:33">
      <c r="A1913" t="s">
        <v>5063</v>
      </c>
      <c r="B1913" t="s">
        <v>132</v>
      </c>
      <c r="C1913" s="4">
        <v>17677000</v>
      </c>
      <c r="D1913" s="4">
        <v>18077000</v>
      </c>
      <c r="E1913" s="4">
        <v>18500000</v>
      </c>
      <c r="F1913" s="4">
        <v>18927000</v>
      </c>
      <c r="G1913" s="4">
        <v>19357000</v>
      </c>
      <c r="H1913" s="4">
        <v>19800000</v>
      </c>
      <c r="I1913" s="4">
        <v>20258000</v>
      </c>
      <c r="J1913" s="4">
        <v>20728000</v>
      </c>
      <c r="K1913" s="4">
        <v>21202000</v>
      </c>
      <c r="L1913" s="4">
        <v>21691000</v>
      </c>
      <c r="M1913" s="4">
        <v>22183000</v>
      </c>
      <c r="N1913" s="4">
        <v>22698000</v>
      </c>
      <c r="O1913" s="4">
        <v>23219000</v>
      </c>
      <c r="P1913" s="4">
        <v>23753000</v>
      </c>
      <c r="Q1913" s="4">
        <v>24301000</v>
      </c>
      <c r="R1913" s="4">
        <v>24854000</v>
      </c>
      <c r="S1913" s="4">
        <v>25431000</v>
      </c>
      <c r="T1913" s="4">
        <v>26014000</v>
      </c>
      <c r="U1913" s="4">
        <v>26610000</v>
      </c>
      <c r="V1913" s="4">
        <v>27221000</v>
      </c>
      <c r="W1913" s="4">
        <v>27847000</v>
      </c>
      <c r="X1913" s="4">
        <v>28488000</v>
      </c>
      <c r="Y1913" s="4">
        <v>29144000</v>
      </c>
      <c r="Z1913" s="4">
        <v>29815000</v>
      </c>
      <c r="AA1913" s="4">
        <v>30502000</v>
      </c>
      <c r="AB1913" s="4">
        <v>31203000</v>
      </c>
      <c r="AC1913" s="4">
        <v>31921000</v>
      </c>
      <c r="AD1913" s="4">
        <v>32654000</v>
      </c>
      <c r="AE1913" s="4">
        <v>33414000</v>
      </c>
      <c r="AF1913" s="4">
        <v>34178000</v>
      </c>
      <c r="AG1913" s="4">
        <v>34960000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t="s">
        <v>5060</v>
      </c>
      <c r="B1916" t="s">
        <v>132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t="s">
        <v>5059</v>
      </c>
      <c r="B1917" t="s">
        <v>132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t="s">
        <v>5058</v>
      </c>
      <c r="B1918" t="s">
        <v>132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t="s">
        <v>5057</v>
      </c>
      <c r="B1919" t="s">
        <v>132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t="s">
        <v>5056</v>
      </c>
      <c r="B1920" t="s">
        <v>132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t="s">
        <v>5055</v>
      </c>
      <c r="B1921" t="s">
        <v>132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t="s">
        <v>5054</v>
      </c>
      <c r="B1922" t="s">
        <v>132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t="s">
        <v>5053</v>
      </c>
      <c r="B1923" t="s">
        <v>132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t="s">
        <v>5052</v>
      </c>
      <c r="B1924" t="s">
        <v>132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t="s">
        <v>5051</v>
      </c>
      <c r="B1925" t="s">
        <v>132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2940650000</v>
      </c>
      <c r="D1940" s="4">
        <v>2979170000</v>
      </c>
      <c r="E1940" s="4">
        <v>3017760000</v>
      </c>
      <c r="F1940" s="4">
        <v>3057010000</v>
      </c>
      <c r="G1940" s="4">
        <v>3096860000</v>
      </c>
      <c r="H1940" s="4">
        <v>3136770000</v>
      </c>
      <c r="I1940" s="4">
        <v>3177940000</v>
      </c>
      <c r="J1940" s="4">
        <v>3219110000</v>
      </c>
      <c r="K1940" s="4">
        <v>3260930000</v>
      </c>
      <c r="L1940" s="4">
        <v>3303420000</v>
      </c>
      <c r="M1940" s="4">
        <v>3345980000</v>
      </c>
      <c r="N1940" s="4">
        <v>3389780000</v>
      </c>
      <c r="O1940" s="4">
        <v>3433600000</v>
      </c>
      <c r="P1940" s="4">
        <v>3478660000</v>
      </c>
      <c r="Q1940" s="4">
        <v>3523800000</v>
      </c>
      <c r="R1940" s="4">
        <v>3569530000</v>
      </c>
      <c r="S1940" s="4">
        <v>3615980000</v>
      </c>
      <c r="T1940" s="4">
        <v>3663030000</v>
      </c>
      <c r="U1940" s="4">
        <v>3710730000</v>
      </c>
      <c r="V1940" s="4">
        <v>3758510000</v>
      </c>
      <c r="W1940" s="4">
        <v>3807540000</v>
      </c>
      <c r="X1940" s="4">
        <v>3857170000</v>
      </c>
      <c r="Y1940" s="4">
        <v>3907520000</v>
      </c>
      <c r="Z1940" s="4">
        <v>3957870000</v>
      </c>
      <c r="AA1940" s="4">
        <v>4009540000</v>
      </c>
      <c r="AB1940" s="4">
        <v>4061810000</v>
      </c>
      <c r="AC1940" s="4">
        <v>4114150000</v>
      </c>
      <c r="AD1940" s="4">
        <v>4167740000</v>
      </c>
      <c r="AE1940" s="4">
        <v>4221990000</v>
      </c>
      <c r="AF1940" s="4">
        <v>4276910000</v>
      </c>
      <c r="AG1940" s="4">
        <v>4332470000</v>
      </c>
    </row>
    <row r="1941" spans="1:33">
      <c r="A1941" t="s">
        <v>5035</v>
      </c>
      <c r="B1941" t="s">
        <v>132</v>
      </c>
      <c r="C1941" s="4">
        <v>21294900000</v>
      </c>
      <c r="D1941" s="4">
        <v>21573900000</v>
      </c>
      <c r="E1941" s="4">
        <v>21853300000</v>
      </c>
      <c r="F1941" s="4">
        <v>22137500000</v>
      </c>
      <c r="G1941" s="4">
        <v>22426100000</v>
      </c>
      <c r="H1941" s="4">
        <v>22715100000</v>
      </c>
      <c r="I1941" s="4">
        <v>23013200000</v>
      </c>
      <c r="J1941" s="4">
        <v>23311400000</v>
      </c>
      <c r="K1941" s="4">
        <v>23614300000</v>
      </c>
      <c r="L1941" s="4">
        <v>23921900000</v>
      </c>
      <c r="M1941" s="4">
        <v>24230100000</v>
      </c>
      <c r="N1941" s="4">
        <v>24547300000</v>
      </c>
      <c r="O1941" s="4">
        <v>24864600000</v>
      </c>
      <c r="P1941" s="4">
        <v>25191000000</v>
      </c>
      <c r="Q1941" s="4">
        <v>25517800000</v>
      </c>
      <c r="R1941" s="4">
        <v>25849000000</v>
      </c>
      <c r="S1941" s="4">
        <v>26185300000</v>
      </c>
      <c r="T1941" s="4">
        <v>26526000000</v>
      </c>
      <c r="U1941" s="4">
        <v>26871500000</v>
      </c>
      <c r="V1941" s="4">
        <v>27217500000</v>
      </c>
      <c r="W1941" s="4">
        <v>27572500000</v>
      </c>
      <c r="X1941" s="4">
        <v>27931900000</v>
      </c>
      <c r="Y1941" s="4">
        <v>28296500000</v>
      </c>
      <c r="Z1941" s="4">
        <v>28661200000</v>
      </c>
      <c r="AA1941" s="4">
        <v>29035300000</v>
      </c>
      <c r="AB1941" s="4">
        <v>29413900000</v>
      </c>
      <c r="AC1941" s="4">
        <v>29792900000</v>
      </c>
      <c r="AD1941" s="4">
        <v>30180900000</v>
      </c>
      <c r="AE1941" s="4">
        <v>30573800000</v>
      </c>
      <c r="AF1941" s="4">
        <v>30971500000</v>
      </c>
      <c r="AG1941" s="4">
        <v>31373900000</v>
      </c>
    </row>
    <row r="1942" spans="1:33">
      <c r="A1942" t="s">
        <v>5034</v>
      </c>
      <c r="B1942" t="s">
        <v>132</v>
      </c>
      <c r="C1942" s="4">
        <v>425905000</v>
      </c>
      <c r="D1942" s="4">
        <v>431484000</v>
      </c>
      <c r="E1942" s="4">
        <v>437073000</v>
      </c>
      <c r="F1942" s="4">
        <v>442757000</v>
      </c>
      <c r="G1942" s="4">
        <v>448529000</v>
      </c>
      <c r="H1942" s="4">
        <v>454310000</v>
      </c>
      <c r="I1942" s="4">
        <v>460272000</v>
      </c>
      <c r="J1942" s="4">
        <v>466234000</v>
      </c>
      <c r="K1942" s="4">
        <v>472293000</v>
      </c>
      <c r="L1942" s="4">
        <v>478446000</v>
      </c>
      <c r="M1942" s="4">
        <v>484610000</v>
      </c>
      <c r="N1942" s="4">
        <v>490954000</v>
      </c>
      <c r="O1942" s="4">
        <v>497300000</v>
      </c>
      <c r="P1942" s="4">
        <v>503827000</v>
      </c>
      <c r="Q1942" s="4">
        <v>510364000</v>
      </c>
      <c r="R1942" s="4">
        <v>516988000</v>
      </c>
      <c r="S1942" s="4">
        <v>523715000</v>
      </c>
      <c r="T1942" s="4">
        <v>530529000</v>
      </c>
      <c r="U1942" s="4">
        <v>537439000</v>
      </c>
      <c r="V1942" s="4">
        <v>544358000</v>
      </c>
      <c r="W1942" s="4">
        <v>551459000</v>
      </c>
      <c r="X1942" s="4">
        <v>558647000</v>
      </c>
      <c r="Y1942" s="4">
        <v>565940000</v>
      </c>
      <c r="Z1942" s="4">
        <v>573232000</v>
      </c>
      <c r="AA1942" s="4">
        <v>580715000</v>
      </c>
      <c r="AB1942" s="4">
        <v>588287000</v>
      </c>
      <c r="AC1942" s="4">
        <v>595867000</v>
      </c>
      <c r="AD1942" s="4">
        <v>603628000</v>
      </c>
      <c r="AE1942" s="4">
        <v>611486000</v>
      </c>
      <c r="AF1942" s="4">
        <v>619439000</v>
      </c>
      <c r="AG1942" s="4">
        <v>627487000</v>
      </c>
    </row>
    <row r="1943" spans="1:33">
      <c r="A1943" t="s">
        <v>5033</v>
      </c>
      <c r="B1943" t="s">
        <v>132</v>
      </c>
      <c r="C1943" s="4">
        <v>3115340000</v>
      </c>
      <c r="D1943" s="4">
        <v>3156160000</v>
      </c>
      <c r="E1943" s="4">
        <v>3197040000</v>
      </c>
      <c r="F1943" s="4">
        <v>3238620000</v>
      </c>
      <c r="G1943" s="4">
        <v>3280840000</v>
      </c>
      <c r="H1943" s="4">
        <v>3323120000</v>
      </c>
      <c r="I1943" s="4">
        <v>3366730000</v>
      </c>
      <c r="J1943" s="4">
        <v>3410340000</v>
      </c>
      <c r="K1943" s="4">
        <v>3454660000</v>
      </c>
      <c r="L1943" s="4">
        <v>3499670000</v>
      </c>
      <c r="M1943" s="4">
        <v>3544750000</v>
      </c>
      <c r="N1943" s="4">
        <v>3591160000</v>
      </c>
      <c r="O1943" s="4">
        <v>3637580000</v>
      </c>
      <c r="P1943" s="4">
        <v>3685320000</v>
      </c>
      <c r="Q1943" s="4">
        <v>3733140000</v>
      </c>
      <c r="R1943" s="4">
        <v>3781580000</v>
      </c>
      <c r="S1943" s="4">
        <v>3830790000</v>
      </c>
      <c r="T1943" s="4">
        <v>3880640000</v>
      </c>
      <c r="U1943" s="4">
        <v>3931180000</v>
      </c>
      <c r="V1943" s="4">
        <v>3981790000</v>
      </c>
      <c r="W1943" s="4">
        <v>4033730000</v>
      </c>
      <c r="X1943" s="4">
        <v>4086310000</v>
      </c>
      <c r="Y1943" s="4">
        <v>4139650000</v>
      </c>
      <c r="Z1943" s="4">
        <v>4193000000</v>
      </c>
      <c r="AA1943" s="4">
        <v>4247730000</v>
      </c>
      <c r="AB1943" s="4">
        <v>4303110000</v>
      </c>
      <c r="AC1943" s="4">
        <v>4358560000</v>
      </c>
      <c r="AD1943" s="4">
        <v>4415330000</v>
      </c>
      <c r="AE1943" s="4">
        <v>4472810000</v>
      </c>
      <c r="AF1943" s="4">
        <v>4530980000</v>
      </c>
      <c r="AG1943" s="4">
        <v>4589850000</v>
      </c>
    </row>
    <row r="1944" spans="1:33">
      <c r="A1944" t="s">
        <v>5032</v>
      </c>
      <c r="B1944" t="s">
        <v>132</v>
      </c>
      <c r="C1944" s="4">
        <v>3083170000</v>
      </c>
      <c r="D1944" s="4">
        <v>3123560000</v>
      </c>
      <c r="E1944" s="4">
        <v>3164020000</v>
      </c>
      <c r="F1944" s="4">
        <v>3205170000</v>
      </c>
      <c r="G1944" s="4">
        <v>3246950000</v>
      </c>
      <c r="H1944" s="4">
        <v>3288800000</v>
      </c>
      <c r="I1944" s="4">
        <v>3331960000</v>
      </c>
      <c r="J1944" s="4">
        <v>3375120000</v>
      </c>
      <c r="K1944" s="4">
        <v>3418980000</v>
      </c>
      <c r="L1944" s="4">
        <v>3463530000</v>
      </c>
      <c r="M1944" s="4">
        <v>3508140000</v>
      </c>
      <c r="N1944" s="4">
        <v>3554070000</v>
      </c>
      <c r="O1944" s="4">
        <v>3600010000</v>
      </c>
      <c r="P1944" s="4">
        <v>3647260000</v>
      </c>
      <c r="Q1944" s="4">
        <v>3694580000</v>
      </c>
      <c r="R1944" s="4">
        <v>3742530000</v>
      </c>
      <c r="S1944" s="4">
        <v>3791230000</v>
      </c>
      <c r="T1944" s="4">
        <v>3840560000</v>
      </c>
      <c r="U1944" s="4">
        <v>3890580000</v>
      </c>
      <c r="V1944" s="4">
        <v>3940670000</v>
      </c>
      <c r="W1944" s="4">
        <v>3992070000</v>
      </c>
      <c r="X1944" s="4">
        <v>4044110000</v>
      </c>
      <c r="Y1944" s="4">
        <v>4096900000</v>
      </c>
      <c r="Z1944" s="4">
        <v>4149690000</v>
      </c>
      <c r="AA1944" s="4">
        <v>4203860000</v>
      </c>
      <c r="AB1944" s="4">
        <v>4258670000</v>
      </c>
      <c r="AC1944" s="4">
        <v>4313550000</v>
      </c>
      <c r="AD1944" s="4">
        <v>4369730000</v>
      </c>
      <c r="AE1944" s="4">
        <v>4426610000</v>
      </c>
      <c r="AF1944" s="4">
        <v>4484190000</v>
      </c>
      <c r="AG1944" s="4">
        <v>4542450000</v>
      </c>
    </row>
    <row r="1945" spans="1:33">
      <c r="A1945" t="s">
        <v>5031</v>
      </c>
      <c r="B1945" t="s">
        <v>132</v>
      </c>
      <c r="C1945" s="4">
        <v>84941800</v>
      </c>
      <c r="D1945" s="4">
        <v>86054600</v>
      </c>
      <c r="E1945" s="4">
        <v>87169300</v>
      </c>
      <c r="F1945" s="4">
        <v>88302900</v>
      </c>
      <c r="G1945" s="4">
        <v>89454000</v>
      </c>
      <c r="H1945" s="4">
        <v>90606900</v>
      </c>
      <c r="I1945" s="4">
        <v>91796000</v>
      </c>
      <c r="J1945" s="4">
        <v>92985200</v>
      </c>
      <c r="K1945" s="4">
        <v>94193400</v>
      </c>
      <c r="L1945" s="4">
        <v>95420700</v>
      </c>
      <c r="M1945" s="4">
        <v>96649900</v>
      </c>
      <c r="N1945" s="4">
        <v>97915200</v>
      </c>
      <c r="O1945" s="4">
        <v>99180800</v>
      </c>
      <c r="P1945" s="4">
        <v>100483000</v>
      </c>
      <c r="Q1945" s="4">
        <v>101786000</v>
      </c>
      <c r="R1945" s="4">
        <v>103107000</v>
      </c>
      <c r="S1945" s="4">
        <v>104449000</v>
      </c>
      <c r="T1945" s="4">
        <v>105808000</v>
      </c>
      <c r="U1945" s="4">
        <v>107186000</v>
      </c>
      <c r="V1945" s="4">
        <v>108566000</v>
      </c>
      <c r="W1945" s="4">
        <v>109982000</v>
      </c>
      <c r="X1945" s="4">
        <v>111416000</v>
      </c>
      <c r="Y1945" s="4">
        <v>112870000</v>
      </c>
      <c r="Z1945" s="4">
        <v>114325000</v>
      </c>
      <c r="AA1945" s="4">
        <v>115817000</v>
      </c>
      <c r="AB1945" s="4">
        <v>117327000</v>
      </c>
      <c r="AC1945" s="4">
        <v>118839000</v>
      </c>
      <c r="AD1945" s="4">
        <v>120387000</v>
      </c>
      <c r="AE1945" s="4">
        <v>121954000</v>
      </c>
      <c r="AF1945" s="4">
        <v>123540000</v>
      </c>
      <c r="AG1945" s="4">
        <v>125145000</v>
      </c>
    </row>
    <row r="1946" spans="1:33">
      <c r="A1946" t="s">
        <v>5030</v>
      </c>
      <c r="B1946" t="s">
        <v>132</v>
      </c>
      <c r="C1946" s="4">
        <v>169943000</v>
      </c>
      <c r="D1946" s="4">
        <v>172169000</v>
      </c>
      <c r="E1946" s="4">
        <v>174399000</v>
      </c>
      <c r="F1946" s="4">
        <v>176667000</v>
      </c>
      <c r="G1946" s="4">
        <v>178970000</v>
      </c>
      <c r="H1946" s="4">
        <v>181277000</v>
      </c>
      <c r="I1946" s="4">
        <v>183656000</v>
      </c>
      <c r="J1946" s="4">
        <v>186035000</v>
      </c>
      <c r="K1946" s="4">
        <v>188452000</v>
      </c>
      <c r="L1946" s="4">
        <v>190908000</v>
      </c>
      <c r="M1946" s="4">
        <v>193367000</v>
      </c>
      <c r="N1946" s="4">
        <v>195899000</v>
      </c>
      <c r="O1946" s="4">
        <v>198431000</v>
      </c>
      <c r="P1946" s="4">
        <v>201035000</v>
      </c>
      <c r="Q1946" s="4">
        <v>203644000</v>
      </c>
      <c r="R1946" s="4">
        <v>206286000</v>
      </c>
      <c r="S1946" s="4">
        <v>208971000</v>
      </c>
      <c r="T1946" s="4">
        <v>211690000</v>
      </c>
      <c r="U1946" s="4">
        <v>214447000</v>
      </c>
      <c r="V1946" s="4">
        <v>217208000</v>
      </c>
      <c r="W1946" s="4">
        <v>220041000</v>
      </c>
      <c r="X1946" s="4">
        <v>222909000</v>
      </c>
      <c r="Y1946" s="4">
        <v>225819000</v>
      </c>
      <c r="Z1946" s="4">
        <v>228729000</v>
      </c>
      <c r="AA1946" s="4">
        <v>231715000</v>
      </c>
      <c r="AB1946" s="4">
        <v>234736000</v>
      </c>
      <c r="AC1946" s="4">
        <v>237761000</v>
      </c>
      <c r="AD1946" s="4">
        <v>240857000</v>
      </c>
      <c r="AE1946" s="4">
        <v>243993000</v>
      </c>
      <c r="AF1946" s="4">
        <v>247166000</v>
      </c>
      <c r="AG1946" s="4">
        <v>250378000</v>
      </c>
    </row>
    <row r="1947" spans="1:33">
      <c r="A1947" t="s">
        <v>5029</v>
      </c>
      <c r="B1947" t="s">
        <v>132</v>
      </c>
      <c r="C1947" s="4">
        <v>1608420000</v>
      </c>
      <c r="D1947" s="4">
        <v>1629490000</v>
      </c>
      <c r="E1947" s="4">
        <v>1650600000</v>
      </c>
      <c r="F1947" s="4">
        <v>1672060000</v>
      </c>
      <c r="G1947" s="4">
        <v>1693860000</v>
      </c>
      <c r="H1947" s="4">
        <v>1715690000</v>
      </c>
      <c r="I1947" s="4">
        <v>1738210000</v>
      </c>
      <c r="J1947" s="4">
        <v>1760730000</v>
      </c>
      <c r="K1947" s="4">
        <v>1783600000</v>
      </c>
      <c r="L1947" s="4">
        <v>1806840000</v>
      </c>
      <c r="M1947" s="4">
        <v>1830120000</v>
      </c>
      <c r="N1947" s="4">
        <v>1854080000</v>
      </c>
      <c r="O1947" s="4">
        <v>1878040000</v>
      </c>
      <c r="P1947" s="4">
        <v>1902690000</v>
      </c>
      <c r="Q1947" s="4">
        <v>1927380000</v>
      </c>
      <c r="R1947" s="4">
        <v>1952390000</v>
      </c>
      <c r="S1947" s="4">
        <v>1977800000</v>
      </c>
      <c r="T1947" s="4">
        <v>2003530000</v>
      </c>
      <c r="U1947" s="4">
        <v>2029630000</v>
      </c>
      <c r="V1947" s="4">
        <v>2055760000</v>
      </c>
      <c r="W1947" s="4">
        <v>2082580000</v>
      </c>
      <c r="X1947" s="4">
        <v>2109720000</v>
      </c>
      <c r="Y1947" s="4">
        <v>2137260000</v>
      </c>
      <c r="Z1947" s="4">
        <v>2164800000</v>
      </c>
      <c r="AA1947" s="4">
        <v>2193060000</v>
      </c>
      <c r="AB1947" s="4">
        <v>2221650000</v>
      </c>
      <c r="AC1947" s="4">
        <v>2250280000</v>
      </c>
      <c r="AD1947" s="4">
        <v>2279590000</v>
      </c>
      <c r="AE1947" s="4">
        <v>2309270000</v>
      </c>
      <c r="AF1947" s="4">
        <v>2339300000</v>
      </c>
      <c r="AG1947" s="4">
        <v>2369690000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920598000000</v>
      </c>
      <c r="D1951" s="4">
        <v>887059000000</v>
      </c>
      <c r="E1951" s="4">
        <v>853896000000</v>
      </c>
      <c r="F1951" s="4">
        <v>822312000000</v>
      </c>
      <c r="G1951" s="4">
        <v>791856000000</v>
      </c>
      <c r="H1951" s="4">
        <v>762528000000</v>
      </c>
      <c r="I1951" s="4">
        <v>734328000000</v>
      </c>
      <c r="J1951" s="4">
        <v>707181000000</v>
      </c>
      <c r="K1951" s="4">
        <v>681011000000</v>
      </c>
      <c r="L1951" s="4">
        <v>655744000000</v>
      </c>
      <c r="M1951" s="4">
        <v>631530000000</v>
      </c>
      <c r="N1951" s="4">
        <v>608142000000</v>
      </c>
      <c r="O1951" s="4">
        <v>585710000000</v>
      </c>
      <c r="P1951" s="4">
        <v>563977000000</v>
      </c>
      <c r="Q1951" s="4">
        <v>543162000000</v>
      </c>
      <c r="R1951" s="4">
        <v>523054000000</v>
      </c>
      <c r="S1951" s="4">
        <v>503712000000</v>
      </c>
      <c r="T1951" s="4">
        <v>485063000000</v>
      </c>
      <c r="U1951" s="4">
        <v>467097000000</v>
      </c>
      <c r="V1951" s="4">
        <v>449816000000</v>
      </c>
      <c r="W1951" s="4">
        <v>433144000000</v>
      </c>
      <c r="X1951" s="4">
        <v>417157000000</v>
      </c>
      <c r="Y1951" s="4">
        <v>401688000000</v>
      </c>
      <c r="Z1951" s="4">
        <v>386814000000</v>
      </c>
      <c r="AA1951" s="4">
        <v>372541000000</v>
      </c>
      <c r="AB1951" s="4">
        <v>358787000000</v>
      </c>
      <c r="AC1951" s="4">
        <v>345469000000</v>
      </c>
      <c r="AD1951" s="4">
        <v>332662000000</v>
      </c>
      <c r="AE1951" s="4">
        <v>320367000000</v>
      </c>
      <c r="AF1951" s="4">
        <v>308508000000</v>
      </c>
      <c r="AG1951" s="4">
        <v>297153000000</v>
      </c>
    </row>
    <row r="1952" spans="1:33">
      <c r="A1952" t="s">
        <v>5024</v>
      </c>
      <c r="B1952" t="s">
        <v>132</v>
      </c>
      <c r="C1952" s="4">
        <v>50326900</v>
      </c>
      <c r="D1952" s="4">
        <v>48493400</v>
      </c>
      <c r="E1952" s="4">
        <v>46680400</v>
      </c>
      <c r="F1952" s="4">
        <v>44953800</v>
      </c>
      <c r="G1952" s="4">
        <v>43288800</v>
      </c>
      <c r="H1952" s="4">
        <v>41685500</v>
      </c>
      <c r="I1952" s="4">
        <v>40143900</v>
      </c>
      <c r="J1952" s="4">
        <v>38659800</v>
      </c>
      <c r="K1952" s="4">
        <v>37229200</v>
      </c>
      <c r="L1952" s="4">
        <v>35847900</v>
      </c>
      <c r="M1952" s="4">
        <v>34524200</v>
      </c>
      <c r="N1952" s="4">
        <v>33245700</v>
      </c>
      <c r="O1952" s="4">
        <v>32019300</v>
      </c>
      <c r="P1952" s="4">
        <v>30831300</v>
      </c>
      <c r="Q1952" s="4">
        <v>29693300</v>
      </c>
      <c r="R1952" s="4">
        <v>28594100</v>
      </c>
      <c r="S1952" s="4">
        <v>27536700</v>
      </c>
      <c r="T1952" s="4">
        <v>26517200</v>
      </c>
      <c r="U1952" s="4">
        <v>25535100</v>
      </c>
      <c r="V1952" s="4">
        <v>24590400</v>
      </c>
      <c r="W1952" s="4">
        <v>23678900</v>
      </c>
      <c r="X1952" s="4">
        <v>22805000</v>
      </c>
      <c r="Y1952" s="4">
        <v>21959300</v>
      </c>
      <c r="Z1952" s="4">
        <v>21146200</v>
      </c>
      <c r="AA1952" s="4">
        <v>20365900</v>
      </c>
      <c r="AB1952" s="4">
        <v>19614000</v>
      </c>
      <c r="AC1952" s="4">
        <v>18885900</v>
      </c>
      <c r="AD1952" s="4">
        <v>18185800</v>
      </c>
      <c r="AE1952" s="4">
        <v>17513700</v>
      </c>
      <c r="AF1952" s="4">
        <v>16865400</v>
      </c>
      <c r="AG1952" s="4">
        <v>16244600</v>
      </c>
    </row>
    <row r="1953" spans="1:33">
      <c r="A1953" t="s">
        <v>5023</v>
      </c>
      <c r="B1953" t="s">
        <v>132</v>
      </c>
      <c r="C1953" s="4">
        <v>314142000</v>
      </c>
      <c r="D1953" s="4">
        <v>302697000</v>
      </c>
      <c r="E1953" s="4">
        <v>291381000</v>
      </c>
      <c r="F1953" s="4">
        <v>280603000</v>
      </c>
      <c r="G1953" s="4">
        <v>270210000</v>
      </c>
      <c r="H1953" s="4">
        <v>260203000</v>
      </c>
      <c r="I1953" s="4">
        <v>250580000</v>
      </c>
      <c r="J1953" s="4">
        <v>241316000</v>
      </c>
      <c r="K1953" s="4">
        <v>232386000</v>
      </c>
      <c r="L1953" s="4">
        <v>223764000</v>
      </c>
      <c r="M1953" s="4">
        <v>215501000</v>
      </c>
      <c r="N1953" s="4">
        <v>207521000</v>
      </c>
      <c r="O1953" s="4">
        <v>199866000</v>
      </c>
      <c r="P1953" s="4">
        <v>192450000</v>
      </c>
      <c r="Q1953" s="4">
        <v>185347000</v>
      </c>
      <c r="R1953" s="4">
        <v>178485000</v>
      </c>
      <c r="S1953" s="4">
        <v>171885000</v>
      </c>
      <c r="T1953" s="4">
        <v>165521000</v>
      </c>
      <c r="U1953" s="4">
        <v>159391000</v>
      </c>
      <c r="V1953" s="4">
        <v>153494000</v>
      </c>
      <c r="W1953" s="4">
        <v>147805000</v>
      </c>
      <c r="X1953" s="4">
        <v>142349000</v>
      </c>
      <c r="Y1953" s="4">
        <v>137071000</v>
      </c>
      <c r="Z1953" s="4">
        <v>131995000</v>
      </c>
      <c r="AA1953" s="4">
        <v>127125000</v>
      </c>
      <c r="AB1953" s="4">
        <v>122431000</v>
      </c>
      <c r="AC1953" s="4">
        <v>117887000</v>
      </c>
      <c r="AD1953" s="4">
        <v>113517000</v>
      </c>
      <c r="AE1953" s="4">
        <v>109321000</v>
      </c>
      <c r="AF1953" s="4">
        <v>105274000</v>
      </c>
      <c r="AG1953" s="4">
        <v>101399000</v>
      </c>
    </row>
    <row r="1954" spans="1:33">
      <c r="A1954" t="s">
        <v>5022</v>
      </c>
      <c r="B1954" t="s">
        <v>132</v>
      </c>
      <c r="C1954" s="4">
        <v>938839000</v>
      </c>
      <c r="D1954" s="4">
        <v>904635000</v>
      </c>
      <c r="E1954" s="4">
        <v>870815000</v>
      </c>
      <c r="F1954" s="4">
        <v>838605000</v>
      </c>
      <c r="G1954" s="4">
        <v>807546000</v>
      </c>
      <c r="H1954" s="4">
        <v>777637000</v>
      </c>
      <c r="I1954" s="4">
        <v>748878000</v>
      </c>
      <c r="J1954" s="4">
        <v>721193000</v>
      </c>
      <c r="K1954" s="4">
        <v>694505000</v>
      </c>
      <c r="L1954" s="4">
        <v>668737000</v>
      </c>
      <c r="M1954" s="4">
        <v>644043000</v>
      </c>
      <c r="N1954" s="4">
        <v>620192000</v>
      </c>
      <c r="O1954" s="4">
        <v>597315000</v>
      </c>
      <c r="P1954" s="4">
        <v>575152000</v>
      </c>
      <c r="Q1954" s="4">
        <v>553924000</v>
      </c>
      <c r="R1954" s="4">
        <v>533417000</v>
      </c>
      <c r="S1954" s="4">
        <v>513693000</v>
      </c>
      <c r="T1954" s="4">
        <v>494674000</v>
      </c>
      <c r="U1954" s="4">
        <v>476352000</v>
      </c>
      <c r="V1954" s="4">
        <v>458729000</v>
      </c>
      <c r="W1954" s="4">
        <v>441727000</v>
      </c>
      <c r="X1954" s="4">
        <v>425422000</v>
      </c>
      <c r="Y1954" s="4">
        <v>409647000</v>
      </c>
      <c r="Z1954" s="4">
        <v>394478000</v>
      </c>
      <c r="AA1954" s="4">
        <v>379922000</v>
      </c>
      <c r="AB1954" s="4">
        <v>365896000</v>
      </c>
      <c r="AC1954" s="4">
        <v>352314000</v>
      </c>
      <c r="AD1954" s="4">
        <v>339254000</v>
      </c>
      <c r="AE1954" s="4">
        <v>326715000</v>
      </c>
      <c r="AF1954" s="4">
        <v>314621000</v>
      </c>
      <c r="AG1954" s="4">
        <v>303041000</v>
      </c>
    </row>
    <row r="1955" spans="1:33">
      <c r="A1955" t="s">
        <v>5021</v>
      </c>
      <c r="B1955" t="s">
        <v>132</v>
      </c>
      <c r="C1955" s="4">
        <v>91668100</v>
      </c>
      <c r="D1955" s="4">
        <v>88328400</v>
      </c>
      <c r="E1955" s="4">
        <v>85026200</v>
      </c>
      <c r="F1955" s="4">
        <v>81881300</v>
      </c>
      <c r="G1955" s="4">
        <v>78848600</v>
      </c>
      <c r="H1955" s="4">
        <v>75928300</v>
      </c>
      <c r="I1955" s="4">
        <v>73120300</v>
      </c>
      <c r="J1955" s="4">
        <v>70417200</v>
      </c>
      <c r="K1955" s="4">
        <v>67811300</v>
      </c>
      <c r="L1955" s="4">
        <v>65295400</v>
      </c>
      <c r="M1955" s="4">
        <v>62884200</v>
      </c>
      <c r="N1955" s="4">
        <v>60555500</v>
      </c>
      <c r="O1955" s="4">
        <v>58321800</v>
      </c>
      <c r="P1955" s="4">
        <v>56157800</v>
      </c>
      <c r="Q1955" s="4">
        <v>54085100</v>
      </c>
      <c r="R1955" s="4">
        <v>52082800</v>
      </c>
      <c r="S1955" s="4">
        <v>50156900</v>
      </c>
      <c r="T1955" s="4">
        <v>48299800</v>
      </c>
      <c r="U1955" s="4">
        <v>46511000</v>
      </c>
      <c r="V1955" s="4">
        <v>44790200</v>
      </c>
      <c r="W1955" s="4">
        <v>43130100</v>
      </c>
      <c r="X1955" s="4">
        <v>41538200</v>
      </c>
      <c r="Y1955" s="4">
        <v>39997900</v>
      </c>
      <c r="Z1955" s="4">
        <v>38516800</v>
      </c>
      <c r="AA1955" s="4">
        <v>37095600</v>
      </c>
      <c r="AB1955" s="4">
        <v>35726000</v>
      </c>
      <c r="AC1955" s="4">
        <v>34399900</v>
      </c>
      <c r="AD1955" s="4">
        <v>33124700</v>
      </c>
      <c r="AE1955" s="4">
        <v>31900400</v>
      </c>
      <c r="AF1955" s="4">
        <v>30719500</v>
      </c>
      <c r="AG1955" s="4">
        <v>29588800</v>
      </c>
    </row>
    <row r="1956" spans="1:33">
      <c r="A1956" t="s">
        <v>5020</v>
      </c>
      <c r="B1956" t="s">
        <v>132</v>
      </c>
      <c r="C1956" s="4">
        <v>82829400</v>
      </c>
      <c r="D1956" s="4">
        <v>79811700</v>
      </c>
      <c r="E1956" s="4">
        <v>76827900</v>
      </c>
      <c r="F1956" s="4">
        <v>73986200</v>
      </c>
      <c r="G1956" s="4">
        <v>71246000</v>
      </c>
      <c r="H1956" s="4">
        <v>68607200</v>
      </c>
      <c r="I1956" s="4">
        <v>66070000</v>
      </c>
      <c r="J1956" s="4">
        <v>63627500</v>
      </c>
      <c r="K1956" s="4">
        <v>61272900</v>
      </c>
      <c r="L1956" s="4">
        <v>58999500</v>
      </c>
      <c r="M1956" s="4">
        <v>56820900</v>
      </c>
      <c r="N1956" s="4">
        <v>54716600</v>
      </c>
      <c r="O1956" s="4">
        <v>52698300</v>
      </c>
      <c r="P1956" s="4">
        <v>50743000</v>
      </c>
      <c r="Q1956" s="4">
        <v>48870100</v>
      </c>
      <c r="R1956" s="4">
        <v>47060900</v>
      </c>
      <c r="S1956" s="4">
        <v>45320700</v>
      </c>
      <c r="T1956" s="4">
        <v>43642700</v>
      </c>
      <c r="U1956" s="4">
        <v>42026300</v>
      </c>
      <c r="V1956" s="4">
        <v>40471500</v>
      </c>
      <c r="W1956" s="4">
        <v>38971500</v>
      </c>
      <c r="X1956" s="4">
        <v>37533000</v>
      </c>
      <c r="Y1956" s="4">
        <v>36141300</v>
      </c>
      <c r="Z1956" s="4">
        <v>34803000</v>
      </c>
      <c r="AA1956" s="4">
        <v>33518800</v>
      </c>
      <c r="AB1956" s="4">
        <v>32281300</v>
      </c>
      <c r="AC1956" s="4">
        <v>31083000</v>
      </c>
      <c r="AD1956" s="4">
        <v>29930800</v>
      </c>
      <c r="AE1956" s="4">
        <v>28824500</v>
      </c>
      <c r="AF1956" s="4">
        <v>27757500</v>
      </c>
      <c r="AG1956" s="4">
        <v>26735800</v>
      </c>
    </row>
    <row r="1957" spans="1:33">
      <c r="A1957" t="s">
        <v>5019</v>
      </c>
      <c r="B1957" t="s">
        <v>132</v>
      </c>
      <c r="C1957" s="4">
        <v>241988000</v>
      </c>
      <c r="D1957" s="4">
        <v>233172000</v>
      </c>
      <c r="E1957" s="4">
        <v>224454000</v>
      </c>
      <c r="F1957" s="4">
        <v>216152000</v>
      </c>
      <c r="G1957" s="4">
        <v>208147000</v>
      </c>
      <c r="H1957" s="4">
        <v>200437000</v>
      </c>
      <c r="I1957" s="4">
        <v>193025000</v>
      </c>
      <c r="J1957" s="4">
        <v>185889000</v>
      </c>
      <c r="K1957" s="4">
        <v>179010000</v>
      </c>
      <c r="L1957" s="4">
        <v>172368000</v>
      </c>
      <c r="M1957" s="4">
        <v>166003000</v>
      </c>
      <c r="N1957" s="4">
        <v>159856000</v>
      </c>
      <c r="O1957" s="4">
        <v>153959000</v>
      </c>
      <c r="P1957" s="4">
        <v>148247000</v>
      </c>
      <c r="Q1957" s="4">
        <v>142775000</v>
      </c>
      <c r="R1957" s="4">
        <v>137489000</v>
      </c>
      <c r="S1957" s="4">
        <v>132405000</v>
      </c>
      <c r="T1957" s="4">
        <v>127503000</v>
      </c>
      <c r="U1957" s="4">
        <v>122781000</v>
      </c>
      <c r="V1957" s="4">
        <v>118238000</v>
      </c>
      <c r="W1957" s="4">
        <v>113856000</v>
      </c>
      <c r="X1957" s="4">
        <v>109653000</v>
      </c>
      <c r="Y1957" s="4">
        <v>105587000</v>
      </c>
      <c r="Z1957" s="4">
        <v>101677000</v>
      </c>
      <c r="AA1957" s="4">
        <v>97925700</v>
      </c>
      <c r="AB1957" s="4">
        <v>94310300</v>
      </c>
      <c r="AC1957" s="4">
        <v>90809600</v>
      </c>
      <c r="AD1957" s="4">
        <v>87443300</v>
      </c>
      <c r="AE1957" s="4">
        <v>84211400</v>
      </c>
      <c r="AF1957" s="4">
        <v>81094100</v>
      </c>
      <c r="AG1957" s="4">
        <v>78109300</v>
      </c>
    </row>
    <row r="1958" spans="1:33">
      <c r="A1958" t="s">
        <v>5018</v>
      </c>
      <c r="B1958" t="s">
        <v>132</v>
      </c>
      <c r="C1958" s="4">
        <v>11066800</v>
      </c>
      <c r="D1958" s="4">
        <v>10663600</v>
      </c>
      <c r="E1958" s="4">
        <v>10264900</v>
      </c>
      <c r="F1958" s="4">
        <v>9885240</v>
      </c>
      <c r="G1958" s="4">
        <v>9519120</v>
      </c>
      <c r="H1958" s="4">
        <v>9166560</v>
      </c>
      <c r="I1958" s="4">
        <v>8827560</v>
      </c>
      <c r="J1958" s="4">
        <v>8501220</v>
      </c>
      <c r="K1958" s="4">
        <v>8186620</v>
      </c>
      <c r="L1958" s="4">
        <v>7882880</v>
      </c>
      <c r="M1958" s="4">
        <v>7591790</v>
      </c>
      <c r="N1958" s="4">
        <v>7310650</v>
      </c>
      <c r="O1958" s="4">
        <v>7040980</v>
      </c>
      <c r="P1958" s="4">
        <v>6779730</v>
      </c>
      <c r="Q1958" s="4">
        <v>6529500</v>
      </c>
      <c r="R1958" s="4">
        <v>6287770</v>
      </c>
      <c r="S1958" s="4">
        <v>6055260</v>
      </c>
      <c r="T1958" s="4">
        <v>5831070</v>
      </c>
      <c r="U1958" s="4">
        <v>5615110</v>
      </c>
      <c r="V1958" s="4">
        <v>5407370</v>
      </c>
      <c r="W1958" s="4">
        <v>5206950</v>
      </c>
      <c r="X1958" s="4">
        <v>5014760</v>
      </c>
      <c r="Y1958" s="4">
        <v>4828810</v>
      </c>
      <c r="Z1958" s="4">
        <v>4650000</v>
      </c>
      <c r="AA1958" s="4">
        <v>4478420</v>
      </c>
      <c r="AB1958" s="4">
        <v>4313070</v>
      </c>
      <c r="AC1958" s="4">
        <v>4152980</v>
      </c>
      <c r="AD1958" s="4">
        <v>3999020</v>
      </c>
      <c r="AE1958" s="4">
        <v>3851220</v>
      </c>
      <c r="AF1958" s="4">
        <v>3708660</v>
      </c>
      <c r="AG1958" s="4">
        <v>3572160</v>
      </c>
    </row>
    <row r="1959" spans="1:33">
      <c r="A1959" t="s">
        <v>5017</v>
      </c>
      <c r="B1959" t="s">
        <v>132</v>
      </c>
      <c r="C1959" s="4">
        <v>19881000</v>
      </c>
      <c r="D1959" s="4">
        <v>19156700</v>
      </c>
      <c r="E1959" s="4">
        <v>18440500</v>
      </c>
      <c r="F1959" s="4">
        <v>17758400</v>
      </c>
      <c r="G1959" s="4">
        <v>17100700</v>
      </c>
      <c r="H1959" s="4">
        <v>16467400</v>
      </c>
      <c r="I1959" s="4">
        <v>15858400</v>
      </c>
      <c r="J1959" s="4">
        <v>15272100</v>
      </c>
      <c r="K1959" s="4">
        <v>14706900</v>
      </c>
      <c r="L1959" s="4">
        <v>14161300</v>
      </c>
      <c r="M1959" s="4">
        <v>13638400</v>
      </c>
      <c r="N1959" s="4">
        <v>13133300</v>
      </c>
      <c r="O1959" s="4">
        <v>12648800</v>
      </c>
      <c r="P1959" s="4">
        <v>12179500</v>
      </c>
      <c r="Q1959" s="4">
        <v>11730000</v>
      </c>
      <c r="R1959" s="4">
        <v>11295700</v>
      </c>
      <c r="S1959" s="4">
        <v>10878000</v>
      </c>
      <c r="T1959" s="4">
        <v>10475300</v>
      </c>
      <c r="U1959" s="4">
        <v>10087300</v>
      </c>
      <c r="V1959" s="4">
        <v>9714120</v>
      </c>
      <c r="W1959" s="4">
        <v>9354080</v>
      </c>
      <c r="X1959" s="4">
        <v>9008820</v>
      </c>
      <c r="Y1959" s="4">
        <v>8674760</v>
      </c>
      <c r="Z1959" s="4">
        <v>8353530</v>
      </c>
      <c r="AA1959" s="4">
        <v>8045300</v>
      </c>
      <c r="AB1959" s="4">
        <v>7748270</v>
      </c>
      <c r="AC1959" s="4">
        <v>7460660</v>
      </c>
      <c r="AD1959" s="4">
        <v>7184090</v>
      </c>
      <c r="AE1959" s="4">
        <v>6918560</v>
      </c>
      <c r="AF1959" s="4">
        <v>6662460</v>
      </c>
      <c r="AG1959" s="4">
        <v>6417240</v>
      </c>
    </row>
    <row r="1960" spans="1:33">
      <c r="A1960" t="s">
        <v>5016</v>
      </c>
      <c r="B1960" t="s">
        <v>132</v>
      </c>
      <c r="C1960" s="4">
        <v>36726000</v>
      </c>
      <c r="D1960" s="4">
        <v>35388000</v>
      </c>
      <c r="E1960" s="4">
        <v>34065000</v>
      </c>
      <c r="F1960" s="4">
        <v>32805000</v>
      </c>
      <c r="G1960" s="4">
        <v>31590000</v>
      </c>
      <c r="H1960" s="4">
        <v>30420000</v>
      </c>
      <c r="I1960" s="4">
        <v>29295000</v>
      </c>
      <c r="J1960" s="4">
        <v>28212000</v>
      </c>
      <c r="K1960" s="4">
        <v>27168000</v>
      </c>
      <c r="L1960" s="4">
        <v>26160000</v>
      </c>
      <c r="M1960" s="4">
        <v>25194000</v>
      </c>
      <c r="N1960" s="4">
        <v>24261000</v>
      </c>
      <c r="O1960" s="4">
        <v>23366100</v>
      </c>
      <c r="P1960" s="4">
        <v>22499100</v>
      </c>
      <c r="Q1960" s="4">
        <v>21668700</v>
      </c>
      <c r="R1960" s="4">
        <v>20866500</v>
      </c>
      <c r="S1960" s="4">
        <v>20094900</v>
      </c>
      <c r="T1960" s="4">
        <v>19350900</v>
      </c>
      <c r="U1960" s="4">
        <v>18634200</v>
      </c>
      <c r="V1960" s="4">
        <v>17944800</v>
      </c>
      <c r="W1960" s="4">
        <v>17279700</v>
      </c>
      <c r="X1960" s="4">
        <v>16641900</v>
      </c>
      <c r="Y1960" s="4">
        <v>16024800</v>
      </c>
      <c r="Z1960" s="4">
        <v>15431400</v>
      </c>
      <c r="AA1960" s="4">
        <v>14862000</v>
      </c>
      <c r="AB1960" s="4">
        <v>14313300</v>
      </c>
      <c r="AC1960" s="4">
        <v>13782000</v>
      </c>
      <c r="AD1960" s="4">
        <v>13271100</v>
      </c>
      <c r="AE1960" s="4">
        <v>12780600</v>
      </c>
      <c r="AF1960" s="4">
        <v>12307500</v>
      </c>
      <c r="AG1960" s="4">
        <v>11854500</v>
      </c>
    </row>
    <row r="1961" spans="1:33">
      <c r="A1961" t="s">
        <v>5015</v>
      </c>
      <c r="B1961" t="s">
        <v>132</v>
      </c>
      <c r="C1961" s="4">
        <v>7345200</v>
      </c>
      <c r="D1961" s="4">
        <v>7077600</v>
      </c>
      <c r="E1961" s="4">
        <v>6813000</v>
      </c>
      <c r="F1961" s="4">
        <v>6561000</v>
      </c>
      <c r="G1961" s="4">
        <v>6318000</v>
      </c>
      <c r="H1961" s="4">
        <v>6084000</v>
      </c>
      <c r="I1961" s="4">
        <v>5859000</v>
      </c>
      <c r="J1961" s="4">
        <v>5642400</v>
      </c>
      <c r="K1961" s="4">
        <v>5433600</v>
      </c>
      <c r="L1961" s="4">
        <v>5232000</v>
      </c>
      <c r="M1961" s="4">
        <v>5038800</v>
      </c>
      <c r="N1961" s="4">
        <v>4852200</v>
      </c>
      <c r="O1961" s="4">
        <v>4673220</v>
      </c>
      <c r="P1961" s="4">
        <v>4499820</v>
      </c>
      <c r="Q1961" s="4">
        <v>4333740</v>
      </c>
      <c r="R1961" s="4">
        <v>4173300</v>
      </c>
      <c r="S1961" s="4">
        <v>4018980</v>
      </c>
      <c r="T1961" s="4">
        <v>3870180</v>
      </c>
      <c r="U1961" s="4">
        <v>3726840</v>
      </c>
      <c r="V1961" s="4">
        <v>3588960</v>
      </c>
      <c r="W1961" s="4">
        <v>3455940</v>
      </c>
      <c r="X1961" s="4">
        <v>3328380</v>
      </c>
      <c r="Y1961" s="4">
        <v>3204960</v>
      </c>
      <c r="Z1961" s="4">
        <v>3086280</v>
      </c>
      <c r="AA1961" s="4">
        <v>2972400</v>
      </c>
      <c r="AB1961" s="4">
        <v>2862660</v>
      </c>
      <c r="AC1961" s="4">
        <v>2756400</v>
      </c>
      <c r="AD1961" s="4">
        <v>2654220</v>
      </c>
      <c r="AE1961" s="4">
        <v>2556120</v>
      </c>
      <c r="AF1961" s="4">
        <v>2461500</v>
      </c>
      <c r="AG1961" s="4">
        <v>2370900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105313000000</v>
      </c>
      <c r="D1963" s="4">
        <v>101400000000</v>
      </c>
      <c r="E1963" s="4">
        <v>97660000000</v>
      </c>
      <c r="F1963" s="4">
        <v>94085300000</v>
      </c>
      <c r="G1963" s="4">
        <v>90593100000</v>
      </c>
      <c r="H1963" s="4">
        <v>87198600000</v>
      </c>
      <c r="I1963" s="4">
        <v>84006900000</v>
      </c>
      <c r="J1963" s="4">
        <v>80897700000</v>
      </c>
      <c r="K1963" s="4">
        <v>77901200000</v>
      </c>
      <c r="L1963" s="4">
        <v>75017400000</v>
      </c>
      <c r="M1963" s="4">
        <v>72246200000</v>
      </c>
      <c r="N1963" s="4">
        <v>69565100000</v>
      </c>
      <c r="O1963" s="4">
        <v>66996700000</v>
      </c>
      <c r="P1963" s="4">
        <v>64518400000</v>
      </c>
      <c r="Q1963" s="4">
        <v>62132500000</v>
      </c>
      <c r="R1963" s="4">
        <v>59828400000</v>
      </c>
      <c r="S1963" s="4">
        <v>57616000000</v>
      </c>
      <c r="T1963" s="4">
        <v>55489100000</v>
      </c>
      <c r="U1963" s="4">
        <v>53430600000</v>
      </c>
      <c r="V1963" s="4">
        <v>51457000000</v>
      </c>
      <c r="W1963" s="4">
        <v>49551700000</v>
      </c>
      <c r="X1963" s="4">
        <v>47722300000</v>
      </c>
      <c r="Y1963" s="4">
        <v>45952900000</v>
      </c>
      <c r="Z1963" s="4">
        <v>44251900000</v>
      </c>
      <c r="AA1963" s="4">
        <v>42618500000</v>
      </c>
      <c r="AB1963" s="4">
        <v>41036900000</v>
      </c>
      <c r="AC1963" s="4">
        <v>39522100000</v>
      </c>
      <c r="AD1963" s="4">
        <v>38059200000</v>
      </c>
      <c r="AE1963" s="4">
        <v>36647300000</v>
      </c>
      <c r="AF1963" s="4">
        <v>35294000000</v>
      </c>
      <c r="AG1963" s="4">
        <v>33985000000</v>
      </c>
    </row>
    <row r="1964" spans="1:33">
      <c r="A1964" t="s">
        <v>5012</v>
      </c>
      <c r="B1964" t="s">
        <v>132</v>
      </c>
      <c r="C1964" s="4">
        <v>5764860</v>
      </c>
      <c r="D1964" s="4">
        <v>5550670</v>
      </c>
      <c r="E1964" s="4">
        <v>5345940</v>
      </c>
      <c r="F1964" s="4">
        <v>5150260</v>
      </c>
      <c r="G1964" s="4">
        <v>4959100</v>
      </c>
      <c r="H1964" s="4">
        <v>4773280</v>
      </c>
      <c r="I1964" s="4">
        <v>4598560</v>
      </c>
      <c r="J1964" s="4">
        <v>4428370</v>
      </c>
      <c r="K1964" s="4">
        <v>4264340</v>
      </c>
      <c r="L1964" s="4">
        <v>4106480</v>
      </c>
      <c r="M1964" s="4">
        <v>3954780</v>
      </c>
      <c r="N1964" s="4">
        <v>3808020</v>
      </c>
      <c r="O1964" s="4">
        <v>3667420</v>
      </c>
      <c r="P1964" s="4">
        <v>3531760</v>
      </c>
      <c r="Q1964" s="4">
        <v>3401150</v>
      </c>
      <c r="R1964" s="4">
        <v>3275030</v>
      </c>
      <c r="S1964" s="4">
        <v>3153920</v>
      </c>
      <c r="T1964" s="4">
        <v>3037490</v>
      </c>
      <c r="U1964" s="4">
        <v>2924810</v>
      </c>
      <c r="V1964" s="4">
        <v>2816770</v>
      </c>
      <c r="W1964" s="4">
        <v>2712480</v>
      </c>
      <c r="X1964" s="4">
        <v>2612330</v>
      </c>
      <c r="Y1964" s="4">
        <v>2515480</v>
      </c>
      <c r="Z1964" s="4">
        <v>2422370</v>
      </c>
      <c r="AA1964" s="4">
        <v>2332950</v>
      </c>
      <c r="AB1964" s="4">
        <v>2246370</v>
      </c>
      <c r="AC1964" s="4">
        <v>2163450</v>
      </c>
      <c r="AD1964" s="4">
        <v>2083370</v>
      </c>
      <c r="AE1964" s="4">
        <v>2006090</v>
      </c>
      <c r="AF1964" s="4">
        <v>1932010</v>
      </c>
      <c r="AG1964" s="4">
        <v>1860350</v>
      </c>
    </row>
    <row r="1965" spans="1:33">
      <c r="A1965" t="s">
        <v>5011</v>
      </c>
      <c r="B1965" t="s">
        <v>132</v>
      </c>
      <c r="C1965" s="4">
        <v>35984400</v>
      </c>
      <c r="D1965" s="4">
        <v>34647500</v>
      </c>
      <c r="E1965" s="4">
        <v>33369600</v>
      </c>
      <c r="F1965" s="4">
        <v>32148100</v>
      </c>
      <c r="G1965" s="4">
        <v>30954900</v>
      </c>
      <c r="H1965" s="4">
        <v>29795000</v>
      </c>
      <c r="I1965" s="4">
        <v>28704400</v>
      </c>
      <c r="J1965" s="4">
        <v>27642000</v>
      </c>
      <c r="K1965" s="4">
        <v>26618200</v>
      </c>
      <c r="L1965" s="4">
        <v>25632800</v>
      </c>
      <c r="M1965" s="4">
        <v>24685900</v>
      </c>
      <c r="N1965" s="4">
        <v>23769800</v>
      </c>
      <c r="O1965" s="4">
        <v>22892200</v>
      </c>
      <c r="P1965" s="4">
        <v>22045400</v>
      </c>
      <c r="Q1965" s="4">
        <v>21230100</v>
      </c>
      <c r="R1965" s="4">
        <v>20442800</v>
      </c>
      <c r="S1965" s="4">
        <v>19686900</v>
      </c>
      <c r="T1965" s="4">
        <v>18960100</v>
      </c>
      <c r="U1965" s="4">
        <v>18256800</v>
      </c>
      <c r="V1965" s="4">
        <v>17582400</v>
      </c>
      <c r="W1965" s="4">
        <v>16931400</v>
      </c>
      <c r="X1965" s="4">
        <v>16306300</v>
      </c>
      <c r="Y1965" s="4">
        <v>15701700</v>
      </c>
      <c r="Z1965" s="4">
        <v>15120500</v>
      </c>
      <c r="AA1965" s="4">
        <v>14562400</v>
      </c>
      <c r="AB1965" s="4">
        <v>14021900</v>
      </c>
      <c r="AC1965" s="4">
        <v>13504400</v>
      </c>
      <c r="AD1965" s="4">
        <v>13004500</v>
      </c>
      <c r="AE1965" s="4">
        <v>12522100</v>
      </c>
      <c r="AF1965" s="4">
        <v>12059600</v>
      </c>
      <c r="AG1965" s="4">
        <v>11612400</v>
      </c>
    </row>
    <row r="1966" spans="1:33">
      <c r="A1966" t="s">
        <v>5010</v>
      </c>
      <c r="B1966" t="s">
        <v>132</v>
      </c>
      <c r="C1966" s="4">
        <v>107542000</v>
      </c>
      <c r="D1966" s="4">
        <v>103547000</v>
      </c>
      <c r="E1966" s="4">
        <v>99727700</v>
      </c>
      <c r="F1966" s="4">
        <v>96077200</v>
      </c>
      <c r="G1966" s="4">
        <v>92511100</v>
      </c>
      <c r="H1966" s="4">
        <v>89044800</v>
      </c>
      <c r="I1966" s="4">
        <v>85785400</v>
      </c>
      <c r="J1966" s="4">
        <v>82610500</v>
      </c>
      <c r="K1966" s="4">
        <v>79550500</v>
      </c>
      <c r="L1966" s="4">
        <v>76605600</v>
      </c>
      <c r="M1966" s="4">
        <v>73775800</v>
      </c>
      <c r="N1966" s="4">
        <v>71037900</v>
      </c>
      <c r="O1966" s="4">
        <v>68415100</v>
      </c>
      <c r="P1966" s="4">
        <v>65884400</v>
      </c>
      <c r="Q1966" s="4">
        <v>63447900</v>
      </c>
      <c r="R1966" s="4">
        <v>61095100</v>
      </c>
      <c r="S1966" s="4">
        <v>58835800</v>
      </c>
      <c r="T1966" s="4">
        <v>56663900</v>
      </c>
      <c r="U1966" s="4">
        <v>54561900</v>
      </c>
      <c r="V1966" s="4">
        <v>52546500</v>
      </c>
      <c r="W1966" s="4">
        <v>50600800</v>
      </c>
      <c r="X1966" s="4">
        <v>48732700</v>
      </c>
      <c r="Y1966" s="4">
        <v>46925800</v>
      </c>
      <c r="Z1966" s="4">
        <v>45188800</v>
      </c>
      <c r="AA1966" s="4">
        <v>43520800</v>
      </c>
      <c r="AB1966" s="4">
        <v>41905700</v>
      </c>
      <c r="AC1966" s="4">
        <v>40358900</v>
      </c>
      <c r="AD1966" s="4">
        <v>38865000</v>
      </c>
      <c r="AE1966" s="4">
        <v>37423200</v>
      </c>
      <c r="AF1966" s="4">
        <v>36041200</v>
      </c>
      <c r="AG1966" s="4">
        <v>34704500</v>
      </c>
    </row>
    <row r="1967" spans="1:33">
      <c r="A1967" t="s">
        <v>5009</v>
      </c>
      <c r="B1967" t="s">
        <v>132</v>
      </c>
      <c r="C1967" s="4">
        <v>10500400</v>
      </c>
      <c r="D1967" s="4">
        <v>10110300</v>
      </c>
      <c r="E1967" s="4">
        <v>9737400</v>
      </c>
      <c r="F1967" s="4">
        <v>9380970</v>
      </c>
      <c r="G1967" s="4">
        <v>9032770</v>
      </c>
      <c r="H1967" s="4">
        <v>8694320</v>
      </c>
      <c r="I1967" s="4">
        <v>8376080</v>
      </c>
      <c r="J1967" s="4">
        <v>8066070</v>
      </c>
      <c r="K1967" s="4">
        <v>7767300</v>
      </c>
      <c r="L1967" s="4">
        <v>7479760</v>
      </c>
      <c r="M1967" s="4">
        <v>7203460</v>
      </c>
      <c r="N1967" s="4">
        <v>6936130</v>
      </c>
      <c r="O1967" s="4">
        <v>6680040</v>
      </c>
      <c r="P1967" s="4">
        <v>6432940</v>
      </c>
      <c r="Q1967" s="4">
        <v>6195050</v>
      </c>
      <c r="R1967" s="4">
        <v>5965320</v>
      </c>
      <c r="S1967" s="4">
        <v>5744720</v>
      </c>
      <c r="T1967" s="4">
        <v>5532660</v>
      </c>
      <c r="U1967" s="4">
        <v>5327410</v>
      </c>
      <c r="V1967" s="4">
        <v>5130630</v>
      </c>
      <c r="W1967" s="4">
        <v>4940660</v>
      </c>
      <c r="X1967" s="4">
        <v>4758250</v>
      </c>
      <c r="Y1967" s="4">
        <v>4581830</v>
      </c>
      <c r="Z1967" s="4">
        <v>4412230</v>
      </c>
      <c r="AA1967" s="4">
        <v>4249370</v>
      </c>
      <c r="AB1967" s="4">
        <v>4091670</v>
      </c>
      <c r="AC1967" s="4">
        <v>3940630</v>
      </c>
      <c r="AD1967" s="4">
        <v>3794770</v>
      </c>
      <c r="AE1967" s="4">
        <v>3653990</v>
      </c>
      <c r="AF1967" s="4">
        <v>3519060</v>
      </c>
      <c r="AG1967" s="4">
        <v>3388540</v>
      </c>
    </row>
    <row r="1968" spans="1:33">
      <c r="A1968" t="s">
        <v>5008</v>
      </c>
      <c r="B1968" t="s">
        <v>132</v>
      </c>
      <c r="C1968" s="4">
        <v>9487960</v>
      </c>
      <c r="D1968" s="4">
        <v>9135450</v>
      </c>
      <c r="E1968" s="4">
        <v>8798510</v>
      </c>
      <c r="F1968" s="4">
        <v>8476440</v>
      </c>
      <c r="G1968" s="4">
        <v>8161830</v>
      </c>
      <c r="H1968" s="4">
        <v>7856000</v>
      </c>
      <c r="I1968" s="4">
        <v>7568450</v>
      </c>
      <c r="J1968" s="4">
        <v>7288340</v>
      </c>
      <c r="K1968" s="4">
        <v>7018370</v>
      </c>
      <c r="L1968" s="4">
        <v>6758560</v>
      </c>
      <c r="M1968" s="4">
        <v>6508890</v>
      </c>
      <c r="N1968" s="4">
        <v>6267350</v>
      </c>
      <c r="O1968" s="4">
        <v>6035950</v>
      </c>
      <c r="P1968" s="4">
        <v>5812670</v>
      </c>
      <c r="Q1968" s="4">
        <v>5597710</v>
      </c>
      <c r="R1968" s="4">
        <v>5390130</v>
      </c>
      <c r="S1968" s="4">
        <v>5190810</v>
      </c>
      <c r="T1968" s="4">
        <v>4999190</v>
      </c>
      <c r="U1968" s="4">
        <v>4813740</v>
      </c>
      <c r="V1968" s="4">
        <v>4635930</v>
      </c>
      <c r="W1968" s="4">
        <v>4464270</v>
      </c>
      <c r="X1968" s="4">
        <v>4299450</v>
      </c>
      <c r="Y1968" s="4">
        <v>4140050</v>
      </c>
      <c r="Z1968" s="4">
        <v>3986800</v>
      </c>
      <c r="AA1968" s="4">
        <v>3839640</v>
      </c>
      <c r="AB1968" s="4">
        <v>3697150</v>
      </c>
      <c r="AC1968" s="4">
        <v>3560680</v>
      </c>
      <c r="AD1968" s="4">
        <v>3428870</v>
      </c>
      <c r="AE1968" s="4">
        <v>3301670</v>
      </c>
      <c r="AF1968" s="4">
        <v>3179750</v>
      </c>
      <c r="AG1968" s="4">
        <v>3061820</v>
      </c>
    </row>
    <row r="1969" spans="1:33">
      <c r="A1969" t="s">
        <v>5007</v>
      </c>
      <c r="B1969" t="s">
        <v>132</v>
      </c>
      <c r="C1969" s="4">
        <v>27719300</v>
      </c>
      <c r="D1969" s="4">
        <v>26689400</v>
      </c>
      <c r="E1969" s="4">
        <v>25705000</v>
      </c>
      <c r="F1969" s="4">
        <v>24764100</v>
      </c>
      <c r="G1969" s="4">
        <v>23844900</v>
      </c>
      <c r="H1969" s="4">
        <v>22951500</v>
      </c>
      <c r="I1969" s="4">
        <v>22111400</v>
      </c>
      <c r="J1969" s="4">
        <v>21293000</v>
      </c>
      <c r="K1969" s="4">
        <v>20504300</v>
      </c>
      <c r="L1969" s="4">
        <v>19745300</v>
      </c>
      <c r="M1969" s="4">
        <v>19015900</v>
      </c>
      <c r="N1969" s="4">
        <v>18310200</v>
      </c>
      <c r="O1969" s="4">
        <v>17634100</v>
      </c>
      <c r="P1969" s="4">
        <v>16981800</v>
      </c>
      <c r="Q1969" s="4">
        <v>16353800</v>
      </c>
      <c r="R1969" s="4">
        <v>15747400</v>
      </c>
      <c r="S1969" s="4">
        <v>15165000</v>
      </c>
      <c r="T1969" s="4">
        <v>14605200</v>
      </c>
      <c r="U1969" s="4">
        <v>14063400</v>
      </c>
      <c r="V1969" s="4">
        <v>13544000</v>
      </c>
      <c r="W1969" s="4">
        <v>13042500</v>
      </c>
      <c r="X1969" s="4">
        <v>12560900</v>
      </c>
      <c r="Y1969" s="4">
        <v>12095200</v>
      </c>
      <c r="Z1969" s="4">
        <v>11647500</v>
      </c>
      <c r="AA1969" s="4">
        <v>11217600</v>
      </c>
      <c r="AB1969" s="4">
        <v>10801300</v>
      </c>
      <c r="AC1969" s="4">
        <v>10402600</v>
      </c>
      <c r="AD1969" s="4">
        <v>10017500</v>
      </c>
      <c r="AE1969" s="4">
        <v>9645900</v>
      </c>
      <c r="AF1969" s="4">
        <v>9289700</v>
      </c>
      <c r="AG1969" s="4">
        <v>8945160</v>
      </c>
    </row>
    <row r="1970" spans="1:33">
      <c r="A1970" t="s">
        <v>5006</v>
      </c>
      <c r="B1970" t="s">
        <v>132</v>
      </c>
      <c r="C1970" s="4">
        <v>1267680</v>
      </c>
      <c r="D1970" s="4">
        <v>1220580</v>
      </c>
      <c r="E1970" s="4">
        <v>1175560</v>
      </c>
      <c r="F1970" s="4">
        <v>1132530</v>
      </c>
      <c r="G1970" s="4">
        <v>1090500</v>
      </c>
      <c r="H1970" s="4">
        <v>1049630</v>
      </c>
      <c r="I1970" s="4">
        <v>1011210</v>
      </c>
      <c r="J1970">
        <v>973789</v>
      </c>
      <c r="K1970">
        <v>937719</v>
      </c>
      <c r="L1970">
        <v>903006</v>
      </c>
      <c r="M1970">
        <v>869648</v>
      </c>
      <c r="N1970">
        <v>837375</v>
      </c>
      <c r="O1970">
        <v>806458</v>
      </c>
      <c r="P1970">
        <v>776626</v>
      </c>
      <c r="Q1970">
        <v>747906</v>
      </c>
      <c r="R1970">
        <v>720172</v>
      </c>
      <c r="S1970">
        <v>693540</v>
      </c>
      <c r="T1970">
        <v>667938</v>
      </c>
      <c r="U1970">
        <v>643160</v>
      </c>
      <c r="V1970">
        <v>619403</v>
      </c>
      <c r="W1970">
        <v>596468</v>
      </c>
      <c r="X1970">
        <v>574447</v>
      </c>
      <c r="Y1970">
        <v>553149</v>
      </c>
      <c r="Z1970">
        <v>532673</v>
      </c>
      <c r="AA1970">
        <v>513011</v>
      </c>
      <c r="AB1970">
        <v>493973</v>
      </c>
      <c r="AC1970">
        <v>475739</v>
      </c>
      <c r="AD1970">
        <v>458129</v>
      </c>
      <c r="AE1970">
        <v>441134</v>
      </c>
      <c r="AF1970">
        <v>424844</v>
      </c>
      <c r="AG1970">
        <v>409087</v>
      </c>
    </row>
    <row r="1971" spans="1:33">
      <c r="A1971" t="s">
        <v>5005</v>
      </c>
      <c r="B1971" t="s">
        <v>132</v>
      </c>
      <c r="C1971" s="4">
        <v>2277340</v>
      </c>
      <c r="D1971" s="4">
        <v>2192720</v>
      </c>
      <c r="E1971" s="4">
        <v>2111850</v>
      </c>
      <c r="F1971" s="4">
        <v>2034550</v>
      </c>
      <c r="G1971" s="4">
        <v>1959030</v>
      </c>
      <c r="H1971" s="4">
        <v>1885630</v>
      </c>
      <c r="I1971" s="4">
        <v>1816610</v>
      </c>
      <c r="J1971" s="4">
        <v>1749370</v>
      </c>
      <c r="K1971" s="4">
        <v>1684580</v>
      </c>
      <c r="L1971" s="4">
        <v>1622210</v>
      </c>
      <c r="M1971" s="4">
        <v>1562290</v>
      </c>
      <c r="N1971" s="4">
        <v>1504310</v>
      </c>
      <c r="O1971" s="4">
        <v>1448770</v>
      </c>
      <c r="P1971" s="4">
        <v>1395180</v>
      </c>
      <c r="Q1971" s="4">
        <v>1343580</v>
      </c>
      <c r="R1971" s="4">
        <v>1293760</v>
      </c>
      <c r="S1971" s="4">
        <v>1245920</v>
      </c>
      <c r="T1971" s="4">
        <v>1199920</v>
      </c>
      <c r="U1971" s="4">
        <v>1155410</v>
      </c>
      <c r="V1971" s="4">
        <v>1112730</v>
      </c>
      <c r="W1971" s="4">
        <v>1071530</v>
      </c>
      <c r="X1971" s="4">
        <v>1031970</v>
      </c>
      <c r="Y1971">
        <v>993709</v>
      </c>
      <c r="Z1971">
        <v>956926</v>
      </c>
      <c r="AA1971">
        <v>921604</v>
      </c>
      <c r="AB1971">
        <v>887402</v>
      </c>
      <c r="AC1971">
        <v>854646</v>
      </c>
      <c r="AD1971">
        <v>823011</v>
      </c>
      <c r="AE1971">
        <v>792480</v>
      </c>
      <c r="AF1971">
        <v>763215</v>
      </c>
      <c r="AG1971">
        <v>734909</v>
      </c>
    </row>
    <row r="1972" spans="1:33">
      <c r="A1972" t="s">
        <v>5004</v>
      </c>
      <c r="B1972" t="s">
        <v>132</v>
      </c>
      <c r="C1972" s="4">
        <v>4206900</v>
      </c>
      <c r="D1972" s="4">
        <v>4050600</v>
      </c>
      <c r="E1972" s="4">
        <v>3901200</v>
      </c>
      <c r="F1972" s="4">
        <v>3758400</v>
      </c>
      <c r="G1972" s="4">
        <v>3618900</v>
      </c>
      <c r="H1972" s="4">
        <v>3483300</v>
      </c>
      <c r="I1972" s="4">
        <v>3355800</v>
      </c>
      <c r="J1972" s="4">
        <v>3231600</v>
      </c>
      <c r="K1972" s="4">
        <v>3111900</v>
      </c>
      <c r="L1972" s="4">
        <v>2996700</v>
      </c>
      <c r="M1972" s="4">
        <v>2886000</v>
      </c>
      <c r="N1972" s="4">
        <v>2778900</v>
      </c>
      <c r="O1972" s="4">
        <v>2676300</v>
      </c>
      <c r="P1972" s="4">
        <v>2577300</v>
      </c>
      <c r="Q1972" s="4">
        <v>2481990</v>
      </c>
      <c r="R1972" s="4">
        <v>2389950</v>
      </c>
      <c r="S1972" s="4">
        <v>2301570</v>
      </c>
      <c r="T1972" s="4">
        <v>2216610</v>
      </c>
      <c r="U1972" s="4">
        <v>2134380</v>
      </c>
      <c r="V1972" s="4">
        <v>2055540</v>
      </c>
      <c r="W1972" s="4">
        <v>1979430</v>
      </c>
      <c r="X1972" s="4">
        <v>1906350</v>
      </c>
      <c r="Y1972" s="4">
        <v>1835670</v>
      </c>
      <c r="Z1972" s="4">
        <v>1767720</v>
      </c>
      <c r="AA1972" s="4">
        <v>1702470</v>
      </c>
      <c r="AB1972" s="4">
        <v>1639290</v>
      </c>
      <c r="AC1972" s="4">
        <v>1578780</v>
      </c>
      <c r="AD1972" s="4">
        <v>1520340</v>
      </c>
      <c r="AE1972" s="4">
        <v>1463940</v>
      </c>
      <c r="AF1972" s="4">
        <v>1409880</v>
      </c>
      <c r="AG1972" s="4">
        <v>1357590</v>
      </c>
    </row>
    <row r="1973" spans="1:33">
      <c r="A1973" t="s">
        <v>5003</v>
      </c>
      <c r="B1973" t="s">
        <v>132</v>
      </c>
      <c r="C1973">
        <v>841380</v>
      </c>
      <c r="D1973">
        <v>810120</v>
      </c>
      <c r="E1973">
        <v>780240</v>
      </c>
      <c r="F1973">
        <v>751680</v>
      </c>
      <c r="G1973">
        <v>723780</v>
      </c>
      <c r="H1973">
        <v>696660</v>
      </c>
      <c r="I1973">
        <v>671160</v>
      </c>
      <c r="J1973">
        <v>646320</v>
      </c>
      <c r="K1973">
        <v>622380</v>
      </c>
      <c r="L1973">
        <v>599340</v>
      </c>
      <c r="M1973">
        <v>577200</v>
      </c>
      <c r="N1973">
        <v>555780</v>
      </c>
      <c r="O1973">
        <v>535260</v>
      </c>
      <c r="P1973">
        <v>515460</v>
      </c>
      <c r="Q1973">
        <v>496398</v>
      </c>
      <c r="R1973">
        <v>477990</v>
      </c>
      <c r="S1973">
        <v>460314</v>
      </c>
      <c r="T1973">
        <v>443322</v>
      </c>
      <c r="U1973">
        <v>426876</v>
      </c>
      <c r="V1973">
        <v>411108</v>
      </c>
      <c r="W1973">
        <v>395886</v>
      </c>
      <c r="X1973">
        <v>381270</v>
      </c>
      <c r="Y1973">
        <v>367134</v>
      </c>
      <c r="Z1973">
        <v>353544</v>
      </c>
      <c r="AA1973">
        <v>340494</v>
      </c>
      <c r="AB1973">
        <v>327858</v>
      </c>
      <c r="AC1973">
        <v>315756</v>
      </c>
      <c r="AD1973">
        <v>304068</v>
      </c>
      <c r="AE1973">
        <v>292788</v>
      </c>
      <c r="AF1973">
        <v>281976</v>
      </c>
      <c r="AG1973">
        <v>271518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3057640000000</v>
      </c>
      <c r="D1975" s="4">
        <v>2944550000000</v>
      </c>
      <c r="E1975" s="4">
        <v>2835150000000</v>
      </c>
      <c r="F1975" s="4">
        <v>2730670000000</v>
      </c>
      <c r="G1975" s="4">
        <v>2629570000000</v>
      </c>
      <c r="H1975" s="4">
        <v>2531970000000</v>
      </c>
      <c r="I1975" s="4">
        <v>2438240000000</v>
      </c>
      <c r="J1975" s="4">
        <v>2348390000000</v>
      </c>
      <c r="K1975" s="4">
        <v>2261170000000</v>
      </c>
      <c r="L1975" s="4">
        <v>2177840000000</v>
      </c>
      <c r="M1975" s="4">
        <v>2097020000000</v>
      </c>
      <c r="N1975" s="4">
        <v>2019330000000</v>
      </c>
      <c r="O1975" s="4">
        <v>1944780000000</v>
      </c>
      <c r="P1975" s="4">
        <v>1872690000000</v>
      </c>
      <c r="Q1975" s="4">
        <v>1803730000000</v>
      </c>
      <c r="R1975" s="4">
        <v>1736550000000</v>
      </c>
      <c r="S1975" s="4">
        <v>1672450000000</v>
      </c>
      <c r="T1975" s="4">
        <v>1610740000000</v>
      </c>
      <c r="U1975" s="4">
        <v>1550760000000</v>
      </c>
      <c r="V1975" s="4">
        <v>1493790000000</v>
      </c>
      <c r="W1975" s="4">
        <v>1438530000000</v>
      </c>
      <c r="X1975" s="4">
        <v>1384940000000</v>
      </c>
      <c r="Y1975" s="4">
        <v>1333680000000</v>
      </c>
      <c r="Z1975" s="4">
        <v>1284700000000</v>
      </c>
      <c r="AA1975" s="4">
        <v>1236760000000</v>
      </c>
      <c r="AB1975" s="4">
        <v>1191090000000</v>
      </c>
      <c r="AC1975" s="4">
        <v>1147030000000</v>
      </c>
      <c r="AD1975" s="4">
        <v>1104620000000</v>
      </c>
      <c r="AE1975" s="4">
        <v>1063750000000</v>
      </c>
      <c r="AF1975" s="4">
        <v>1024480000000</v>
      </c>
      <c r="AG1975" s="4">
        <v>986740000000</v>
      </c>
    </row>
    <row r="1976" spans="1:33">
      <c r="A1976" t="s">
        <v>5000</v>
      </c>
      <c r="B1976" t="s">
        <v>132</v>
      </c>
      <c r="C1976" s="4">
        <v>111291000</v>
      </c>
      <c r="D1976" s="4">
        <v>107175000</v>
      </c>
      <c r="E1976" s="4">
        <v>103193000</v>
      </c>
      <c r="F1976" s="4">
        <v>99389900</v>
      </c>
      <c r="G1976" s="4">
        <v>95710000</v>
      </c>
      <c r="H1976" s="4">
        <v>92157700</v>
      </c>
      <c r="I1976" s="4">
        <v>88746300</v>
      </c>
      <c r="J1976" s="4">
        <v>85475800</v>
      </c>
      <c r="K1976" s="4">
        <v>82301500</v>
      </c>
      <c r="L1976" s="4">
        <v>79268100</v>
      </c>
      <c r="M1976" s="4">
        <v>76326400</v>
      </c>
      <c r="N1976" s="4">
        <v>73498900</v>
      </c>
      <c r="O1976" s="4">
        <v>70785400</v>
      </c>
      <c r="P1976" s="4">
        <v>68161400</v>
      </c>
      <c r="Q1976" s="4">
        <v>65651500</v>
      </c>
      <c r="R1976" s="4">
        <v>63206400</v>
      </c>
      <c r="S1976" s="4">
        <v>60873200</v>
      </c>
      <c r="T1976" s="4">
        <v>58627300</v>
      </c>
      <c r="U1976" s="4">
        <v>56444000</v>
      </c>
      <c r="V1976" s="4">
        <v>54370300</v>
      </c>
      <c r="W1976" s="4">
        <v>52359200</v>
      </c>
      <c r="X1976" s="4">
        <v>50408600</v>
      </c>
      <c r="Y1976" s="4">
        <v>48542900</v>
      </c>
      <c r="Z1976" s="4">
        <v>46760000</v>
      </c>
      <c r="AA1976" s="4">
        <v>45015200</v>
      </c>
      <c r="AB1976" s="4">
        <v>43353100</v>
      </c>
      <c r="AC1976" s="4">
        <v>41749100</v>
      </c>
      <c r="AD1976" s="4">
        <v>40205600</v>
      </c>
      <c r="AE1976" s="4">
        <v>38718000</v>
      </c>
      <c r="AF1976" s="4">
        <v>37288600</v>
      </c>
      <c r="AG1976" s="4">
        <v>35915000</v>
      </c>
    </row>
    <row r="1977" spans="1:33">
      <c r="A1977" t="s">
        <v>4999</v>
      </c>
      <c r="B1977" t="s">
        <v>132</v>
      </c>
      <c r="C1977" s="4">
        <v>907888000</v>
      </c>
      <c r="D1977" s="4">
        <v>874310000</v>
      </c>
      <c r="E1977" s="4">
        <v>841826000</v>
      </c>
      <c r="F1977" s="4">
        <v>810803000</v>
      </c>
      <c r="G1977" s="4">
        <v>780783000</v>
      </c>
      <c r="H1977" s="4">
        <v>751804000</v>
      </c>
      <c r="I1977" s="4">
        <v>723974000</v>
      </c>
      <c r="J1977" s="4">
        <v>697294000</v>
      </c>
      <c r="K1977" s="4">
        <v>671399000</v>
      </c>
      <c r="L1977" s="4">
        <v>646653000</v>
      </c>
      <c r="M1977" s="4">
        <v>622656000</v>
      </c>
      <c r="N1977" s="4">
        <v>599589000</v>
      </c>
      <c r="O1977" s="4">
        <v>577453000</v>
      </c>
      <c r="P1977" s="4">
        <v>556047000</v>
      </c>
      <c r="Q1977" s="4">
        <v>535572000</v>
      </c>
      <c r="R1977" s="4">
        <v>515625000</v>
      </c>
      <c r="S1977" s="4">
        <v>496592000</v>
      </c>
      <c r="T1977" s="4">
        <v>478270000</v>
      </c>
      <c r="U1977" s="4">
        <v>460459000</v>
      </c>
      <c r="V1977" s="4">
        <v>443542000</v>
      </c>
      <c r="W1977" s="4">
        <v>427136000</v>
      </c>
      <c r="X1977" s="4">
        <v>411223000</v>
      </c>
      <c r="Y1977" s="4">
        <v>396003000</v>
      </c>
      <c r="Z1977" s="4">
        <v>381459000</v>
      </c>
      <c r="AA1977" s="4">
        <v>367225000</v>
      </c>
      <c r="AB1977" s="4">
        <v>353666000</v>
      </c>
      <c r="AC1977" s="4">
        <v>340581000</v>
      </c>
      <c r="AD1977" s="4">
        <v>327989000</v>
      </c>
      <c r="AE1977" s="4">
        <v>315854000</v>
      </c>
      <c r="AF1977" s="4">
        <v>304193000</v>
      </c>
      <c r="AG1977" s="4">
        <v>292988000</v>
      </c>
    </row>
    <row r="1978" spans="1:33">
      <c r="A1978" t="s">
        <v>4998</v>
      </c>
      <c r="B1978" t="s">
        <v>132</v>
      </c>
      <c r="C1978" s="4">
        <v>2095720000</v>
      </c>
      <c r="D1978" s="4">
        <v>2018210000</v>
      </c>
      <c r="E1978" s="4">
        <v>1943230000</v>
      </c>
      <c r="F1978" s="4">
        <v>1871610000</v>
      </c>
      <c r="G1978" s="4">
        <v>1802320000</v>
      </c>
      <c r="H1978" s="4">
        <v>1735420000</v>
      </c>
      <c r="I1978" s="4">
        <v>1671180000</v>
      </c>
      <c r="J1978" s="4">
        <v>1609600000</v>
      </c>
      <c r="K1978" s="4">
        <v>1549820000</v>
      </c>
      <c r="L1978" s="4">
        <v>1492700000</v>
      </c>
      <c r="M1978" s="4">
        <v>1437310000</v>
      </c>
      <c r="N1978" s="4">
        <v>1384060000</v>
      </c>
      <c r="O1978" s="4">
        <v>1332960000</v>
      </c>
      <c r="P1978" s="4">
        <v>1283550000</v>
      </c>
      <c r="Q1978" s="4">
        <v>1236280000</v>
      </c>
      <c r="R1978" s="4">
        <v>1190240000</v>
      </c>
      <c r="S1978" s="4">
        <v>1146310000</v>
      </c>
      <c r="T1978" s="4">
        <v>1104010000</v>
      </c>
      <c r="U1978" s="4">
        <v>1062900000</v>
      </c>
      <c r="V1978" s="4">
        <v>1023850000</v>
      </c>
      <c r="W1978" s="4">
        <v>985978000</v>
      </c>
      <c r="X1978" s="4">
        <v>949245000</v>
      </c>
      <c r="Y1978" s="4">
        <v>914113000</v>
      </c>
      <c r="Z1978" s="4">
        <v>880539000</v>
      </c>
      <c r="AA1978" s="4">
        <v>847681000</v>
      </c>
      <c r="AB1978" s="4">
        <v>816383000</v>
      </c>
      <c r="AC1978" s="4">
        <v>786179000</v>
      </c>
      <c r="AD1978" s="4">
        <v>757113000</v>
      </c>
      <c r="AE1978" s="4">
        <v>729100000</v>
      </c>
      <c r="AF1978" s="4">
        <v>702182000</v>
      </c>
      <c r="AG1978" s="4">
        <v>676317000</v>
      </c>
    </row>
    <row r="1979" spans="1:33">
      <c r="A1979" t="s">
        <v>4997</v>
      </c>
      <c r="B1979" t="s">
        <v>132</v>
      </c>
      <c r="C1979" s="4">
        <v>83779000</v>
      </c>
      <c r="D1979" s="4">
        <v>80680400</v>
      </c>
      <c r="E1979" s="4">
        <v>77682900</v>
      </c>
      <c r="F1979" s="4">
        <v>74820100</v>
      </c>
      <c r="G1979" s="4">
        <v>72049900</v>
      </c>
      <c r="H1979" s="4">
        <v>69375700</v>
      </c>
      <c r="I1979" s="4">
        <v>66807600</v>
      </c>
      <c r="J1979" s="4">
        <v>64345600</v>
      </c>
      <c r="K1979" s="4">
        <v>61956000</v>
      </c>
      <c r="L1979" s="4">
        <v>59672500</v>
      </c>
      <c r="M1979" s="4">
        <v>57458100</v>
      </c>
      <c r="N1979" s="4">
        <v>55329500</v>
      </c>
      <c r="O1979" s="4">
        <v>53286800</v>
      </c>
      <c r="P1979" s="4">
        <v>51311500</v>
      </c>
      <c r="Q1979" s="4">
        <v>49422000</v>
      </c>
      <c r="R1979" s="4">
        <v>47581400</v>
      </c>
      <c r="S1979" s="4">
        <v>45825000</v>
      </c>
      <c r="T1979" s="4">
        <v>44134300</v>
      </c>
      <c r="U1979" s="4">
        <v>42490700</v>
      </c>
      <c r="V1979" s="4">
        <v>40929600</v>
      </c>
      <c r="W1979" s="4">
        <v>39415700</v>
      </c>
      <c r="X1979" s="4">
        <v>37947300</v>
      </c>
      <c r="Y1979" s="4">
        <v>36542800</v>
      </c>
      <c r="Z1979" s="4">
        <v>35200700</v>
      </c>
      <c r="AA1979" s="4">
        <v>33887100</v>
      </c>
      <c r="AB1979" s="4">
        <v>32635900</v>
      </c>
      <c r="AC1979" s="4">
        <v>31428500</v>
      </c>
      <c r="AD1979" s="4">
        <v>30266500</v>
      </c>
      <c r="AE1979" s="4">
        <v>29146700</v>
      </c>
      <c r="AF1979" s="4">
        <v>28070600</v>
      </c>
      <c r="AG1979" s="4">
        <v>27036600</v>
      </c>
    </row>
    <row r="1980" spans="1:33">
      <c r="A1980" t="s">
        <v>4996</v>
      </c>
      <c r="B1980" t="s">
        <v>132</v>
      </c>
      <c r="C1980" s="4">
        <v>53282300</v>
      </c>
      <c r="D1980" s="4">
        <v>51311600</v>
      </c>
      <c r="E1980" s="4">
        <v>49405200</v>
      </c>
      <c r="F1980" s="4">
        <v>47584500</v>
      </c>
      <c r="G1980" s="4">
        <v>45822700</v>
      </c>
      <c r="H1980" s="4">
        <v>44122000</v>
      </c>
      <c r="I1980" s="4">
        <v>42488700</v>
      </c>
      <c r="J1980" s="4">
        <v>40922900</v>
      </c>
      <c r="K1980" s="4">
        <v>39403200</v>
      </c>
      <c r="L1980" s="4">
        <v>37950900</v>
      </c>
      <c r="M1980" s="4">
        <v>36542500</v>
      </c>
      <c r="N1980" s="4">
        <v>35188800</v>
      </c>
      <c r="O1980" s="4">
        <v>33889700</v>
      </c>
      <c r="P1980" s="4">
        <v>32633400</v>
      </c>
      <c r="Q1980" s="4">
        <v>31431700</v>
      </c>
      <c r="R1980" s="4">
        <v>30261100</v>
      </c>
      <c r="S1980" s="4">
        <v>29144100</v>
      </c>
      <c r="T1980" s="4">
        <v>28068800</v>
      </c>
      <c r="U1980" s="4">
        <v>27023500</v>
      </c>
      <c r="V1980" s="4">
        <v>26030700</v>
      </c>
      <c r="W1980" s="4">
        <v>25067800</v>
      </c>
      <c r="X1980" s="4">
        <v>24133900</v>
      </c>
      <c r="Y1980" s="4">
        <v>23240700</v>
      </c>
      <c r="Z1980" s="4">
        <v>22387100</v>
      </c>
      <c r="AA1980" s="4">
        <v>21551700</v>
      </c>
      <c r="AB1980" s="4">
        <v>20756000</v>
      </c>
      <c r="AC1980" s="4">
        <v>19988100</v>
      </c>
      <c r="AD1980" s="4">
        <v>19249100</v>
      </c>
      <c r="AE1980" s="4">
        <v>18536900</v>
      </c>
      <c r="AF1980" s="4">
        <v>17852500</v>
      </c>
      <c r="AG1980" s="4">
        <v>17194900</v>
      </c>
    </row>
    <row r="1981" spans="1:33">
      <c r="A1981" t="s">
        <v>4995</v>
      </c>
      <c r="B1981" t="s">
        <v>132</v>
      </c>
      <c r="C1981" s="4">
        <v>659038000</v>
      </c>
      <c r="D1981" s="4">
        <v>634664000</v>
      </c>
      <c r="E1981" s="4">
        <v>611084000</v>
      </c>
      <c r="F1981" s="4">
        <v>588564000</v>
      </c>
      <c r="G1981" s="4">
        <v>566773000</v>
      </c>
      <c r="H1981" s="4">
        <v>545737000</v>
      </c>
      <c r="I1981" s="4">
        <v>525535000</v>
      </c>
      <c r="J1981" s="4">
        <v>506168000</v>
      </c>
      <c r="K1981" s="4">
        <v>487370000</v>
      </c>
      <c r="L1981" s="4">
        <v>469407000</v>
      </c>
      <c r="M1981" s="4">
        <v>451988000</v>
      </c>
      <c r="N1981" s="4">
        <v>435243000</v>
      </c>
      <c r="O1981" s="4">
        <v>419175000</v>
      </c>
      <c r="P1981" s="4">
        <v>403636000</v>
      </c>
      <c r="Q1981" s="4">
        <v>388773000</v>
      </c>
      <c r="R1981" s="4">
        <v>374294000</v>
      </c>
      <c r="S1981" s="4">
        <v>360477000</v>
      </c>
      <c r="T1981" s="4">
        <v>347177000</v>
      </c>
      <c r="U1981" s="4">
        <v>334248000</v>
      </c>
      <c r="V1981" s="4">
        <v>321968000</v>
      </c>
      <c r="W1981" s="4">
        <v>310059000</v>
      </c>
      <c r="X1981" s="4">
        <v>298508000</v>
      </c>
      <c r="Y1981" s="4">
        <v>287460000</v>
      </c>
      <c r="Z1981" s="4">
        <v>276902000</v>
      </c>
      <c r="AA1981" s="4">
        <v>266569000</v>
      </c>
      <c r="AB1981" s="4">
        <v>256727000</v>
      </c>
      <c r="AC1981" s="4">
        <v>247229000</v>
      </c>
      <c r="AD1981" s="4">
        <v>238088000</v>
      </c>
      <c r="AE1981" s="4">
        <v>229279000</v>
      </c>
      <c r="AF1981" s="4">
        <v>220814000</v>
      </c>
      <c r="AG1981" s="4">
        <v>212681000</v>
      </c>
    </row>
    <row r="1982" spans="1:33">
      <c r="A1982" t="s">
        <v>4994</v>
      </c>
      <c r="B1982" t="s">
        <v>132</v>
      </c>
      <c r="C1982" s="4">
        <v>3084500</v>
      </c>
      <c r="D1982" s="4">
        <v>2970420</v>
      </c>
      <c r="E1982" s="4">
        <v>2860060</v>
      </c>
      <c r="F1982" s="4">
        <v>2754660</v>
      </c>
      <c r="G1982" s="4">
        <v>2652670</v>
      </c>
      <c r="H1982" s="4">
        <v>2554210</v>
      </c>
      <c r="I1982" s="4">
        <v>2459660</v>
      </c>
      <c r="J1982" s="4">
        <v>2369020</v>
      </c>
      <c r="K1982" s="4">
        <v>2281040</v>
      </c>
      <c r="L1982" s="4">
        <v>2196970</v>
      </c>
      <c r="M1982" s="4">
        <v>2115440</v>
      </c>
      <c r="N1982" s="4">
        <v>2037070</v>
      </c>
      <c r="O1982" s="4">
        <v>1961870</v>
      </c>
      <c r="P1982" s="4">
        <v>1889140</v>
      </c>
      <c r="Q1982" s="4">
        <v>1819580</v>
      </c>
      <c r="R1982" s="4">
        <v>1751810</v>
      </c>
      <c r="S1982" s="4">
        <v>1687140</v>
      </c>
      <c r="T1982" s="4">
        <v>1624900</v>
      </c>
      <c r="U1982" s="4">
        <v>1564380</v>
      </c>
      <c r="V1982" s="4">
        <v>1506910</v>
      </c>
      <c r="W1982" s="4">
        <v>1451170</v>
      </c>
      <c r="X1982" s="4">
        <v>1397110</v>
      </c>
      <c r="Y1982" s="4">
        <v>1345400</v>
      </c>
      <c r="Z1982" s="4">
        <v>1295990</v>
      </c>
      <c r="AA1982" s="4">
        <v>1247630</v>
      </c>
      <c r="AB1982" s="4">
        <v>1201560</v>
      </c>
      <c r="AC1982" s="4">
        <v>1157110</v>
      </c>
      <c r="AD1982" s="4">
        <v>1114330</v>
      </c>
      <c r="AE1982" s="4">
        <v>1073100</v>
      </c>
      <c r="AF1982" s="4">
        <v>1033480</v>
      </c>
      <c r="AG1982">
        <v>995410</v>
      </c>
    </row>
    <row r="1983" spans="1:33">
      <c r="A1983" t="s">
        <v>4993</v>
      </c>
      <c r="B1983" t="s">
        <v>132</v>
      </c>
      <c r="C1983" s="4">
        <v>15621500</v>
      </c>
      <c r="D1983" s="4">
        <v>15043700</v>
      </c>
      <c r="E1983" s="4">
        <v>14484800</v>
      </c>
      <c r="F1983" s="4">
        <v>13951000</v>
      </c>
      <c r="G1983" s="4">
        <v>13434500</v>
      </c>
      <c r="H1983" s="4">
        <v>12935900</v>
      </c>
      <c r="I1983" s="4">
        <v>12457000</v>
      </c>
      <c r="J1983" s="4">
        <v>11997900</v>
      </c>
      <c r="K1983" s="4">
        <v>11552400</v>
      </c>
      <c r="L1983" s="4">
        <v>11126600</v>
      </c>
      <c r="M1983" s="4">
        <v>10713700</v>
      </c>
      <c r="N1983" s="4">
        <v>10316800</v>
      </c>
      <c r="O1983" s="4">
        <v>9935900</v>
      </c>
      <c r="P1983" s="4">
        <v>9567580</v>
      </c>
      <c r="Q1983" s="4">
        <v>9215270</v>
      </c>
      <c r="R1983" s="4">
        <v>8872070</v>
      </c>
      <c r="S1983" s="4">
        <v>8544570</v>
      </c>
      <c r="T1983" s="4">
        <v>8229310</v>
      </c>
      <c r="U1983" s="4">
        <v>7922850</v>
      </c>
      <c r="V1983" s="4">
        <v>7631770</v>
      </c>
      <c r="W1983" s="4">
        <v>7349480</v>
      </c>
      <c r="X1983" s="4">
        <v>7075680</v>
      </c>
      <c r="Y1983" s="4">
        <v>6813800</v>
      </c>
      <c r="Z1983" s="4">
        <v>6563540</v>
      </c>
      <c r="AA1983" s="4">
        <v>6318620</v>
      </c>
      <c r="AB1983" s="4">
        <v>6085320</v>
      </c>
      <c r="AC1983" s="4">
        <v>5860180</v>
      </c>
      <c r="AD1983" s="4">
        <v>5643520</v>
      </c>
      <c r="AE1983" s="4">
        <v>5434710</v>
      </c>
      <c r="AF1983" s="4">
        <v>5234070</v>
      </c>
      <c r="AG1983" s="4">
        <v>5041270</v>
      </c>
    </row>
    <row r="1984" spans="1:33">
      <c r="A1984" t="s">
        <v>4992</v>
      </c>
      <c r="B1984" t="s">
        <v>132</v>
      </c>
      <c r="C1984" s="4">
        <v>149250000</v>
      </c>
      <c r="D1984" s="4">
        <v>143730000</v>
      </c>
      <c r="E1984" s="4">
        <v>138390000</v>
      </c>
      <c r="F1984" s="4">
        <v>133290000</v>
      </c>
      <c r="G1984" s="4">
        <v>128355000</v>
      </c>
      <c r="H1984" s="4">
        <v>123591000</v>
      </c>
      <c r="I1984" s="4">
        <v>119016000</v>
      </c>
      <c r="J1984" s="4">
        <v>114630000</v>
      </c>
      <c r="K1984" s="4">
        <v>110373000</v>
      </c>
      <c r="L1984" s="4">
        <v>106305000</v>
      </c>
      <c r="M1984" s="4">
        <v>102360000</v>
      </c>
      <c r="N1984" s="4">
        <v>98568000</v>
      </c>
      <c r="O1984" s="4">
        <v>94929000</v>
      </c>
      <c r="P1984" s="4">
        <v>91410000</v>
      </c>
      <c r="Q1984" s="4">
        <v>88044000</v>
      </c>
      <c r="R1984" s="4">
        <v>84765000</v>
      </c>
      <c r="S1984" s="4">
        <v>81636000</v>
      </c>
      <c r="T1984" s="4">
        <v>78624000</v>
      </c>
      <c r="U1984" s="4">
        <v>75696000</v>
      </c>
      <c r="V1984" s="4">
        <v>72915000</v>
      </c>
      <c r="W1984" s="4">
        <v>70218000</v>
      </c>
      <c r="X1984" s="4">
        <v>67602000</v>
      </c>
      <c r="Y1984" s="4">
        <v>65100000</v>
      </c>
      <c r="Z1984" s="4">
        <v>62709000</v>
      </c>
      <c r="AA1984" s="4">
        <v>60369000</v>
      </c>
      <c r="AB1984" s="4">
        <v>58140000</v>
      </c>
      <c r="AC1984" s="4">
        <v>55989000</v>
      </c>
      <c r="AD1984" s="4">
        <v>53919000</v>
      </c>
      <c r="AE1984" s="4">
        <v>51924000</v>
      </c>
      <c r="AF1984" s="4">
        <v>50007000</v>
      </c>
      <c r="AG1984" s="4">
        <v>48165000</v>
      </c>
    </row>
    <row r="1985" spans="1:33">
      <c r="A1985" t="s">
        <v>4991</v>
      </c>
      <c r="B1985" t="s">
        <v>132</v>
      </c>
      <c r="C1985" s="4">
        <v>29850000</v>
      </c>
      <c r="D1985" s="4">
        <v>28746000</v>
      </c>
      <c r="E1985" s="4">
        <v>27678000</v>
      </c>
      <c r="F1985" s="4">
        <v>26658000</v>
      </c>
      <c r="G1985" s="4">
        <v>25671000</v>
      </c>
      <c r="H1985" s="4">
        <v>24718200</v>
      </c>
      <c r="I1985" s="4">
        <v>23803200</v>
      </c>
      <c r="J1985" s="4">
        <v>22926000</v>
      </c>
      <c r="K1985" s="4">
        <v>22074600</v>
      </c>
      <c r="L1985" s="4">
        <v>21261000</v>
      </c>
      <c r="M1985" s="4">
        <v>20472000</v>
      </c>
      <c r="N1985" s="4">
        <v>19713600</v>
      </c>
      <c r="O1985" s="4">
        <v>18985800</v>
      </c>
      <c r="P1985" s="4">
        <v>18282000</v>
      </c>
      <c r="Q1985" s="4">
        <v>17608800</v>
      </c>
      <c r="R1985" s="4">
        <v>16953000</v>
      </c>
      <c r="S1985" s="4">
        <v>16327200</v>
      </c>
      <c r="T1985" s="4">
        <v>15724800</v>
      </c>
      <c r="U1985" s="4">
        <v>15139200</v>
      </c>
      <c r="V1985" s="4">
        <v>14583000</v>
      </c>
      <c r="W1985" s="4">
        <v>14043600</v>
      </c>
      <c r="X1985" s="4">
        <v>13520400</v>
      </c>
      <c r="Y1985" s="4">
        <v>13020000</v>
      </c>
      <c r="Z1985" s="4">
        <v>12541800</v>
      </c>
      <c r="AA1985" s="4">
        <v>12073800</v>
      </c>
      <c r="AB1985" s="4">
        <v>11628000</v>
      </c>
      <c r="AC1985" s="4">
        <v>11197800</v>
      </c>
      <c r="AD1985" s="4">
        <v>10783800</v>
      </c>
      <c r="AE1985" s="4">
        <v>10384800</v>
      </c>
      <c r="AF1985" s="4">
        <v>10001400</v>
      </c>
      <c r="AG1985" s="4">
        <v>9633000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59465700000</v>
      </c>
      <c r="D2000" s="4">
        <v>53759500000</v>
      </c>
      <c r="E2000" s="4">
        <v>48839700000</v>
      </c>
      <c r="F2000" s="4">
        <v>44103600000</v>
      </c>
      <c r="G2000" s="4">
        <v>39529700000</v>
      </c>
      <c r="H2000" s="4">
        <v>34754000000</v>
      </c>
      <c r="I2000" s="4">
        <v>30530100000</v>
      </c>
      <c r="J2000" s="4">
        <v>26434900000</v>
      </c>
      <c r="K2000" s="4">
        <v>22447800000</v>
      </c>
      <c r="L2000" s="4">
        <v>18512400000</v>
      </c>
      <c r="M2000" s="4">
        <v>14462300000</v>
      </c>
      <c r="N2000" s="4">
        <v>10663500000</v>
      </c>
      <c r="O2000" s="4">
        <v>6904710000</v>
      </c>
      <c r="P2000" s="4">
        <v>6802030000</v>
      </c>
      <c r="Q2000" s="4">
        <v>6638590000</v>
      </c>
      <c r="R2000" s="4">
        <v>6496200000</v>
      </c>
      <c r="S2000" s="4">
        <v>6370380000</v>
      </c>
      <c r="T2000" s="4">
        <v>6256560000</v>
      </c>
      <c r="U2000" s="4">
        <v>6143400000</v>
      </c>
      <c r="V2000" s="4">
        <v>6032180000</v>
      </c>
      <c r="W2000" s="4">
        <v>5923030000</v>
      </c>
      <c r="X2000" s="4">
        <v>5814230000</v>
      </c>
      <c r="Y2000" s="4">
        <v>5710410000</v>
      </c>
      <c r="Z2000" s="4">
        <v>5608500000</v>
      </c>
      <c r="AA2000" s="4">
        <v>5510380000</v>
      </c>
      <c r="AB2000" s="4">
        <v>5410910000</v>
      </c>
      <c r="AC2000" s="4">
        <v>5309820000</v>
      </c>
      <c r="AD2000" s="4">
        <v>5211120000</v>
      </c>
      <c r="AE2000" s="4">
        <v>5109850000</v>
      </c>
      <c r="AF2000" s="4">
        <v>5006580000</v>
      </c>
      <c r="AG2000" s="4">
        <v>4900370000</v>
      </c>
    </row>
    <row r="2001" spans="1:33">
      <c r="A2001" t="s">
        <v>4975</v>
      </c>
      <c r="B2001" t="s">
        <v>132</v>
      </c>
      <c r="C2001" s="4">
        <v>17815100000000</v>
      </c>
      <c r="D2001" s="4">
        <v>17768400000000</v>
      </c>
      <c r="E2001" s="4">
        <v>17887400000000</v>
      </c>
      <c r="F2001" s="4">
        <v>17999200000000</v>
      </c>
      <c r="G2001" s="4">
        <v>18104400000000</v>
      </c>
      <c r="H2001" s="4">
        <v>17994900000000</v>
      </c>
      <c r="I2001" s="4">
        <v>18052100000000</v>
      </c>
      <c r="J2001" s="4">
        <v>18092200000000</v>
      </c>
      <c r="K2001" s="4">
        <v>18099800000000</v>
      </c>
      <c r="L2001" s="4">
        <v>18065500000000</v>
      </c>
      <c r="M2001" s="4">
        <v>17776200000000</v>
      </c>
      <c r="N2001" s="4">
        <v>17649700000000</v>
      </c>
      <c r="O2001" s="4">
        <v>17478400000000</v>
      </c>
      <c r="P2001" s="4">
        <v>16529600000000</v>
      </c>
      <c r="Q2001" s="4">
        <v>15597500000000</v>
      </c>
      <c r="R2001" s="4">
        <v>14652200000000</v>
      </c>
      <c r="S2001" s="4">
        <v>13704800000000</v>
      </c>
      <c r="T2001" s="4">
        <v>12764500000000</v>
      </c>
      <c r="U2001" s="4">
        <v>11842300000000</v>
      </c>
      <c r="V2001" s="4">
        <v>10947900000000</v>
      </c>
      <c r="W2001" s="4">
        <v>10095600000000</v>
      </c>
      <c r="X2001" s="4">
        <v>9302470000000</v>
      </c>
      <c r="Y2001" s="4">
        <v>8576330000000</v>
      </c>
      <c r="Z2001" s="4">
        <v>7928990000000</v>
      </c>
      <c r="AA2001" s="4">
        <v>7355590000000</v>
      </c>
      <c r="AB2001" s="4">
        <v>6855890000000</v>
      </c>
      <c r="AC2001" s="4">
        <v>6425830000000</v>
      </c>
      <c r="AD2001" s="4">
        <v>6057700000000</v>
      </c>
      <c r="AE2001" s="4">
        <v>5743450000000</v>
      </c>
      <c r="AF2001" s="4">
        <v>5472770000000</v>
      </c>
      <c r="AG2001" s="4">
        <v>5239110000000</v>
      </c>
    </row>
    <row r="2002" spans="1:33">
      <c r="A2002" t="s">
        <v>4974</v>
      </c>
      <c r="B2002" t="s">
        <v>132</v>
      </c>
      <c r="C2002" s="4">
        <v>8156790000000</v>
      </c>
      <c r="D2002" s="4">
        <v>7194260000000</v>
      </c>
      <c r="E2002" s="4">
        <v>6393980000000</v>
      </c>
      <c r="F2002" s="4">
        <v>5645360000000</v>
      </c>
      <c r="G2002" s="4">
        <v>4898680000000</v>
      </c>
      <c r="H2002" s="4">
        <v>4140340000000</v>
      </c>
      <c r="I2002" s="4">
        <v>3449890000000</v>
      </c>
      <c r="J2002" s="4">
        <v>2779990000000</v>
      </c>
      <c r="K2002" s="4">
        <v>2135960000000</v>
      </c>
      <c r="L2002" s="4">
        <v>1518260000000</v>
      </c>
      <c r="M2002" s="4">
        <v>924478000000</v>
      </c>
      <c r="N2002" s="4">
        <v>403693000000</v>
      </c>
      <c r="O2002" s="4">
        <v>29927400000</v>
      </c>
      <c r="P2002" s="4">
        <v>31919000000</v>
      </c>
      <c r="Q2002" s="4">
        <v>33355200000</v>
      </c>
      <c r="R2002" s="4">
        <v>34236900000</v>
      </c>
      <c r="S2002" s="4">
        <v>34575300000</v>
      </c>
      <c r="T2002" s="4">
        <v>34412500000</v>
      </c>
      <c r="U2002" s="4">
        <v>33812200000</v>
      </c>
      <c r="V2002" s="4">
        <v>32863200000</v>
      </c>
      <c r="W2002" s="4">
        <v>31702500000</v>
      </c>
      <c r="X2002" s="4">
        <v>30401600000</v>
      </c>
      <c r="Y2002" s="4">
        <v>29039900000</v>
      </c>
      <c r="Z2002" s="4">
        <v>27798700000</v>
      </c>
      <c r="AA2002" s="4">
        <v>26689900000</v>
      </c>
      <c r="AB2002" s="4">
        <v>25759400000</v>
      </c>
      <c r="AC2002" s="4">
        <v>24991800000</v>
      </c>
      <c r="AD2002" s="4">
        <v>24312900000</v>
      </c>
      <c r="AE2002" s="4">
        <v>23874600000</v>
      </c>
      <c r="AF2002" s="4">
        <v>23580200000</v>
      </c>
      <c r="AG2002" s="4">
        <v>23417900000</v>
      </c>
    </row>
    <row r="2003" spans="1:33">
      <c r="A2003" t="s">
        <v>4973</v>
      </c>
      <c r="B2003" t="s">
        <v>132</v>
      </c>
      <c r="C2003" s="4">
        <v>1127410000000</v>
      </c>
      <c r="D2003" s="4">
        <v>1125560000000</v>
      </c>
      <c r="E2003" s="4">
        <v>1134100000000</v>
      </c>
      <c r="F2003" s="4">
        <v>1142160000000</v>
      </c>
      <c r="G2003" s="4">
        <v>1149720000000</v>
      </c>
      <c r="H2003" s="4">
        <v>1143560000000</v>
      </c>
      <c r="I2003" s="4">
        <v>1147900000000</v>
      </c>
      <c r="J2003" s="4">
        <v>1151080000000</v>
      </c>
      <c r="K2003" s="4">
        <v>1152130000000</v>
      </c>
      <c r="L2003" s="4">
        <v>1150440000000</v>
      </c>
      <c r="M2003" s="4">
        <v>1132440000000</v>
      </c>
      <c r="N2003" s="4">
        <v>1124730000000</v>
      </c>
      <c r="O2003" s="4">
        <v>1114100000000</v>
      </c>
      <c r="P2003" s="4">
        <v>1053080000000</v>
      </c>
      <c r="Q2003" s="4">
        <v>993146000000</v>
      </c>
      <c r="R2003" s="4">
        <v>932344000000</v>
      </c>
      <c r="S2003" s="4">
        <v>871387000000</v>
      </c>
      <c r="T2003" s="4">
        <v>810880000000</v>
      </c>
      <c r="U2003" s="4">
        <v>751539000000</v>
      </c>
      <c r="V2003" s="4">
        <v>693999000000</v>
      </c>
      <c r="W2003" s="4">
        <v>639181000000</v>
      </c>
      <c r="X2003" s="4">
        <v>588176000000</v>
      </c>
      <c r="Y2003" s="4">
        <v>541492000000</v>
      </c>
      <c r="Z2003" s="4">
        <v>499893000000</v>
      </c>
      <c r="AA2003" s="4">
        <v>463069000000</v>
      </c>
      <c r="AB2003" s="4">
        <v>431005000000</v>
      </c>
      <c r="AC2003" s="4">
        <v>403438000000</v>
      </c>
      <c r="AD2003" s="4">
        <v>379873000000</v>
      </c>
      <c r="AE2003" s="4">
        <v>359808000000</v>
      </c>
      <c r="AF2003" s="4">
        <v>342547000000</v>
      </c>
      <c r="AG2003" s="4">
        <v>327680000000</v>
      </c>
    </row>
    <row r="2004" spans="1:33">
      <c r="A2004" t="s">
        <v>4972</v>
      </c>
      <c r="B2004" t="s">
        <v>132</v>
      </c>
      <c r="C2004" s="4">
        <v>68910800000</v>
      </c>
      <c r="D2004" s="4">
        <v>69883600000</v>
      </c>
      <c r="E2004" s="4">
        <v>62109800000</v>
      </c>
      <c r="F2004" s="4">
        <v>50141700000</v>
      </c>
      <c r="G2004" s="4">
        <v>43271500000</v>
      </c>
      <c r="H2004" s="4">
        <v>35778200000</v>
      </c>
      <c r="I2004" s="4">
        <v>29930100000</v>
      </c>
      <c r="J2004" s="4">
        <v>24568400000</v>
      </c>
      <c r="K2004" s="4">
        <v>19010800000</v>
      </c>
      <c r="L2004" s="4">
        <v>13640300000</v>
      </c>
      <c r="M2004" s="4">
        <v>8387950000</v>
      </c>
      <c r="N2004" s="4">
        <v>3693240000</v>
      </c>
      <c r="O2004" s="4">
        <v>275472000</v>
      </c>
      <c r="P2004" s="4">
        <v>296104000</v>
      </c>
      <c r="Q2004" s="4">
        <v>310893000</v>
      </c>
      <c r="R2004" s="4">
        <v>312892000</v>
      </c>
      <c r="S2004" s="4">
        <v>312625000</v>
      </c>
      <c r="T2004" s="4">
        <v>311329000</v>
      </c>
      <c r="U2004" s="4">
        <v>305185000</v>
      </c>
      <c r="V2004" s="4">
        <v>295554000</v>
      </c>
      <c r="W2004" s="4">
        <v>277263000</v>
      </c>
      <c r="X2004" s="4">
        <v>260116000</v>
      </c>
      <c r="Y2004" s="4">
        <v>248813000</v>
      </c>
      <c r="Z2004" s="4">
        <v>235041000</v>
      </c>
      <c r="AA2004" s="4">
        <v>219324000</v>
      </c>
      <c r="AB2004" s="4">
        <v>202666000</v>
      </c>
      <c r="AC2004" s="4">
        <v>192484000</v>
      </c>
      <c r="AD2004" s="4">
        <v>200981000</v>
      </c>
      <c r="AE2004" s="4">
        <v>198943000</v>
      </c>
      <c r="AF2004" s="4">
        <v>198615000</v>
      </c>
      <c r="AG2004" s="4">
        <v>199014000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3210320000000</v>
      </c>
      <c r="D2007" s="4">
        <v>2889840000000</v>
      </c>
      <c r="E2007" s="4">
        <v>2607880000000</v>
      </c>
      <c r="F2007" s="4">
        <v>2331480000000</v>
      </c>
      <c r="G2007" s="4">
        <v>2060110000000</v>
      </c>
      <c r="H2007" s="4">
        <v>1775350000000</v>
      </c>
      <c r="I2007" s="4">
        <v>1516110000000</v>
      </c>
      <c r="J2007" s="4">
        <v>1259980000000</v>
      </c>
      <c r="K2007" s="4">
        <v>1006450000000</v>
      </c>
      <c r="L2007" s="4">
        <v>755005000000</v>
      </c>
      <c r="M2007" s="4">
        <v>499734000000</v>
      </c>
      <c r="N2007" s="4">
        <v>253744000000</v>
      </c>
      <c r="O2007" s="4">
        <v>7987900000</v>
      </c>
      <c r="P2007" s="4">
        <v>7721060000</v>
      </c>
      <c r="Q2007" s="4">
        <v>7413720000</v>
      </c>
      <c r="R2007" s="4">
        <v>7093740000</v>
      </c>
      <c r="S2007" s="4">
        <v>6764160000</v>
      </c>
      <c r="T2007" s="4">
        <v>6421590000</v>
      </c>
      <c r="U2007" s="4">
        <v>6077340000</v>
      </c>
      <c r="V2007" s="4">
        <v>5729990000</v>
      </c>
      <c r="W2007" s="4">
        <v>5393900000</v>
      </c>
      <c r="X2007" s="4">
        <v>5070210000</v>
      </c>
      <c r="Y2007" s="4">
        <v>4767570000</v>
      </c>
      <c r="Z2007" s="4">
        <v>4493240000</v>
      </c>
      <c r="AA2007" s="4">
        <v>4248930000</v>
      </c>
      <c r="AB2007" s="4">
        <v>4039560000</v>
      </c>
      <c r="AC2007" s="4">
        <v>3854180000</v>
      </c>
      <c r="AD2007" s="4">
        <v>3701410000</v>
      </c>
      <c r="AE2007" s="4">
        <v>3575530000</v>
      </c>
      <c r="AF2007" s="4">
        <v>3469470000</v>
      </c>
      <c r="AG2007" s="4">
        <v>3383390000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630970000000</v>
      </c>
      <c r="D2010" s="4">
        <v>578672000000</v>
      </c>
      <c r="E2010" s="4">
        <v>527601000000</v>
      </c>
      <c r="F2010" s="4">
        <v>477619000000</v>
      </c>
      <c r="G2010" s="4">
        <v>432864000000</v>
      </c>
      <c r="H2010" s="4">
        <v>384085000000</v>
      </c>
      <c r="I2010" s="4">
        <v>336164000000</v>
      </c>
      <c r="J2010" s="4">
        <v>289051000000</v>
      </c>
      <c r="K2010" s="4">
        <v>242651000000</v>
      </c>
      <c r="L2010" s="4">
        <v>196843000000</v>
      </c>
      <c r="M2010" s="4">
        <v>151569000000</v>
      </c>
      <c r="N2010" s="4">
        <v>107853000000</v>
      </c>
      <c r="O2010" s="4">
        <v>62856300000</v>
      </c>
      <c r="P2010" s="4">
        <v>18320200000</v>
      </c>
      <c r="Q2010" s="4">
        <v>18245700000</v>
      </c>
      <c r="R2010" s="4">
        <v>17830800000</v>
      </c>
      <c r="S2010" s="4">
        <v>17604900000</v>
      </c>
      <c r="T2010" s="4">
        <v>17201300000</v>
      </c>
      <c r="U2010" s="4">
        <v>16797300000</v>
      </c>
      <c r="V2010" s="4">
        <v>16396800000</v>
      </c>
      <c r="W2010" s="4">
        <v>16198300000</v>
      </c>
      <c r="X2010" s="4">
        <v>15777200000</v>
      </c>
      <c r="Y2010" s="4">
        <v>15354800000</v>
      </c>
      <c r="Z2010" s="4">
        <v>14952000000</v>
      </c>
      <c r="AA2010" s="4">
        <v>14742300000</v>
      </c>
      <c r="AB2010" s="4">
        <v>14356000000</v>
      </c>
      <c r="AC2010" s="4">
        <v>14013500000</v>
      </c>
      <c r="AD2010" s="4">
        <v>13669000000</v>
      </c>
      <c r="AE2010" s="4">
        <v>13533300000</v>
      </c>
      <c r="AF2010" s="4">
        <v>13257300000</v>
      </c>
      <c r="AG2010" s="4">
        <v>12989400000</v>
      </c>
    </row>
    <row r="2011" spans="1:33">
      <c r="A2011" t="s">
        <v>4965</v>
      </c>
      <c r="B2011" t="s">
        <v>132</v>
      </c>
      <c r="C2011" s="4">
        <v>825044000000</v>
      </c>
      <c r="D2011" s="4">
        <v>1567160000000</v>
      </c>
      <c r="E2011" s="4">
        <v>2291930000000</v>
      </c>
      <c r="F2011" s="4">
        <v>2995640000000</v>
      </c>
      <c r="G2011" s="4">
        <v>3719140000000</v>
      </c>
      <c r="H2011" s="4">
        <v>4389930000000</v>
      </c>
      <c r="I2011" s="4">
        <v>5036700000000</v>
      </c>
      <c r="J2011" s="4">
        <v>5664050000000</v>
      </c>
      <c r="K2011" s="4">
        <v>6277890000000</v>
      </c>
      <c r="L2011" s="4">
        <v>6873820000000</v>
      </c>
      <c r="M2011" s="4">
        <v>7452150000000</v>
      </c>
      <c r="N2011" s="4">
        <v>8105990000000</v>
      </c>
      <c r="O2011" s="4">
        <v>8661670000000</v>
      </c>
      <c r="P2011" s="4">
        <v>9202990000000</v>
      </c>
      <c r="Q2011" s="4">
        <v>9014400000000</v>
      </c>
      <c r="R2011" s="4">
        <v>8807810000000</v>
      </c>
      <c r="S2011" s="4">
        <v>8693280000000</v>
      </c>
      <c r="T2011" s="4">
        <v>8471510000000</v>
      </c>
      <c r="U2011" s="4">
        <v>8238860000000</v>
      </c>
      <c r="V2011" s="4">
        <v>8000780000000</v>
      </c>
      <c r="W2011" s="4">
        <v>7850500000000</v>
      </c>
      <c r="X2011" s="4">
        <v>7603610000000</v>
      </c>
      <c r="Y2011" s="4">
        <v>7360570000000</v>
      </c>
      <c r="Z2011" s="4">
        <v>7121380000000</v>
      </c>
      <c r="AA2011" s="4">
        <v>6975480000000</v>
      </c>
      <c r="AB2011" s="4">
        <v>6750490000000</v>
      </c>
      <c r="AC2011" s="4">
        <v>6538480000000</v>
      </c>
      <c r="AD2011" s="4">
        <v>6340980000000</v>
      </c>
      <c r="AE2011" s="4">
        <v>6237970000000</v>
      </c>
      <c r="AF2011" s="4">
        <v>6064170000000</v>
      </c>
      <c r="AG2011" s="4">
        <v>5901110000000</v>
      </c>
    </row>
    <row r="2012" spans="1:33">
      <c r="A2012" t="s">
        <v>4964</v>
      </c>
      <c r="B2012" t="s">
        <v>132</v>
      </c>
      <c r="C2012" s="4">
        <v>27671900000000</v>
      </c>
      <c r="D2012" s="4">
        <v>25967700000000</v>
      </c>
      <c r="E2012" s="4">
        <v>24480700000000</v>
      </c>
      <c r="F2012" s="4">
        <v>23120500000000</v>
      </c>
      <c r="G2012" s="4">
        <v>21902700000000</v>
      </c>
      <c r="H2012" s="4">
        <v>20481100000000</v>
      </c>
      <c r="I2012" s="4">
        <v>19049900000000</v>
      </c>
      <c r="J2012" s="4">
        <v>17624700000000</v>
      </c>
      <c r="K2012" s="4">
        <v>16229900000000</v>
      </c>
      <c r="L2012" s="4">
        <v>14844700000000</v>
      </c>
      <c r="M2012" s="4">
        <v>13467100000000</v>
      </c>
      <c r="N2012" s="4">
        <v>12231400000000</v>
      </c>
      <c r="O2012" s="4">
        <v>10852400000000</v>
      </c>
      <c r="P2012" s="4">
        <v>9475510000000</v>
      </c>
      <c r="Q2012" s="4">
        <v>9250760000000</v>
      </c>
      <c r="R2012" s="4">
        <v>9046740000000</v>
      </c>
      <c r="S2012" s="4">
        <v>8926950000000</v>
      </c>
      <c r="T2012" s="4">
        <v>8688720000000</v>
      </c>
      <c r="U2012" s="4">
        <v>8444690000000</v>
      </c>
      <c r="V2012" s="4">
        <v>8189600000000</v>
      </c>
      <c r="W2012" s="4">
        <v>8034500000000</v>
      </c>
      <c r="X2012" s="4">
        <v>7773990000000</v>
      </c>
      <c r="Y2012" s="4">
        <v>7507680000000</v>
      </c>
      <c r="Z2012" s="4">
        <v>7251230000000</v>
      </c>
      <c r="AA2012" s="4">
        <v>7095870000000</v>
      </c>
      <c r="AB2012" s="4">
        <v>6860250000000</v>
      </c>
      <c r="AC2012" s="4">
        <v>6629440000000</v>
      </c>
      <c r="AD2012" s="4">
        <v>6390110000000</v>
      </c>
      <c r="AE2012" s="4">
        <v>6262840000000</v>
      </c>
      <c r="AF2012" s="4">
        <v>6065700000000</v>
      </c>
      <c r="AG2012" s="4">
        <v>5881130000000</v>
      </c>
    </row>
    <row r="2013" spans="1:33">
      <c r="A2013" t="s">
        <v>4963</v>
      </c>
      <c r="B2013" t="s">
        <v>132</v>
      </c>
      <c r="C2013" s="4">
        <v>52709200000</v>
      </c>
      <c r="D2013" s="4">
        <v>100103000000</v>
      </c>
      <c r="E2013" s="4">
        <v>146382000000</v>
      </c>
      <c r="F2013" s="4">
        <v>191309000000</v>
      </c>
      <c r="G2013" s="4">
        <v>237490000000</v>
      </c>
      <c r="H2013" s="4">
        <v>280291000000</v>
      </c>
      <c r="I2013" s="4">
        <v>321543000000</v>
      </c>
      <c r="J2013" s="4">
        <v>361535000000</v>
      </c>
      <c r="K2013" s="4">
        <v>400639000000</v>
      </c>
      <c r="L2013" s="4">
        <v>438569000000</v>
      </c>
      <c r="M2013" s="4">
        <v>475340000000</v>
      </c>
      <c r="N2013" s="4">
        <v>516883000000</v>
      </c>
      <c r="O2013" s="4">
        <v>552116000000</v>
      </c>
      <c r="P2013" s="4">
        <v>586387000000</v>
      </c>
      <c r="Q2013" s="4">
        <v>573972000000</v>
      </c>
      <c r="R2013" s="4">
        <v>560381000000</v>
      </c>
      <c r="S2013" s="4">
        <v>552601000000</v>
      </c>
      <c r="T2013" s="4">
        <v>537967000000</v>
      </c>
      <c r="U2013" s="4">
        <v>522618000000</v>
      </c>
      <c r="V2013" s="4">
        <v>506918000000</v>
      </c>
      <c r="W2013" s="4">
        <v>496786000000</v>
      </c>
      <c r="X2013" s="4">
        <v>480539000000</v>
      </c>
      <c r="Y2013" s="4">
        <v>464577000000</v>
      </c>
      <c r="Z2013" s="4">
        <v>448899000000</v>
      </c>
      <c r="AA2013" s="4">
        <v>439141000000</v>
      </c>
      <c r="AB2013" s="4">
        <v>424456000000</v>
      </c>
      <c r="AC2013" s="4">
        <v>410657000000</v>
      </c>
      <c r="AD2013" s="4">
        <v>397841000000</v>
      </c>
      <c r="AE2013" s="4">
        <v>391046000000</v>
      </c>
      <c r="AF2013" s="4">
        <v>379883000000</v>
      </c>
      <c r="AG2013" s="4">
        <v>369434000000</v>
      </c>
    </row>
    <row r="2014" spans="1:33">
      <c r="A2014" t="s">
        <v>4962</v>
      </c>
      <c r="B2014" t="s">
        <v>132</v>
      </c>
      <c r="C2014" s="4">
        <v>233780000000</v>
      </c>
      <c r="D2014" s="4">
        <v>252245000000</v>
      </c>
      <c r="E2014" s="4">
        <v>237800000000</v>
      </c>
      <c r="F2014" s="4">
        <v>205355000000</v>
      </c>
      <c r="G2014" s="4">
        <v>193473000000</v>
      </c>
      <c r="H2014" s="4">
        <v>176985000000</v>
      </c>
      <c r="I2014" s="4">
        <v>165271000000</v>
      </c>
      <c r="J2014" s="4">
        <v>155760000000</v>
      </c>
      <c r="K2014" s="4">
        <v>144451000000</v>
      </c>
      <c r="L2014" s="4">
        <v>133367000000</v>
      </c>
      <c r="M2014" s="4">
        <v>122190000000</v>
      </c>
      <c r="N2014" s="4">
        <v>111900000000</v>
      </c>
      <c r="O2014" s="4">
        <v>99893000000</v>
      </c>
      <c r="P2014" s="4">
        <v>87902000000</v>
      </c>
      <c r="Q2014" s="4">
        <v>86223300000</v>
      </c>
      <c r="R2014" s="4">
        <v>82678500000</v>
      </c>
      <c r="S2014" s="4">
        <v>80716300000</v>
      </c>
      <c r="T2014" s="4">
        <v>78606600000</v>
      </c>
      <c r="U2014" s="4">
        <v>76220800000</v>
      </c>
      <c r="V2014" s="4">
        <v>73653000000</v>
      </c>
      <c r="W2014" s="4">
        <v>70268100000</v>
      </c>
      <c r="X2014" s="4">
        <v>66514300000</v>
      </c>
      <c r="Y2014" s="4">
        <v>64325500000</v>
      </c>
      <c r="Z2014" s="4">
        <v>61310100000</v>
      </c>
      <c r="AA2014" s="4">
        <v>58310400000</v>
      </c>
      <c r="AB2014" s="4">
        <v>53974100000</v>
      </c>
      <c r="AC2014" s="4">
        <v>51059100000</v>
      </c>
      <c r="AD2014" s="4">
        <v>52823400000</v>
      </c>
      <c r="AE2014" s="4">
        <v>52187300000</v>
      </c>
      <c r="AF2014" s="4">
        <v>51091000000</v>
      </c>
      <c r="AG2014" s="4">
        <v>49980200000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1646940000000</v>
      </c>
      <c r="D2017" s="4">
        <v>1506630000000</v>
      </c>
      <c r="E2017" s="4">
        <v>1369620000000</v>
      </c>
      <c r="F2017" s="4">
        <v>1235630000000</v>
      </c>
      <c r="G2017" s="4">
        <v>1115200000000</v>
      </c>
      <c r="H2017" s="4">
        <v>984567000000</v>
      </c>
      <c r="I2017" s="4">
        <v>856335000000</v>
      </c>
      <c r="J2017" s="4">
        <v>730253000000</v>
      </c>
      <c r="K2017" s="4">
        <v>606078000000</v>
      </c>
      <c r="L2017" s="4">
        <v>483562000000</v>
      </c>
      <c r="M2017" s="4">
        <v>362459000000</v>
      </c>
      <c r="N2017" s="4">
        <v>245068000000</v>
      </c>
      <c r="O2017" s="4">
        <v>124737000000</v>
      </c>
      <c r="P2017" s="4">
        <v>5298460000</v>
      </c>
      <c r="Q2017" s="4">
        <v>5344680000</v>
      </c>
      <c r="R2017" s="4">
        <v>5345650000</v>
      </c>
      <c r="S2017" s="4">
        <v>5356710000</v>
      </c>
      <c r="T2017" s="4">
        <v>5306960000</v>
      </c>
      <c r="U2017" s="4">
        <v>5261130000</v>
      </c>
      <c r="V2017" s="4">
        <v>5215770000</v>
      </c>
      <c r="W2017" s="4">
        <v>5228860000</v>
      </c>
      <c r="X2017" s="4">
        <v>5178770000</v>
      </c>
      <c r="Y2017" s="4">
        <v>5128350000</v>
      </c>
      <c r="Z2017" s="4">
        <v>5026830000</v>
      </c>
      <c r="AA2017" s="4">
        <v>4982770000</v>
      </c>
      <c r="AB2017" s="4">
        <v>4880190000</v>
      </c>
      <c r="AC2017" s="4">
        <v>4776970000</v>
      </c>
      <c r="AD2017" s="4">
        <v>4673860000</v>
      </c>
      <c r="AE2017" s="4">
        <v>4626910000</v>
      </c>
      <c r="AF2017" s="4">
        <v>4519430000</v>
      </c>
      <c r="AG2017" s="4">
        <v>4464600000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38939300</v>
      </c>
      <c r="D2020" s="4">
        <v>35202800</v>
      </c>
      <c r="E2020" s="4">
        <v>31981200</v>
      </c>
      <c r="F2020" s="4">
        <v>28879900</v>
      </c>
      <c r="G2020" s="4">
        <v>25884800</v>
      </c>
      <c r="H2020" s="4">
        <v>22757600</v>
      </c>
      <c r="I2020" s="4">
        <v>19991700</v>
      </c>
      <c r="J2020" s="4">
        <v>17310100</v>
      </c>
      <c r="K2020" s="4">
        <v>14699300</v>
      </c>
      <c r="L2020" s="4">
        <v>12122300</v>
      </c>
      <c r="M2020" s="4">
        <v>9470230</v>
      </c>
      <c r="N2020" s="4">
        <v>6982670</v>
      </c>
      <c r="O2020" s="4">
        <v>4521340</v>
      </c>
      <c r="P2020" s="4">
        <v>4454100</v>
      </c>
      <c r="Q2020" s="4">
        <v>4347080</v>
      </c>
      <c r="R2020" s="4">
        <v>4253840</v>
      </c>
      <c r="S2020" s="4">
        <v>4171450</v>
      </c>
      <c r="T2020" s="4">
        <v>4096920</v>
      </c>
      <c r="U2020" s="4">
        <v>4022820</v>
      </c>
      <c r="V2020" s="4">
        <v>3949990</v>
      </c>
      <c r="W2020" s="4">
        <v>3878510</v>
      </c>
      <c r="X2020" s="4">
        <v>3807270</v>
      </c>
      <c r="Y2020" s="4">
        <v>3739290</v>
      </c>
      <c r="Z2020" s="4">
        <v>3672560</v>
      </c>
      <c r="AA2020" s="4">
        <v>3608300</v>
      </c>
      <c r="AB2020" s="4">
        <v>3543170</v>
      </c>
      <c r="AC2020" s="4">
        <v>3476980</v>
      </c>
      <c r="AD2020" s="4">
        <v>3412340</v>
      </c>
      <c r="AE2020" s="4">
        <v>3346030</v>
      </c>
      <c r="AF2020" s="4">
        <v>3278410</v>
      </c>
      <c r="AG2020" s="4">
        <v>3208860</v>
      </c>
    </row>
    <row r="2021" spans="1:33">
      <c r="A2021" t="s">
        <v>4955</v>
      </c>
      <c r="B2021" t="s">
        <v>132</v>
      </c>
      <c r="C2021" s="4">
        <v>20950100000</v>
      </c>
      <c r="D2021" s="4">
        <v>20895200000</v>
      </c>
      <c r="E2021" s="4">
        <v>21035200000</v>
      </c>
      <c r="F2021" s="4">
        <v>21166600000</v>
      </c>
      <c r="G2021" s="4">
        <v>21290300000</v>
      </c>
      <c r="H2021" s="4">
        <v>21161600000</v>
      </c>
      <c r="I2021" s="4">
        <v>21228900000</v>
      </c>
      <c r="J2021" s="4">
        <v>21276000000</v>
      </c>
      <c r="K2021" s="4">
        <v>21284900000</v>
      </c>
      <c r="L2021" s="4">
        <v>21244600000</v>
      </c>
      <c r="M2021" s="4">
        <v>20904400000</v>
      </c>
      <c r="N2021" s="4">
        <v>20755600000</v>
      </c>
      <c r="O2021" s="4">
        <v>20554200000</v>
      </c>
      <c r="P2021" s="4">
        <v>19438400000</v>
      </c>
      <c r="Q2021" s="4">
        <v>18342200000</v>
      </c>
      <c r="R2021" s="4">
        <v>17230600000</v>
      </c>
      <c r="S2021" s="4">
        <v>16116500000</v>
      </c>
      <c r="T2021" s="4">
        <v>15010700000</v>
      </c>
      <c r="U2021" s="4">
        <v>13926200000</v>
      </c>
      <c r="V2021" s="4">
        <v>12874500000</v>
      </c>
      <c r="W2021" s="4">
        <v>11872100000</v>
      </c>
      <c r="X2021" s="4">
        <v>10939500000</v>
      </c>
      <c r="Y2021" s="4">
        <v>10085600000</v>
      </c>
      <c r="Z2021" s="4">
        <v>9324300000</v>
      </c>
      <c r="AA2021" s="4">
        <v>8650000000</v>
      </c>
      <c r="AB2021" s="4">
        <v>8062360000</v>
      </c>
      <c r="AC2021" s="4">
        <v>7556620000</v>
      </c>
      <c r="AD2021" s="4">
        <v>7123710000</v>
      </c>
      <c r="AE2021" s="4">
        <v>6754160000</v>
      </c>
      <c r="AF2021" s="4">
        <v>6435850000</v>
      </c>
      <c r="AG2021" s="4">
        <v>6161060000</v>
      </c>
    </row>
    <row r="2022" spans="1:33">
      <c r="A2022" t="s">
        <v>4954</v>
      </c>
      <c r="B2022" t="s">
        <v>132</v>
      </c>
      <c r="C2022" s="4">
        <v>11429100000</v>
      </c>
      <c r="D2022" s="4">
        <v>10080500000</v>
      </c>
      <c r="E2022" s="4">
        <v>8959120000</v>
      </c>
      <c r="F2022" s="4">
        <v>7910170000</v>
      </c>
      <c r="G2022" s="4">
        <v>6863940000</v>
      </c>
      <c r="H2022" s="4">
        <v>5801360000</v>
      </c>
      <c r="I2022" s="4">
        <v>4833910000</v>
      </c>
      <c r="J2022" s="4">
        <v>3895260000</v>
      </c>
      <c r="K2022" s="4">
        <v>2992860000</v>
      </c>
      <c r="L2022" s="4">
        <v>2127360000</v>
      </c>
      <c r="M2022" s="4">
        <v>1295360000</v>
      </c>
      <c r="N2022" s="4">
        <v>565647000</v>
      </c>
      <c r="O2022" s="4">
        <v>41933700</v>
      </c>
      <c r="P2022" s="4">
        <v>44724300</v>
      </c>
      <c r="Q2022" s="4">
        <v>46736700</v>
      </c>
      <c r="R2022" s="4">
        <v>47972000</v>
      </c>
      <c r="S2022" s="4">
        <v>48446200</v>
      </c>
      <c r="T2022" s="4">
        <v>48218100</v>
      </c>
      <c r="U2022" s="4">
        <v>47377000</v>
      </c>
      <c r="V2022" s="4">
        <v>46047200</v>
      </c>
      <c r="W2022" s="4">
        <v>44420900</v>
      </c>
      <c r="X2022" s="4">
        <v>42598100</v>
      </c>
      <c r="Y2022" s="4">
        <v>40690200</v>
      </c>
      <c r="Z2022" s="4">
        <v>38951000</v>
      </c>
      <c r="AA2022" s="4">
        <v>37397300</v>
      </c>
      <c r="AB2022" s="4">
        <v>36093600</v>
      </c>
      <c r="AC2022" s="4">
        <v>35018000</v>
      </c>
      <c r="AD2022" s="4">
        <v>34066800</v>
      </c>
      <c r="AE2022" s="4">
        <v>33452600</v>
      </c>
      <c r="AF2022" s="4">
        <v>33040200</v>
      </c>
      <c r="AG2022" s="4">
        <v>32812700</v>
      </c>
    </row>
    <row r="2023" spans="1:33">
      <c r="A2023" t="s">
        <v>4953</v>
      </c>
      <c r="B2023" t="s">
        <v>132</v>
      </c>
      <c r="C2023" s="4">
        <v>2362330000</v>
      </c>
      <c r="D2023" s="4">
        <v>2358460000</v>
      </c>
      <c r="E2023" s="4">
        <v>2376360000</v>
      </c>
      <c r="F2023" s="4">
        <v>2393250000</v>
      </c>
      <c r="G2023" s="4">
        <v>2409100000</v>
      </c>
      <c r="H2023" s="4">
        <v>2396180000</v>
      </c>
      <c r="I2023" s="4">
        <v>2405280000</v>
      </c>
      <c r="J2023" s="4">
        <v>2411940000</v>
      </c>
      <c r="K2023" s="4">
        <v>2414130000</v>
      </c>
      <c r="L2023" s="4">
        <v>2410590000</v>
      </c>
      <c r="M2023" s="4">
        <v>2372870000</v>
      </c>
      <c r="N2023" s="4">
        <v>2356710000</v>
      </c>
      <c r="O2023" s="4">
        <v>2334440000</v>
      </c>
      <c r="P2023" s="4">
        <v>2206600000</v>
      </c>
      <c r="Q2023" s="4">
        <v>2081010000</v>
      </c>
      <c r="R2023" s="4">
        <v>1953600000</v>
      </c>
      <c r="S2023" s="4">
        <v>1825880000</v>
      </c>
      <c r="T2023" s="4">
        <v>1699090000</v>
      </c>
      <c r="U2023" s="4">
        <v>1574750000</v>
      </c>
      <c r="V2023" s="4">
        <v>1454180000</v>
      </c>
      <c r="W2023" s="4">
        <v>1339320000</v>
      </c>
      <c r="X2023" s="4">
        <v>1232450000</v>
      </c>
      <c r="Y2023" s="4">
        <v>1134630000</v>
      </c>
      <c r="Z2023" s="4">
        <v>1047460000</v>
      </c>
      <c r="AA2023" s="4">
        <v>970300000</v>
      </c>
      <c r="AB2023" s="4">
        <v>903113000</v>
      </c>
      <c r="AC2023" s="4">
        <v>845351000</v>
      </c>
      <c r="AD2023" s="4">
        <v>795974000</v>
      </c>
      <c r="AE2023" s="4">
        <v>753930000</v>
      </c>
      <c r="AF2023" s="4">
        <v>717762000</v>
      </c>
      <c r="AG2023" s="4">
        <v>686611000</v>
      </c>
    </row>
    <row r="2024" spans="1:33">
      <c r="A2024" t="s">
        <v>4952</v>
      </c>
      <c r="B2024" t="s">
        <v>132</v>
      </c>
      <c r="C2024" s="4">
        <v>514333000</v>
      </c>
      <c r="D2024" s="4">
        <v>521594000</v>
      </c>
      <c r="E2024" s="4">
        <v>463572000</v>
      </c>
      <c r="F2024" s="4">
        <v>374245000</v>
      </c>
      <c r="G2024" s="4">
        <v>322967000</v>
      </c>
      <c r="H2024" s="4">
        <v>267040000</v>
      </c>
      <c r="I2024" s="4">
        <v>223391000</v>
      </c>
      <c r="J2024" s="4">
        <v>183372000</v>
      </c>
      <c r="K2024" s="4">
        <v>141892000</v>
      </c>
      <c r="L2024" s="4">
        <v>101808000</v>
      </c>
      <c r="M2024" s="4">
        <v>62605600</v>
      </c>
      <c r="N2024" s="4">
        <v>27565400</v>
      </c>
      <c r="O2024" s="4">
        <v>2056050</v>
      </c>
      <c r="P2024" s="4">
        <v>2210050</v>
      </c>
      <c r="Q2024" s="4">
        <v>2320430</v>
      </c>
      <c r="R2024" s="4">
        <v>2335350</v>
      </c>
      <c r="S2024" s="4">
        <v>2333350</v>
      </c>
      <c r="T2024" s="4">
        <v>2323680</v>
      </c>
      <c r="U2024" s="4">
        <v>2277830</v>
      </c>
      <c r="V2024" s="4">
        <v>2205940</v>
      </c>
      <c r="W2024" s="4">
        <v>2069420</v>
      </c>
      <c r="X2024" s="4">
        <v>1941440</v>
      </c>
      <c r="Y2024" s="4">
        <v>1857080</v>
      </c>
      <c r="Z2024" s="4">
        <v>1754290</v>
      </c>
      <c r="AA2024" s="4">
        <v>1636980</v>
      </c>
      <c r="AB2024" s="4">
        <v>1512650</v>
      </c>
      <c r="AC2024" s="4">
        <v>1436650</v>
      </c>
      <c r="AD2024" s="4">
        <v>1500070</v>
      </c>
      <c r="AE2024" s="4">
        <v>1484860</v>
      </c>
      <c r="AF2024" s="4">
        <v>1482410</v>
      </c>
      <c r="AG2024" s="4">
        <v>1485390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2116620000</v>
      </c>
      <c r="D2027" s="4">
        <v>1905320000</v>
      </c>
      <c r="E2027" s="4">
        <v>1719420000</v>
      </c>
      <c r="F2027" s="4">
        <v>1537180000</v>
      </c>
      <c r="G2027" s="4">
        <v>1358260000</v>
      </c>
      <c r="H2027" s="4">
        <v>1170510000</v>
      </c>
      <c r="I2027" s="4">
        <v>999594000</v>
      </c>
      <c r="J2027" s="4">
        <v>830724000</v>
      </c>
      <c r="K2027" s="4">
        <v>663567000</v>
      </c>
      <c r="L2027" s="4">
        <v>497787000</v>
      </c>
      <c r="M2027" s="4">
        <v>329482000</v>
      </c>
      <c r="N2027" s="4">
        <v>167298000</v>
      </c>
      <c r="O2027" s="4">
        <v>5266550</v>
      </c>
      <c r="P2027" s="4">
        <v>5090620</v>
      </c>
      <c r="Q2027" s="4">
        <v>4887980</v>
      </c>
      <c r="R2027" s="4">
        <v>4677010</v>
      </c>
      <c r="S2027" s="4">
        <v>4459720</v>
      </c>
      <c r="T2027" s="4">
        <v>4233860</v>
      </c>
      <c r="U2027" s="4">
        <v>4006890</v>
      </c>
      <c r="V2027" s="4">
        <v>3777880</v>
      </c>
      <c r="W2027" s="4">
        <v>3556290</v>
      </c>
      <c r="X2027" s="4">
        <v>3342870</v>
      </c>
      <c r="Y2027" s="4">
        <v>3143330</v>
      </c>
      <c r="Z2027" s="4">
        <v>2962460</v>
      </c>
      <c r="AA2027" s="4">
        <v>2801390</v>
      </c>
      <c r="AB2027" s="4">
        <v>2663340</v>
      </c>
      <c r="AC2027" s="4">
        <v>2541120</v>
      </c>
      <c r="AD2027" s="4">
        <v>2440400</v>
      </c>
      <c r="AE2027" s="4">
        <v>2357410</v>
      </c>
      <c r="AF2027" s="4">
        <v>2287480</v>
      </c>
      <c r="AG2027" s="4">
        <v>2230730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413172000</v>
      </c>
      <c r="D2030" s="4">
        <v>378926000</v>
      </c>
      <c r="E2030" s="4">
        <v>345484000</v>
      </c>
      <c r="F2030" s="4">
        <v>312754000</v>
      </c>
      <c r="G2030" s="4">
        <v>283448000</v>
      </c>
      <c r="H2030" s="4">
        <v>251506000</v>
      </c>
      <c r="I2030" s="4">
        <v>220127000</v>
      </c>
      <c r="J2030" s="4">
        <v>189276000</v>
      </c>
      <c r="K2030" s="4">
        <v>158893000</v>
      </c>
      <c r="L2030" s="4">
        <v>128897000</v>
      </c>
      <c r="M2030" s="4">
        <v>99250600</v>
      </c>
      <c r="N2030" s="4">
        <v>70624400</v>
      </c>
      <c r="O2030" s="4">
        <v>41159500</v>
      </c>
      <c r="P2030" s="4">
        <v>11996400</v>
      </c>
      <c r="Q2030" s="4">
        <v>11947600</v>
      </c>
      <c r="R2030" s="4">
        <v>11675900</v>
      </c>
      <c r="S2030" s="4">
        <v>11528000</v>
      </c>
      <c r="T2030" s="4">
        <v>11263700</v>
      </c>
      <c r="U2030" s="4">
        <v>10999200</v>
      </c>
      <c r="V2030" s="4">
        <v>10736900</v>
      </c>
      <c r="W2030" s="4">
        <v>10607000</v>
      </c>
      <c r="X2030" s="4">
        <v>10331200</v>
      </c>
      <c r="Y2030" s="4">
        <v>10054600</v>
      </c>
      <c r="Z2030" s="4">
        <v>9790870</v>
      </c>
      <c r="AA2030" s="4">
        <v>9653550</v>
      </c>
      <c r="AB2030" s="4">
        <v>9400570</v>
      </c>
      <c r="AC2030" s="4">
        <v>9176340</v>
      </c>
      <c r="AD2030" s="4">
        <v>8950710</v>
      </c>
      <c r="AE2030" s="4">
        <v>8861870</v>
      </c>
      <c r="AF2030" s="4">
        <v>8681130</v>
      </c>
      <c r="AG2030" s="4">
        <v>8505690</v>
      </c>
    </row>
    <row r="2031" spans="1:33">
      <c r="A2031" t="s">
        <v>4945</v>
      </c>
      <c r="B2031" t="s">
        <v>132</v>
      </c>
      <c r="C2031" s="4">
        <v>970232000</v>
      </c>
      <c r="D2031" s="4">
        <v>1842940000</v>
      </c>
      <c r="E2031" s="4">
        <v>2695260000</v>
      </c>
      <c r="F2031" s="4">
        <v>3522800000</v>
      </c>
      <c r="G2031" s="4">
        <v>4373620000</v>
      </c>
      <c r="H2031" s="4">
        <v>5162450000</v>
      </c>
      <c r="I2031" s="4">
        <v>5923030000</v>
      </c>
      <c r="J2031" s="4">
        <v>6660790000</v>
      </c>
      <c r="K2031" s="4">
        <v>7382650000</v>
      </c>
      <c r="L2031" s="4">
        <v>8083450000</v>
      </c>
      <c r="M2031" s="4">
        <v>8763550000</v>
      </c>
      <c r="N2031" s="4">
        <v>9532460000</v>
      </c>
      <c r="O2031" s="4">
        <v>10185900000</v>
      </c>
      <c r="P2031" s="4">
        <v>10822500000</v>
      </c>
      <c r="Q2031" s="4">
        <v>10600700000</v>
      </c>
      <c r="R2031" s="4">
        <v>10357800000</v>
      </c>
      <c r="S2031" s="4">
        <v>10223100000</v>
      </c>
      <c r="T2031" s="4">
        <v>9962300000</v>
      </c>
      <c r="U2031" s="4">
        <v>9688700000</v>
      </c>
      <c r="V2031" s="4">
        <v>9408720000</v>
      </c>
      <c r="W2031" s="4">
        <v>9232000000</v>
      </c>
      <c r="X2031" s="4">
        <v>8941670000</v>
      </c>
      <c r="Y2031" s="4">
        <v>8655850000</v>
      </c>
      <c r="Z2031" s="4">
        <v>8374570000</v>
      </c>
      <c r="AA2031" s="4">
        <v>8202990000</v>
      </c>
      <c r="AB2031" s="4">
        <v>7938410000</v>
      </c>
      <c r="AC2031" s="4">
        <v>7689090000</v>
      </c>
      <c r="AD2031" s="4">
        <v>7456840000</v>
      </c>
      <c r="AE2031" s="4">
        <v>7335700000</v>
      </c>
      <c r="AF2031" s="4">
        <v>7131320000</v>
      </c>
      <c r="AG2031" s="4">
        <v>6939570000</v>
      </c>
    </row>
    <row r="2032" spans="1:33">
      <c r="A2032" t="s">
        <v>4944</v>
      </c>
      <c r="B2032" t="s">
        <v>132</v>
      </c>
      <c r="C2032" s="4">
        <v>38773300000</v>
      </c>
      <c r="D2032" s="4">
        <v>36385500000</v>
      </c>
      <c r="E2032" s="4">
        <v>34301800000</v>
      </c>
      <c r="F2032" s="4">
        <v>32396000000</v>
      </c>
      <c r="G2032" s="4">
        <v>30689700000</v>
      </c>
      <c r="H2032" s="4">
        <v>28697700000</v>
      </c>
      <c r="I2032" s="4">
        <v>26692400000</v>
      </c>
      <c r="J2032" s="4">
        <v>24695300000</v>
      </c>
      <c r="K2032" s="4">
        <v>22741000000</v>
      </c>
      <c r="L2032" s="4">
        <v>20800100000</v>
      </c>
      <c r="M2032" s="4">
        <v>18869900000</v>
      </c>
      <c r="N2032" s="4">
        <v>17138300000</v>
      </c>
      <c r="O2032" s="4">
        <v>15206200000</v>
      </c>
      <c r="P2032" s="4">
        <v>13276900000</v>
      </c>
      <c r="Q2032" s="4">
        <v>12962000000</v>
      </c>
      <c r="R2032" s="4">
        <v>12676100000</v>
      </c>
      <c r="S2032" s="4">
        <v>12508300000</v>
      </c>
      <c r="T2032" s="4">
        <v>12174500000</v>
      </c>
      <c r="U2032" s="4">
        <v>11832500000</v>
      </c>
      <c r="V2032" s="4">
        <v>11475100000</v>
      </c>
      <c r="W2032" s="4">
        <v>11257800000</v>
      </c>
      <c r="X2032" s="4">
        <v>10892800000</v>
      </c>
      <c r="Y2032" s="4">
        <v>10519600000</v>
      </c>
      <c r="Z2032" s="4">
        <v>10160300000</v>
      </c>
      <c r="AA2032" s="4">
        <v>9942590000</v>
      </c>
      <c r="AB2032" s="4">
        <v>9612440000</v>
      </c>
      <c r="AC2032" s="4">
        <v>9289040000</v>
      </c>
      <c r="AD2032" s="4">
        <v>8953690000</v>
      </c>
      <c r="AE2032" s="4">
        <v>8775370000</v>
      </c>
      <c r="AF2032" s="4">
        <v>8499140000</v>
      </c>
      <c r="AG2032" s="4">
        <v>8240520000</v>
      </c>
    </row>
    <row r="2033" spans="1:33">
      <c r="A2033" t="s">
        <v>4943</v>
      </c>
      <c r="B2033" t="s">
        <v>132</v>
      </c>
      <c r="C2033" s="4">
        <v>110445000</v>
      </c>
      <c r="D2033" s="4">
        <v>209752000</v>
      </c>
      <c r="E2033" s="4">
        <v>306725000</v>
      </c>
      <c r="F2033" s="4">
        <v>400864000</v>
      </c>
      <c r="G2033" s="4">
        <v>497628000</v>
      </c>
      <c r="H2033" s="4">
        <v>587314000</v>
      </c>
      <c r="I2033" s="4">
        <v>673752000</v>
      </c>
      <c r="J2033" s="4">
        <v>757549000</v>
      </c>
      <c r="K2033" s="4">
        <v>839487000</v>
      </c>
      <c r="L2033" s="4">
        <v>918964000</v>
      </c>
      <c r="M2033" s="4">
        <v>996013000</v>
      </c>
      <c r="N2033" s="4">
        <v>1083060000</v>
      </c>
      <c r="O2033" s="4">
        <v>1156890000</v>
      </c>
      <c r="P2033" s="4">
        <v>1228700000</v>
      </c>
      <c r="Q2033" s="4">
        <v>1202680000</v>
      </c>
      <c r="R2033" s="4">
        <v>1174210000</v>
      </c>
      <c r="S2033" s="4">
        <v>1157900000</v>
      </c>
      <c r="T2033" s="4">
        <v>1127240000</v>
      </c>
      <c r="U2033" s="4">
        <v>1095080000</v>
      </c>
      <c r="V2033" s="4">
        <v>1062180000</v>
      </c>
      <c r="W2033" s="4">
        <v>1040950000</v>
      </c>
      <c r="X2033" s="4">
        <v>1006910000</v>
      </c>
      <c r="Y2033" s="4">
        <v>973461000</v>
      </c>
      <c r="Z2033" s="4">
        <v>940609000</v>
      </c>
      <c r="AA2033" s="4">
        <v>920162000</v>
      </c>
      <c r="AB2033" s="4">
        <v>889391000</v>
      </c>
      <c r="AC2033" s="4">
        <v>860477000</v>
      </c>
      <c r="AD2033" s="4">
        <v>833624000</v>
      </c>
      <c r="AE2033" s="4">
        <v>819386000</v>
      </c>
      <c r="AF2033" s="4">
        <v>795995000</v>
      </c>
      <c r="AG2033" s="4">
        <v>774100000</v>
      </c>
    </row>
    <row r="2034" spans="1:33">
      <c r="A2034" t="s">
        <v>4942</v>
      </c>
      <c r="B2034" t="s">
        <v>132</v>
      </c>
      <c r="C2034" s="4">
        <v>1744870000</v>
      </c>
      <c r="D2034" s="4">
        <v>1882690000</v>
      </c>
      <c r="E2034" s="4">
        <v>1774880000</v>
      </c>
      <c r="F2034" s="4">
        <v>1532720000</v>
      </c>
      <c r="G2034" s="4">
        <v>1444030000</v>
      </c>
      <c r="H2034" s="4">
        <v>1320970000</v>
      </c>
      <c r="I2034" s="4">
        <v>1233540000</v>
      </c>
      <c r="J2034" s="4">
        <v>1162550000</v>
      </c>
      <c r="K2034" s="4">
        <v>1078150000</v>
      </c>
      <c r="L2034" s="4">
        <v>995417000</v>
      </c>
      <c r="M2034" s="4">
        <v>911994000</v>
      </c>
      <c r="N2034" s="4">
        <v>835195000</v>
      </c>
      <c r="O2034" s="4">
        <v>745577000</v>
      </c>
      <c r="P2034" s="4">
        <v>656079000</v>
      </c>
      <c r="Q2034" s="4">
        <v>643549000</v>
      </c>
      <c r="R2034" s="4">
        <v>617092000</v>
      </c>
      <c r="S2034" s="4">
        <v>602446000</v>
      </c>
      <c r="T2034" s="4">
        <v>586700000</v>
      </c>
      <c r="U2034" s="4">
        <v>568893000</v>
      </c>
      <c r="V2034" s="4">
        <v>549727000</v>
      </c>
      <c r="W2034" s="4">
        <v>524463000</v>
      </c>
      <c r="X2034" s="4">
        <v>496446000</v>
      </c>
      <c r="Y2034" s="4">
        <v>480109000</v>
      </c>
      <c r="Z2034" s="4">
        <v>457603000</v>
      </c>
      <c r="AA2034" s="4">
        <v>435215000</v>
      </c>
      <c r="AB2034" s="4">
        <v>402849000</v>
      </c>
      <c r="AC2034" s="4">
        <v>381093000</v>
      </c>
      <c r="AD2034" s="4">
        <v>394261000</v>
      </c>
      <c r="AE2034" s="4">
        <v>389513000</v>
      </c>
      <c r="AF2034" s="4">
        <v>381331000</v>
      </c>
      <c r="AG2034" s="4">
        <v>373039000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1085850000</v>
      </c>
      <c r="D2037" s="4">
        <v>993346000</v>
      </c>
      <c r="E2037" s="4">
        <v>903015000</v>
      </c>
      <c r="F2037" s="4">
        <v>814673000</v>
      </c>
      <c r="G2037" s="4">
        <v>735271000</v>
      </c>
      <c r="H2037" s="4">
        <v>649141000</v>
      </c>
      <c r="I2037" s="4">
        <v>564595000</v>
      </c>
      <c r="J2037" s="4">
        <v>481468000</v>
      </c>
      <c r="K2037" s="4">
        <v>399597000</v>
      </c>
      <c r="L2037" s="4">
        <v>318821000</v>
      </c>
      <c r="M2037" s="4">
        <v>238975000</v>
      </c>
      <c r="N2037" s="4">
        <v>161577000</v>
      </c>
      <c r="O2037" s="4">
        <v>82241000</v>
      </c>
      <c r="P2037" s="4">
        <v>3493360</v>
      </c>
      <c r="Q2037" s="4">
        <v>3523840</v>
      </c>
      <c r="R2037" s="4">
        <v>3524470</v>
      </c>
      <c r="S2037" s="4">
        <v>3531760</v>
      </c>
      <c r="T2037" s="4">
        <v>3498960</v>
      </c>
      <c r="U2037" s="4">
        <v>3468750</v>
      </c>
      <c r="V2037" s="4">
        <v>3438840</v>
      </c>
      <c r="W2037" s="4">
        <v>3447470</v>
      </c>
      <c r="X2037" s="4">
        <v>3414450</v>
      </c>
      <c r="Y2037" s="4">
        <v>3381210</v>
      </c>
      <c r="Z2037" s="4">
        <v>3314270</v>
      </c>
      <c r="AA2037" s="4">
        <v>3285220</v>
      </c>
      <c r="AB2037" s="4">
        <v>3217590</v>
      </c>
      <c r="AC2037" s="4">
        <v>3149530</v>
      </c>
      <c r="AD2037" s="4">
        <v>3081550</v>
      </c>
      <c r="AE2037" s="4">
        <v>3050600</v>
      </c>
      <c r="AF2037" s="4">
        <v>2979740</v>
      </c>
      <c r="AG2037" s="4">
        <v>2943580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607493000</v>
      </c>
      <c r="D2040" s="4">
        <v>549199000</v>
      </c>
      <c r="E2040" s="4">
        <v>498939000</v>
      </c>
      <c r="F2040" s="4">
        <v>450556000</v>
      </c>
      <c r="G2040" s="4">
        <v>403830000</v>
      </c>
      <c r="H2040" s="4">
        <v>355041000</v>
      </c>
      <c r="I2040" s="4">
        <v>311891000</v>
      </c>
      <c r="J2040" s="4">
        <v>270055000</v>
      </c>
      <c r="K2040" s="4">
        <v>229323000</v>
      </c>
      <c r="L2040" s="4">
        <v>189120000</v>
      </c>
      <c r="M2040" s="4">
        <v>147745000</v>
      </c>
      <c r="N2040" s="4">
        <v>108937000</v>
      </c>
      <c r="O2040" s="4">
        <v>70537500</v>
      </c>
      <c r="P2040" s="4">
        <v>69488500</v>
      </c>
      <c r="Q2040" s="4">
        <v>67818900</v>
      </c>
      <c r="R2040" s="4">
        <v>66364200</v>
      </c>
      <c r="S2040" s="4">
        <v>65078800</v>
      </c>
      <c r="T2040" s="4">
        <v>63916100</v>
      </c>
      <c r="U2040" s="4">
        <v>62760100</v>
      </c>
      <c r="V2040" s="4">
        <v>61623900</v>
      </c>
      <c r="W2040" s="4">
        <v>60508800</v>
      </c>
      <c r="X2040" s="4">
        <v>59397400</v>
      </c>
      <c r="Y2040" s="4">
        <v>58336700</v>
      </c>
      <c r="Z2040" s="4">
        <v>57295600</v>
      </c>
      <c r="AA2040" s="4">
        <v>56293200</v>
      </c>
      <c r="AB2040" s="4">
        <v>55277100</v>
      </c>
      <c r="AC2040" s="4">
        <v>54244400</v>
      </c>
      <c r="AD2040" s="4">
        <v>53236000</v>
      </c>
      <c r="AE2040" s="4">
        <v>52201500</v>
      </c>
      <c r="AF2040" s="4">
        <v>51146500</v>
      </c>
      <c r="AG2040" s="4">
        <v>50061400</v>
      </c>
    </row>
    <row r="2041" spans="1:33">
      <c r="A2041" t="s">
        <v>4935</v>
      </c>
      <c r="B2041" t="s">
        <v>132</v>
      </c>
      <c r="C2041" s="4">
        <v>251336000000</v>
      </c>
      <c r="D2041" s="4">
        <v>250678000000</v>
      </c>
      <c r="E2041" s="4">
        <v>252357000000</v>
      </c>
      <c r="F2041" s="4">
        <v>253933000000</v>
      </c>
      <c r="G2041" s="4">
        <v>255418000000</v>
      </c>
      <c r="H2041" s="4">
        <v>253873000000</v>
      </c>
      <c r="I2041" s="4">
        <v>254680000000</v>
      </c>
      <c r="J2041" s="4">
        <v>255246000000</v>
      </c>
      <c r="K2041" s="4">
        <v>255353000000</v>
      </c>
      <c r="L2041" s="4">
        <v>254869000000</v>
      </c>
      <c r="M2041" s="4">
        <v>250788000000</v>
      </c>
      <c r="N2041" s="4">
        <v>249003000000</v>
      </c>
      <c r="O2041" s="4">
        <v>246586000000</v>
      </c>
      <c r="P2041" s="4">
        <v>233200000000</v>
      </c>
      <c r="Q2041" s="4">
        <v>220050000000</v>
      </c>
      <c r="R2041" s="4">
        <v>206714000000</v>
      </c>
      <c r="S2041" s="4">
        <v>193348000000</v>
      </c>
      <c r="T2041" s="4">
        <v>180082000000</v>
      </c>
      <c r="U2041" s="4">
        <v>167071000000</v>
      </c>
      <c r="V2041" s="4">
        <v>154454000000</v>
      </c>
      <c r="W2041" s="4">
        <v>142429000000</v>
      </c>
      <c r="X2041" s="4">
        <v>131240000000</v>
      </c>
      <c r="Y2041" s="4">
        <v>120995000000</v>
      </c>
      <c r="Z2041" s="4">
        <v>111863000000</v>
      </c>
      <c r="AA2041" s="4">
        <v>103773000000</v>
      </c>
      <c r="AB2041" s="4">
        <v>96723200000</v>
      </c>
      <c r="AC2041" s="4">
        <v>90655900000</v>
      </c>
      <c r="AD2041" s="4">
        <v>85462300000</v>
      </c>
      <c r="AE2041" s="4">
        <v>81028900000</v>
      </c>
      <c r="AF2041" s="4">
        <v>77210200000</v>
      </c>
      <c r="AG2041" s="4">
        <v>73913600000</v>
      </c>
    </row>
    <row r="2042" spans="1:33">
      <c r="A2042" t="s">
        <v>4934</v>
      </c>
      <c r="B2042" t="s">
        <v>132</v>
      </c>
      <c r="C2042" s="4">
        <v>105795000000</v>
      </c>
      <c r="D2042" s="4">
        <v>93311200000</v>
      </c>
      <c r="E2042" s="4">
        <v>82931300000</v>
      </c>
      <c r="F2042" s="4">
        <v>73221600000</v>
      </c>
      <c r="G2042" s="4">
        <v>63537000000</v>
      </c>
      <c r="H2042" s="4">
        <v>53701100000</v>
      </c>
      <c r="I2042" s="4">
        <v>44745800000</v>
      </c>
      <c r="J2042" s="4">
        <v>36057000000</v>
      </c>
      <c r="K2042" s="4">
        <v>27703800000</v>
      </c>
      <c r="L2042" s="4">
        <v>19692200000</v>
      </c>
      <c r="M2042" s="4">
        <v>11990700000</v>
      </c>
      <c r="N2042" s="4">
        <v>5235990000</v>
      </c>
      <c r="O2042" s="4">
        <v>388165000</v>
      </c>
      <c r="P2042" s="4">
        <v>413996000</v>
      </c>
      <c r="Q2042" s="4">
        <v>432624000</v>
      </c>
      <c r="R2042" s="4">
        <v>444060000</v>
      </c>
      <c r="S2042" s="4">
        <v>448449000</v>
      </c>
      <c r="T2042" s="4">
        <v>446338000</v>
      </c>
      <c r="U2042" s="4">
        <v>438552000</v>
      </c>
      <c r="V2042" s="4">
        <v>426242000</v>
      </c>
      <c r="W2042" s="4">
        <v>411189000</v>
      </c>
      <c r="X2042" s="4">
        <v>394315000</v>
      </c>
      <c r="Y2042" s="4">
        <v>376655000</v>
      </c>
      <c r="Z2042" s="4">
        <v>360555000</v>
      </c>
      <c r="AA2042" s="4">
        <v>346173000</v>
      </c>
      <c r="AB2042" s="4">
        <v>334106000</v>
      </c>
      <c r="AC2042" s="4">
        <v>324149000</v>
      </c>
      <c r="AD2042" s="4">
        <v>315344000</v>
      </c>
      <c r="AE2042" s="4">
        <v>309658000</v>
      </c>
      <c r="AF2042" s="4">
        <v>305841000</v>
      </c>
      <c r="AG2042" s="4">
        <v>303735000</v>
      </c>
    </row>
    <row r="2043" spans="1:33">
      <c r="A2043" t="s">
        <v>4933</v>
      </c>
      <c r="B2043" t="s">
        <v>132</v>
      </c>
      <c r="C2043" s="4">
        <v>28340600000</v>
      </c>
      <c r="D2043" s="4">
        <v>28294200000</v>
      </c>
      <c r="E2043" s="4">
        <v>28508900000</v>
      </c>
      <c r="F2043" s="4">
        <v>28711500000</v>
      </c>
      <c r="G2043" s="4">
        <v>28901700000</v>
      </c>
      <c r="H2043" s="4">
        <v>28746700000</v>
      </c>
      <c r="I2043" s="4">
        <v>28855900000</v>
      </c>
      <c r="J2043" s="4">
        <v>28935700000</v>
      </c>
      <c r="K2043" s="4">
        <v>28962000000</v>
      </c>
      <c r="L2043" s="4">
        <v>28919500000</v>
      </c>
      <c r="M2043" s="4">
        <v>28467000000</v>
      </c>
      <c r="N2043" s="4">
        <v>28273200000</v>
      </c>
      <c r="O2043" s="4">
        <v>28006100000</v>
      </c>
      <c r="P2043" s="4">
        <v>26472300000</v>
      </c>
      <c r="Q2043" s="4">
        <v>24965600000</v>
      </c>
      <c r="R2043" s="4">
        <v>23437200000</v>
      </c>
      <c r="S2043" s="4">
        <v>21904800000</v>
      </c>
      <c r="T2043" s="4">
        <v>20383800000</v>
      </c>
      <c r="U2043" s="4">
        <v>18892100000</v>
      </c>
      <c r="V2043" s="4">
        <v>17445700000</v>
      </c>
      <c r="W2043" s="4">
        <v>16067700000</v>
      </c>
      <c r="X2043" s="4">
        <v>14785500000</v>
      </c>
      <c r="Y2043" s="4">
        <v>13612000000</v>
      </c>
      <c r="Z2043" s="4">
        <v>12566300000</v>
      </c>
      <c r="AA2043" s="4">
        <v>11640600000</v>
      </c>
      <c r="AB2043" s="4">
        <v>10834500000</v>
      </c>
      <c r="AC2043" s="4">
        <v>10141600000</v>
      </c>
      <c r="AD2043" s="4">
        <v>9549220000</v>
      </c>
      <c r="AE2043" s="4">
        <v>9044820000</v>
      </c>
      <c r="AF2043" s="4">
        <v>8610910000</v>
      </c>
      <c r="AG2043" s="4">
        <v>8237190000</v>
      </c>
    </row>
    <row r="2044" spans="1:33">
      <c r="A2044" t="s">
        <v>4932</v>
      </c>
      <c r="B2044" t="s">
        <v>132</v>
      </c>
      <c r="C2044" s="4">
        <v>4761000000</v>
      </c>
      <c r="D2044" s="4">
        <v>4828200000</v>
      </c>
      <c r="E2044" s="4">
        <v>4291120000</v>
      </c>
      <c r="F2044" s="4">
        <v>3464250000</v>
      </c>
      <c r="G2044" s="4">
        <v>2989590000</v>
      </c>
      <c r="H2044" s="4">
        <v>2471890000</v>
      </c>
      <c r="I2044" s="4">
        <v>2067850000</v>
      </c>
      <c r="J2044" s="4">
        <v>1697410000</v>
      </c>
      <c r="K2044" s="4">
        <v>1313440000</v>
      </c>
      <c r="L2044" s="4">
        <v>942398000</v>
      </c>
      <c r="M2044" s="4">
        <v>579518000</v>
      </c>
      <c r="N2044" s="4">
        <v>255163000</v>
      </c>
      <c r="O2044" s="4">
        <v>19032200</v>
      </c>
      <c r="P2044" s="4">
        <v>20457600</v>
      </c>
      <c r="Q2044" s="4">
        <v>21479400</v>
      </c>
      <c r="R2044" s="4">
        <v>21617500</v>
      </c>
      <c r="S2044" s="4">
        <v>21599000</v>
      </c>
      <c r="T2044" s="4">
        <v>21509500</v>
      </c>
      <c r="U2044" s="4">
        <v>21085000</v>
      </c>
      <c r="V2044" s="4">
        <v>20419600</v>
      </c>
      <c r="W2044" s="4">
        <v>19155900</v>
      </c>
      <c r="X2044" s="4">
        <v>17971200</v>
      </c>
      <c r="Y2044" s="4">
        <v>17190300</v>
      </c>
      <c r="Z2044" s="4">
        <v>16238800</v>
      </c>
      <c r="AA2044" s="4">
        <v>15153000</v>
      </c>
      <c r="AB2044" s="4">
        <v>14002100</v>
      </c>
      <c r="AC2044" s="4">
        <v>13298600</v>
      </c>
      <c r="AD2044" s="4">
        <v>13885700</v>
      </c>
      <c r="AE2044" s="4">
        <v>13744800</v>
      </c>
      <c r="AF2044" s="4">
        <v>13722200</v>
      </c>
      <c r="AG2044" s="4">
        <v>13749800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27971300000</v>
      </c>
      <c r="D2047" s="4">
        <v>25179000000</v>
      </c>
      <c r="E2047" s="4">
        <v>22722300000</v>
      </c>
      <c r="F2047" s="4">
        <v>20314000000</v>
      </c>
      <c r="G2047" s="4">
        <v>17949600000</v>
      </c>
      <c r="H2047" s="4">
        <v>15468500000</v>
      </c>
      <c r="I2047" s="4">
        <v>13209700000</v>
      </c>
      <c r="J2047" s="4">
        <v>10978100000</v>
      </c>
      <c r="K2047" s="4">
        <v>8769100000</v>
      </c>
      <c r="L2047" s="4">
        <v>6578300000</v>
      </c>
      <c r="M2047" s="4">
        <v>4354140000</v>
      </c>
      <c r="N2047" s="4">
        <v>2210860000</v>
      </c>
      <c r="O2047" s="4">
        <v>69598000</v>
      </c>
      <c r="P2047" s="4">
        <v>67273000</v>
      </c>
      <c r="Q2047" s="4">
        <v>64595200</v>
      </c>
      <c r="R2047" s="4">
        <v>61807200</v>
      </c>
      <c r="S2047" s="4">
        <v>58935600</v>
      </c>
      <c r="T2047" s="4">
        <v>55950900</v>
      </c>
      <c r="U2047" s="4">
        <v>52951400</v>
      </c>
      <c r="V2047" s="4">
        <v>49925000</v>
      </c>
      <c r="W2047" s="4">
        <v>46996700</v>
      </c>
      <c r="X2047" s="4">
        <v>44176400</v>
      </c>
      <c r="Y2047" s="4">
        <v>41539400</v>
      </c>
      <c r="Z2047" s="4">
        <v>39149200</v>
      </c>
      <c r="AA2047" s="4">
        <v>37020600</v>
      </c>
      <c r="AB2047" s="4">
        <v>35196400</v>
      </c>
      <c r="AC2047" s="4">
        <v>33581100</v>
      </c>
      <c r="AD2047" s="4">
        <v>32250100</v>
      </c>
      <c r="AE2047" s="4">
        <v>31153300</v>
      </c>
      <c r="AF2047" s="4">
        <v>30229200</v>
      </c>
      <c r="AG2047" s="4">
        <v>29479300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6445900000</v>
      </c>
      <c r="D2050" s="4">
        <v>5911630000</v>
      </c>
      <c r="E2050" s="4">
        <v>5389900000</v>
      </c>
      <c r="F2050" s="4">
        <v>4879290000</v>
      </c>
      <c r="G2050" s="4">
        <v>4422070000</v>
      </c>
      <c r="H2050" s="4">
        <v>3923750000</v>
      </c>
      <c r="I2050" s="4">
        <v>3434200000</v>
      </c>
      <c r="J2050" s="4">
        <v>2952900000</v>
      </c>
      <c r="K2050" s="4">
        <v>2478890000</v>
      </c>
      <c r="L2050" s="4">
        <v>2010920000</v>
      </c>
      <c r="M2050" s="4">
        <v>1548410000</v>
      </c>
      <c r="N2050" s="4">
        <v>1101810000</v>
      </c>
      <c r="O2050" s="4">
        <v>642131000</v>
      </c>
      <c r="P2050" s="4">
        <v>187156000</v>
      </c>
      <c r="Q2050" s="4">
        <v>186395000</v>
      </c>
      <c r="R2050" s="4">
        <v>182156000</v>
      </c>
      <c r="S2050" s="4">
        <v>179849000</v>
      </c>
      <c r="T2050" s="4">
        <v>175726000</v>
      </c>
      <c r="U2050" s="4">
        <v>171598000</v>
      </c>
      <c r="V2050" s="4">
        <v>167507000</v>
      </c>
      <c r="W2050" s="4">
        <v>165480000</v>
      </c>
      <c r="X2050" s="4">
        <v>161178000</v>
      </c>
      <c r="Y2050" s="4">
        <v>156862000</v>
      </c>
      <c r="Z2050" s="4">
        <v>152747000</v>
      </c>
      <c r="AA2050" s="4">
        <v>150605000</v>
      </c>
      <c r="AB2050" s="4">
        <v>146658000</v>
      </c>
      <c r="AC2050" s="4">
        <v>143160000</v>
      </c>
      <c r="AD2050" s="4">
        <v>139640000</v>
      </c>
      <c r="AE2050" s="4">
        <v>138254000</v>
      </c>
      <c r="AF2050" s="4">
        <v>135434000</v>
      </c>
      <c r="AG2050" s="4">
        <v>132697000</v>
      </c>
    </row>
    <row r="2051" spans="1:33">
      <c r="A2051" t="s">
        <v>4925</v>
      </c>
      <c r="B2051" t="s">
        <v>132</v>
      </c>
      <c r="C2051" s="4">
        <v>11639800000</v>
      </c>
      <c r="D2051" s="4">
        <v>22109600000</v>
      </c>
      <c r="E2051" s="4">
        <v>32334700000</v>
      </c>
      <c r="F2051" s="4">
        <v>42262700000</v>
      </c>
      <c r="G2051" s="4">
        <v>52469800000</v>
      </c>
      <c r="H2051" s="4">
        <v>61933400000</v>
      </c>
      <c r="I2051" s="4">
        <v>71058000000</v>
      </c>
      <c r="J2051" s="4">
        <v>79908700000</v>
      </c>
      <c r="K2051" s="4">
        <v>88568800000</v>
      </c>
      <c r="L2051" s="4">
        <v>96976300000</v>
      </c>
      <c r="M2051" s="4">
        <v>105135000000</v>
      </c>
      <c r="N2051" s="4">
        <v>114360000000</v>
      </c>
      <c r="O2051" s="4">
        <v>122199000000</v>
      </c>
      <c r="P2051" s="4">
        <v>129836000000</v>
      </c>
      <c r="Q2051" s="4">
        <v>127176000000</v>
      </c>
      <c r="R2051" s="4">
        <v>124261000000</v>
      </c>
      <c r="S2051" s="4">
        <v>122645000000</v>
      </c>
      <c r="T2051" s="4">
        <v>119517000000</v>
      </c>
      <c r="U2051" s="4">
        <v>116234000000</v>
      </c>
      <c r="V2051" s="4">
        <v>112875000000</v>
      </c>
      <c r="W2051" s="4">
        <v>110755000000</v>
      </c>
      <c r="X2051" s="4">
        <v>107272000000</v>
      </c>
      <c r="Y2051" s="4">
        <v>103843000000</v>
      </c>
      <c r="Z2051" s="4">
        <v>100469000000</v>
      </c>
      <c r="AA2051" s="4">
        <v>98410400000</v>
      </c>
      <c r="AB2051" s="4">
        <v>95236200000</v>
      </c>
      <c r="AC2051" s="4">
        <v>92245100000</v>
      </c>
      <c r="AD2051" s="4">
        <v>89458800000</v>
      </c>
      <c r="AE2051" s="4">
        <v>88005600000</v>
      </c>
      <c r="AF2051" s="4">
        <v>85553700000</v>
      </c>
      <c r="AG2051" s="4">
        <v>83253200000</v>
      </c>
    </row>
    <row r="2052" spans="1:33">
      <c r="A2052" t="s">
        <v>4924</v>
      </c>
      <c r="B2052" t="s">
        <v>132</v>
      </c>
      <c r="C2052" s="4">
        <v>358910000000</v>
      </c>
      <c r="D2052" s="4">
        <v>336807000000</v>
      </c>
      <c r="E2052" s="4">
        <v>317520000000</v>
      </c>
      <c r="F2052" s="4">
        <v>299878000000</v>
      </c>
      <c r="G2052" s="4">
        <v>284083000000</v>
      </c>
      <c r="H2052" s="4">
        <v>265645000000</v>
      </c>
      <c r="I2052" s="4">
        <v>247082000000</v>
      </c>
      <c r="J2052" s="4">
        <v>228596000000</v>
      </c>
      <c r="K2052" s="4">
        <v>210505000000</v>
      </c>
      <c r="L2052" s="4">
        <v>192539000000</v>
      </c>
      <c r="M2052" s="4">
        <v>174672000000</v>
      </c>
      <c r="N2052" s="4">
        <v>158643000000</v>
      </c>
      <c r="O2052" s="4">
        <v>140758000000</v>
      </c>
      <c r="P2052" s="4">
        <v>122900000000</v>
      </c>
      <c r="Q2052" s="4">
        <v>119984000000</v>
      </c>
      <c r="R2052" s="4">
        <v>117338000000</v>
      </c>
      <c r="S2052" s="4">
        <v>115784000000</v>
      </c>
      <c r="T2052" s="4">
        <v>112695000000</v>
      </c>
      <c r="U2052" s="4">
        <v>109529000000</v>
      </c>
      <c r="V2052" s="4">
        <v>106221000000</v>
      </c>
      <c r="W2052" s="4">
        <v>104209000000</v>
      </c>
      <c r="X2052" s="4">
        <v>100830000000</v>
      </c>
      <c r="Y2052" s="4">
        <v>97376300000</v>
      </c>
      <c r="Z2052" s="4">
        <v>94050100000</v>
      </c>
      <c r="AA2052" s="4">
        <v>92035000000</v>
      </c>
      <c r="AB2052" s="4">
        <v>88978900000</v>
      </c>
      <c r="AC2052" s="4">
        <v>85985300000</v>
      </c>
      <c r="AD2052" s="4">
        <v>82881100000</v>
      </c>
      <c r="AE2052" s="4">
        <v>81230400000</v>
      </c>
      <c r="AF2052" s="4">
        <v>78673500000</v>
      </c>
      <c r="AG2052" s="4">
        <v>76279500000</v>
      </c>
    </row>
    <row r="2053" spans="1:33">
      <c r="A2053" t="s">
        <v>4923</v>
      </c>
      <c r="B2053" t="s">
        <v>132</v>
      </c>
      <c r="C2053" s="4">
        <v>1325000000</v>
      </c>
      <c r="D2053" s="4">
        <v>2516370000</v>
      </c>
      <c r="E2053" s="4">
        <v>3679740000</v>
      </c>
      <c r="F2053" s="4">
        <v>4809120000</v>
      </c>
      <c r="G2053" s="4">
        <v>5969990000</v>
      </c>
      <c r="H2053" s="4">
        <v>7045940000</v>
      </c>
      <c r="I2053" s="4">
        <v>8082920000</v>
      </c>
      <c r="J2053" s="4">
        <v>9088230000</v>
      </c>
      <c r="K2053" s="4">
        <v>10071200000</v>
      </c>
      <c r="L2053" s="4">
        <v>11024700000</v>
      </c>
      <c r="M2053" s="4">
        <v>11949100000</v>
      </c>
      <c r="N2053" s="4">
        <v>12993400000</v>
      </c>
      <c r="O2053" s="4">
        <v>13879000000</v>
      </c>
      <c r="P2053" s="4">
        <v>14740500000</v>
      </c>
      <c r="Q2053" s="4">
        <v>14428400000</v>
      </c>
      <c r="R2053" s="4">
        <v>14086800000</v>
      </c>
      <c r="S2053" s="4">
        <v>13891200000</v>
      </c>
      <c r="T2053" s="4">
        <v>13523300000</v>
      </c>
      <c r="U2053" s="4">
        <v>13137500000</v>
      </c>
      <c r="V2053" s="4">
        <v>12742800000</v>
      </c>
      <c r="W2053" s="4">
        <v>12488200000</v>
      </c>
      <c r="X2053" s="4">
        <v>12079700000</v>
      </c>
      <c r="Y2053" s="4">
        <v>11678500000</v>
      </c>
      <c r="Z2053" s="4">
        <v>11284400000</v>
      </c>
      <c r="AA2053" s="4">
        <v>11039100000</v>
      </c>
      <c r="AB2053" s="4">
        <v>10669900000</v>
      </c>
      <c r="AC2053" s="4">
        <v>10323000000</v>
      </c>
      <c r="AD2053" s="4">
        <v>10000900000</v>
      </c>
      <c r="AE2053" s="4">
        <v>9830080000</v>
      </c>
      <c r="AF2053" s="4">
        <v>9549460000</v>
      </c>
      <c r="AG2053" s="4">
        <v>9286790000</v>
      </c>
    </row>
    <row r="2054" spans="1:33">
      <c r="A2054" t="s">
        <v>4922</v>
      </c>
      <c r="B2054" t="s">
        <v>132</v>
      </c>
      <c r="C2054" s="4">
        <v>16151700000</v>
      </c>
      <c r="D2054" s="4">
        <v>17427400000</v>
      </c>
      <c r="E2054" s="4">
        <v>16429400000</v>
      </c>
      <c r="F2054" s="4">
        <v>14187800000</v>
      </c>
      <c r="G2054" s="4">
        <v>13366900000</v>
      </c>
      <c r="H2054" s="4">
        <v>12227800000</v>
      </c>
      <c r="I2054" s="4">
        <v>11418400000</v>
      </c>
      <c r="J2054" s="4">
        <v>10761300000</v>
      </c>
      <c r="K2054" s="4">
        <v>9980040000</v>
      </c>
      <c r="L2054" s="4">
        <v>9214220000</v>
      </c>
      <c r="M2054" s="4">
        <v>8442000000</v>
      </c>
      <c r="N2054" s="4">
        <v>7731100000</v>
      </c>
      <c r="O2054" s="4">
        <v>6901530000</v>
      </c>
      <c r="P2054" s="4">
        <v>6073080000</v>
      </c>
      <c r="Q2054" s="4">
        <v>5957100000</v>
      </c>
      <c r="R2054" s="4">
        <v>5712200000</v>
      </c>
      <c r="S2054" s="4">
        <v>5576630000</v>
      </c>
      <c r="T2054" s="4">
        <v>5430870000</v>
      </c>
      <c r="U2054" s="4">
        <v>5266040000</v>
      </c>
      <c r="V2054" s="4">
        <v>5088630000</v>
      </c>
      <c r="W2054" s="4">
        <v>4854770000</v>
      </c>
      <c r="X2054" s="4">
        <v>4595430000</v>
      </c>
      <c r="Y2054" s="4">
        <v>4444200000</v>
      </c>
      <c r="Z2054" s="4">
        <v>4235870000</v>
      </c>
      <c r="AA2054" s="4">
        <v>4028620000</v>
      </c>
      <c r="AB2054" s="4">
        <v>3729030000</v>
      </c>
      <c r="AC2054" s="4">
        <v>3527640000</v>
      </c>
      <c r="AD2054" s="4">
        <v>3649530000</v>
      </c>
      <c r="AE2054" s="4">
        <v>3605580000</v>
      </c>
      <c r="AF2054" s="4">
        <v>3529840000</v>
      </c>
      <c r="AG2054" s="4">
        <v>3453090000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14349700000</v>
      </c>
      <c r="D2057" s="4">
        <v>13127200000</v>
      </c>
      <c r="E2057" s="4">
        <v>11933400000</v>
      </c>
      <c r="F2057" s="4">
        <v>10766000000</v>
      </c>
      <c r="G2057" s="4">
        <v>9716680000</v>
      </c>
      <c r="H2057" s="4">
        <v>8578460000</v>
      </c>
      <c r="I2057" s="4">
        <v>7461180000</v>
      </c>
      <c r="J2057" s="4">
        <v>6362640000</v>
      </c>
      <c r="K2057" s="4">
        <v>5280720000</v>
      </c>
      <c r="L2057" s="4">
        <v>4213240000</v>
      </c>
      <c r="M2057" s="4">
        <v>3158080000</v>
      </c>
      <c r="N2057" s="4">
        <v>2135260000</v>
      </c>
      <c r="O2057" s="4">
        <v>1086820000</v>
      </c>
      <c r="P2057" s="4">
        <v>46165100</v>
      </c>
      <c r="Q2057" s="4">
        <v>46567800</v>
      </c>
      <c r="R2057" s="4">
        <v>46576300</v>
      </c>
      <c r="S2057" s="4">
        <v>46672600</v>
      </c>
      <c r="T2057" s="4">
        <v>46239100</v>
      </c>
      <c r="U2057" s="4">
        <v>45839800</v>
      </c>
      <c r="V2057" s="4">
        <v>45444700</v>
      </c>
      <c r="W2057" s="4">
        <v>45558600</v>
      </c>
      <c r="X2057" s="4">
        <v>45122300</v>
      </c>
      <c r="Y2057" s="4">
        <v>44683000</v>
      </c>
      <c r="Z2057" s="4">
        <v>43798400</v>
      </c>
      <c r="AA2057" s="4">
        <v>43414500</v>
      </c>
      <c r="AB2057" s="4">
        <v>42520700</v>
      </c>
      <c r="AC2057" s="4">
        <v>41621400</v>
      </c>
      <c r="AD2057" s="4">
        <v>40723000</v>
      </c>
      <c r="AE2057" s="4">
        <v>40314000</v>
      </c>
      <c r="AF2057" s="4">
        <v>39377500</v>
      </c>
      <c r="AG2057" s="4">
        <v>38899700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26973300</v>
      </c>
      <c r="D2060" s="4">
        <v>24385000</v>
      </c>
      <c r="E2060" s="4">
        <v>22153400</v>
      </c>
      <c r="F2060" s="4">
        <v>20005100</v>
      </c>
      <c r="G2060" s="4">
        <v>17930500</v>
      </c>
      <c r="H2060" s="4">
        <v>15764200</v>
      </c>
      <c r="I2060" s="4">
        <v>13848300</v>
      </c>
      <c r="J2060" s="4">
        <v>11990700</v>
      </c>
      <c r="K2060" s="4">
        <v>10182200</v>
      </c>
      <c r="L2060" s="4">
        <v>8397130</v>
      </c>
      <c r="M2060" s="4">
        <v>6560040</v>
      </c>
      <c r="N2060" s="4">
        <v>4836910</v>
      </c>
      <c r="O2060" s="4">
        <v>3131940</v>
      </c>
      <c r="P2060" s="4">
        <v>3085360</v>
      </c>
      <c r="Q2060" s="4">
        <v>3011230</v>
      </c>
      <c r="R2060" s="4">
        <v>2946640</v>
      </c>
      <c r="S2060" s="4">
        <v>2889570</v>
      </c>
      <c r="T2060" s="4">
        <v>2837940</v>
      </c>
      <c r="U2060" s="4">
        <v>2786610</v>
      </c>
      <c r="V2060" s="4">
        <v>2736170</v>
      </c>
      <c r="W2060" s="4">
        <v>2686650</v>
      </c>
      <c r="X2060" s="4">
        <v>2637310</v>
      </c>
      <c r="Y2060" s="4">
        <v>2590210</v>
      </c>
      <c r="Z2060" s="4">
        <v>2543990</v>
      </c>
      <c r="AA2060" s="4">
        <v>2499480</v>
      </c>
      <c r="AB2060" s="4">
        <v>2454360</v>
      </c>
      <c r="AC2060" s="4">
        <v>2408510</v>
      </c>
      <c r="AD2060" s="4">
        <v>2363740</v>
      </c>
      <c r="AE2060" s="4">
        <v>2317800</v>
      </c>
      <c r="AF2060" s="4">
        <v>2270960</v>
      </c>
      <c r="AG2060" s="4">
        <v>2222780</v>
      </c>
    </row>
    <row r="2061" spans="1:33">
      <c r="A2061" t="s">
        <v>4915</v>
      </c>
      <c r="B2061" t="s">
        <v>132</v>
      </c>
      <c r="C2061" s="4">
        <v>26229100000</v>
      </c>
      <c r="D2061" s="4">
        <v>26160400000</v>
      </c>
      <c r="E2061" s="4">
        <v>26335600000</v>
      </c>
      <c r="F2061" s="4">
        <v>26500100000</v>
      </c>
      <c r="G2061" s="4">
        <v>26655100000</v>
      </c>
      <c r="H2061" s="4">
        <v>26493900000</v>
      </c>
      <c r="I2061" s="4">
        <v>26578100000</v>
      </c>
      <c r="J2061" s="4">
        <v>26637200000</v>
      </c>
      <c r="K2061" s="4">
        <v>26648300000</v>
      </c>
      <c r="L2061" s="4">
        <v>26597800000</v>
      </c>
      <c r="M2061" s="4">
        <v>26171900000</v>
      </c>
      <c r="N2061" s="4">
        <v>25985600000</v>
      </c>
      <c r="O2061" s="4">
        <v>25733400000</v>
      </c>
      <c r="P2061" s="4">
        <v>24336400000</v>
      </c>
      <c r="Q2061" s="4">
        <v>22964100000</v>
      </c>
      <c r="R2061" s="4">
        <v>21572400000</v>
      </c>
      <c r="S2061" s="4">
        <v>20177500000</v>
      </c>
      <c r="T2061" s="4">
        <v>18793100000</v>
      </c>
      <c r="U2061" s="4">
        <v>17435300000</v>
      </c>
      <c r="V2061" s="4">
        <v>16118600000</v>
      </c>
      <c r="W2061" s="4">
        <v>14863700000</v>
      </c>
      <c r="X2061" s="4">
        <v>13696000000</v>
      </c>
      <c r="Y2061" s="4">
        <v>12626900000</v>
      </c>
      <c r="Z2061" s="4">
        <v>11673800000</v>
      </c>
      <c r="AA2061" s="4">
        <v>10829600000</v>
      </c>
      <c r="AB2061" s="4">
        <v>10093900000</v>
      </c>
      <c r="AC2061" s="4">
        <v>9460730000</v>
      </c>
      <c r="AD2061" s="4">
        <v>8918740000</v>
      </c>
      <c r="AE2061" s="4">
        <v>8456070000</v>
      </c>
      <c r="AF2061" s="4">
        <v>8057550000</v>
      </c>
      <c r="AG2061" s="4">
        <v>7713520000</v>
      </c>
    </row>
    <row r="2062" spans="1:33">
      <c r="A2062" t="s">
        <v>4914</v>
      </c>
      <c r="B2062" t="s">
        <v>132</v>
      </c>
      <c r="C2062" s="4">
        <v>43247400000</v>
      </c>
      <c r="D2062" s="4">
        <v>38144000000</v>
      </c>
      <c r="E2062" s="4">
        <v>33901000000</v>
      </c>
      <c r="F2062" s="4">
        <v>29931800000</v>
      </c>
      <c r="G2062" s="4">
        <v>25972900000</v>
      </c>
      <c r="H2062" s="4">
        <v>21952100000</v>
      </c>
      <c r="I2062" s="4">
        <v>18291300000</v>
      </c>
      <c r="J2062" s="4">
        <v>14739500000</v>
      </c>
      <c r="K2062" s="4">
        <v>11324900000</v>
      </c>
      <c r="L2062" s="4">
        <v>8049850000</v>
      </c>
      <c r="M2062" s="4">
        <v>4901590000</v>
      </c>
      <c r="N2062" s="4">
        <v>2140390000</v>
      </c>
      <c r="O2062" s="4">
        <v>158675000</v>
      </c>
      <c r="P2062" s="4">
        <v>169235000</v>
      </c>
      <c r="Q2062" s="4">
        <v>176850000</v>
      </c>
      <c r="R2062" s="4">
        <v>181524000</v>
      </c>
      <c r="S2062" s="4">
        <v>183318000</v>
      </c>
      <c r="T2062" s="4">
        <v>182455000</v>
      </c>
      <c r="U2062" s="4">
        <v>179273000</v>
      </c>
      <c r="V2062" s="4">
        <v>174241000</v>
      </c>
      <c r="W2062" s="4">
        <v>168087000</v>
      </c>
      <c r="X2062" s="4">
        <v>161190000</v>
      </c>
      <c r="Y2062" s="4">
        <v>153970000</v>
      </c>
      <c r="Z2062" s="4">
        <v>147389000</v>
      </c>
      <c r="AA2062" s="4">
        <v>141510000</v>
      </c>
      <c r="AB2062" s="4">
        <v>136577000</v>
      </c>
      <c r="AC2062" s="4">
        <v>132507000</v>
      </c>
      <c r="AD2062" s="4">
        <v>128907000</v>
      </c>
      <c r="AE2062" s="4">
        <v>126583000</v>
      </c>
      <c r="AF2062" s="4">
        <v>125023000</v>
      </c>
      <c r="AG2062" s="4">
        <v>124162000</v>
      </c>
    </row>
    <row r="2063" spans="1:33">
      <c r="A2063" t="s">
        <v>4913</v>
      </c>
      <c r="B2063" t="s">
        <v>132</v>
      </c>
      <c r="C2063" s="4">
        <v>2957590000</v>
      </c>
      <c r="D2063" s="4">
        <v>2952750000</v>
      </c>
      <c r="E2063" s="4">
        <v>2975150000</v>
      </c>
      <c r="F2063" s="4">
        <v>2996300000</v>
      </c>
      <c r="G2063" s="4">
        <v>3016140000</v>
      </c>
      <c r="H2063" s="4">
        <v>2999970000</v>
      </c>
      <c r="I2063" s="4">
        <v>3011360000</v>
      </c>
      <c r="J2063" s="4">
        <v>3019700000</v>
      </c>
      <c r="K2063" s="4">
        <v>3022440000</v>
      </c>
      <c r="L2063" s="4">
        <v>3018000000</v>
      </c>
      <c r="M2063" s="4">
        <v>2970780000</v>
      </c>
      <c r="N2063" s="4">
        <v>2950560000</v>
      </c>
      <c r="O2063" s="4">
        <v>2922680000</v>
      </c>
      <c r="P2063" s="4">
        <v>2762610000</v>
      </c>
      <c r="Q2063" s="4">
        <v>2605380000</v>
      </c>
      <c r="R2063" s="4">
        <v>2445870000</v>
      </c>
      <c r="S2063" s="4">
        <v>2285960000</v>
      </c>
      <c r="T2063" s="4">
        <v>2127230000</v>
      </c>
      <c r="U2063" s="4">
        <v>1971560000</v>
      </c>
      <c r="V2063" s="4">
        <v>1820610000</v>
      </c>
      <c r="W2063" s="4">
        <v>1676800000</v>
      </c>
      <c r="X2063" s="4">
        <v>1543000000</v>
      </c>
      <c r="Y2063" s="4">
        <v>1420530000</v>
      </c>
      <c r="Z2063" s="4">
        <v>1311400000</v>
      </c>
      <c r="AA2063" s="4">
        <v>1214800000</v>
      </c>
      <c r="AB2063" s="4">
        <v>1130680000</v>
      </c>
      <c r="AC2063" s="4">
        <v>1058360000</v>
      </c>
      <c r="AD2063" s="4">
        <v>996544000</v>
      </c>
      <c r="AE2063" s="4">
        <v>943905000</v>
      </c>
      <c r="AF2063" s="4">
        <v>898624000</v>
      </c>
      <c r="AG2063" s="4">
        <v>859622000</v>
      </c>
    </row>
    <row r="2064" spans="1:33">
      <c r="A2064" t="s">
        <v>4912</v>
      </c>
      <c r="B2064" t="s">
        <v>132</v>
      </c>
      <c r="C2064" s="4">
        <v>1946220000</v>
      </c>
      <c r="D2064" s="4">
        <v>1973690000</v>
      </c>
      <c r="E2064" s="4">
        <v>1754140000</v>
      </c>
      <c r="F2064" s="4">
        <v>1416130000</v>
      </c>
      <c r="G2064" s="4">
        <v>1222100000</v>
      </c>
      <c r="H2064" s="4">
        <v>1010470000</v>
      </c>
      <c r="I2064" s="4">
        <v>845301000</v>
      </c>
      <c r="J2064" s="4">
        <v>693874000</v>
      </c>
      <c r="K2064" s="4">
        <v>536912000</v>
      </c>
      <c r="L2064" s="4">
        <v>385236000</v>
      </c>
      <c r="M2064" s="4">
        <v>236897000</v>
      </c>
      <c r="N2064" s="4">
        <v>104307000</v>
      </c>
      <c r="O2064" s="4">
        <v>7780030</v>
      </c>
      <c r="P2064" s="4">
        <v>8362740</v>
      </c>
      <c r="Q2064" s="4">
        <v>8780400</v>
      </c>
      <c r="R2064" s="4">
        <v>8836870</v>
      </c>
      <c r="S2064" s="4">
        <v>8829320</v>
      </c>
      <c r="T2064" s="4">
        <v>8792730</v>
      </c>
      <c r="U2064" s="4">
        <v>8619210</v>
      </c>
      <c r="V2064" s="4">
        <v>8347190</v>
      </c>
      <c r="W2064" s="4">
        <v>7830620</v>
      </c>
      <c r="X2064" s="4">
        <v>7346340</v>
      </c>
      <c r="Y2064" s="4">
        <v>7027110</v>
      </c>
      <c r="Z2064" s="4">
        <v>6638170</v>
      </c>
      <c r="AA2064" s="4">
        <v>6194280</v>
      </c>
      <c r="AB2064" s="4">
        <v>5723810</v>
      </c>
      <c r="AC2064" s="4">
        <v>5436230</v>
      </c>
      <c r="AD2064" s="4">
        <v>5676220</v>
      </c>
      <c r="AE2064" s="4">
        <v>5618660</v>
      </c>
      <c r="AF2064" s="4">
        <v>5609390</v>
      </c>
      <c r="AG2064" s="4">
        <v>5620670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1241980000</v>
      </c>
      <c r="D2067" s="4">
        <v>1118000000</v>
      </c>
      <c r="E2067" s="4">
        <v>1008910000</v>
      </c>
      <c r="F2067" s="4">
        <v>901983000</v>
      </c>
      <c r="G2067" s="4">
        <v>796996000</v>
      </c>
      <c r="H2067" s="4">
        <v>686830000</v>
      </c>
      <c r="I2067" s="4">
        <v>586539000</v>
      </c>
      <c r="J2067" s="4">
        <v>487449000</v>
      </c>
      <c r="K2067" s="4">
        <v>389366000</v>
      </c>
      <c r="L2067" s="4">
        <v>292090000</v>
      </c>
      <c r="M2067" s="4">
        <v>193333000</v>
      </c>
      <c r="N2067" s="4">
        <v>98166400</v>
      </c>
      <c r="O2067" s="4">
        <v>3090290</v>
      </c>
      <c r="P2067" s="4">
        <v>2987060</v>
      </c>
      <c r="Q2067" s="4">
        <v>2868150</v>
      </c>
      <c r="R2067" s="4">
        <v>2744360</v>
      </c>
      <c r="S2067" s="4">
        <v>2616860</v>
      </c>
      <c r="T2067" s="4">
        <v>2484330</v>
      </c>
      <c r="U2067" s="4">
        <v>2351150</v>
      </c>
      <c r="V2067" s="4">
        <v>2216770</v>
      </c>
      <c r="W2067" s="4">
        <v>2086740</v>
      </c>
      <c r="X2067" s="4">
        <v>1961520</v>
      </c>
      <c r="Y2067" s="4">
        <v>1844430</v>
      </c>
      <c r="Z2067" s="4">
        <v>1738300</v>
      </c>
      <c r="AA2067" s="4">
        <v>1643790</v>
      </c>
      <c r="AB2067" s="4">
        <v>1562790</v>
      </c>
      <c r="AC2067" s="4">
        <v>1491070</v>
      </c>
      <c r="AD2067" s="4">
        <v>1431970</v>
      </c>
      <c r="AE2067" s="4">
        <v>1383270</v>
      </c>
      <c r="AF2067" s="4">
        <v>1342240</v>
      </c>
      <c r="AG2067" s="4">
        <v>1308940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286205000</v>
      </c>
      <c r="D2070" s="4">
        <v>262483000</v>
      </c>
      <c r="E2070" s="4">
        <v>239317000</v>
      </c>
      <c r="F2070" s="4">
        <v>216645000</v>
      </c>
      <c r="G2070" s="4">
        <v>196345000</v>
      </c>
      <c r="H2070" s="4">
        <v>174219000</v>
      </c>
      <c r="I2070" s="4">
        <v>152482000</v>
      </c>
      <c r="J2070" s="4">
        <v>131112000</v>
      </c>
      <c r="K2070" s="4">
        <v>110065000</v>
      </c>
      <c r="L2070" s="4">
        <v>89287100</v>
      </c>
      <c r="M2070" s="4">
        <v>68751100</v>
      </c>
      <c r="N2070" s="4">
        <v>48921700</v>
      </c>
      <c r="O2070" s="4">
        <v>28511300</v>
      </c>
      <c r="P2070" s="4">
        <v>8309940</v>
      </c>
      <c r="Q2070" s="4">
        <v>8276140</v>
      </c>
      <c r="R2070" s="4">
        <v>8087930</v>
      </c>
      <c r="S2070" s="4">
        <v>7985500</v>
      </c>
      <c r="T2070" s="4">
        <v>7802420</v>
      </c>
      <c r="U2070" s="4">
        <v>7619150</v>
      </c>
      <c r="V2070" s="4">
        <v>7437500</v>
      </c>
      <c r="W2070" s="4">
        <v>7347480</v>
      </c>
      <c r="X2070" s="4">
        <v>7156470</v>
      </c>
      <c r="Y2070" s="4">
        <v>6964840</v>
      </c>
      <c r="Z2070" s="4">
        <v>6782150</v>
      </c>
      <c r="AA2070" s="4">
        <v>6687030</v>
      </c>
      <c r="AB2070" s="4">
        <v>6511790</v>
      </c>
      <c r="AC2070" s="4">
        <v>6356470</v>
      </c>
      <c r="AD2070" s="4">
        <v>6200170</v>
      </c>
      <c r="AE2070" s="4">
        <v>6138640</v>
      </c>
      <c r="AF2070" s="4">
        <v>6013430</v>
      </c>
      <c r="AG2070" s="4">
        <v>5891910</v>
      </c>
    </row>
    <row r="2071" spans="1:33">
      <c r="A2071" t="s">
        <v>4905</v>
      </c>
      <c r="B2071" t="s">
        <v>132</v>
      </c>
      <c r="C2071" s="4">
        <v>1214710000</v>
      </c>
      <c r="D2071" s="4">
        <v>2307320000</v>
      </c>
      <c r="E2071" s="4">
        <v>3374400000</v>
      </c>
      <c r="F2071" s="4">
        <v>4410480000</v>
      </c>
      <c r="G2071" s="4">
        <v>5475680000</v>
      </c>
      <c r="H2071" s="4">
        <v>6463290000</v>
      </c>
      <c r="I2071" s="4">
        <v>7415520000</v>
      </c>
      <c r="J2071" s="4">
        <v>8339170000</v>
      </c>
      <c r="K2071" s="4">
        <v>9242920000</v>
      </c>
      <c r="L2071" s="4">
        <v>10120300000</v>
      </c>
      <c r="M2071" s="4">
        <v>10971800000</v>
      </c>
      <c r="N2071" s="4">
        <v>11934400000</v>
      </c>
      <c r="O2071" s="4">
        <v>12752600000</v>
      </c>
      <c r="P2071" s="4">
        <v>13549500000</v>
      </c>
      <c r="Q2071" s="4">
        <v>13271900000</v>
      </c>
      <c r="R2071" s="4">
        <v>12967700000</v>
      </c>
      <c r="S2071" s="4">
        <v>12799100000</v>
      </c>
      <c r="T2071" s="4">
        <v>12472600000</v>
      </c>
      <c r="U2071" s="4">
        <v>12130100000</v>
      </c>
      <c r="V2071" s="4">
        <v>11779500000</v>
      </c>
      <c r="W2071" s="4">
        <v>11558300000</v>
      </c>
      <c r="X2071" s="4">
        <v>11194800000</v>
      </c>
      <c r="Y2071" s="4">
        <v>10837000000</v>
      </c>
      <c r="Z2071" s="4">
        <v>10484800000</v>
      </c>
      <c r="AA2071" s="4">
        <v>10270000000</v>
      </c>
      <c r="AB2071" s="4">
        <v>9938730000</v>
      </c>
      <c r="AC2071" s="4">
        <v>9626580000</v>
      </c>
      <c r="AD2071" s="4">
        <v>9335810000</v>
      </c>
      <c r="AE2071" s="4">
        <v>9184150000</v>
      </c>
      <c r="AF2071" s="4">
        <v>8928270000</v>
      </c>
      <c r="AG2071" s="4">
        <v>8688200000</v>
      </c>
    </row>
    <row r="2072" spans="1:33">
      <c r="A2072" t="s">
        <v>4904</v>
      </c>
      <c r="B2072" t="s">
        <v>132</v>
      </c>
      <c r="C2072" s="4">
        <v>146717000000</v>
      </c>
      <c r="D2072" s="4">
        <v>137681000000</v>
      </c>
      <c r="E2072" s="4">
        <v>129797000000</v>
      </c>
      <c r="F2072" s="4">
        <v>122585000000</v>
      </c>
      <c r="G2072" s="4">
        <v>116128000000</v>
      </c>
      <c r="H2072" s="4">
        <v>108591000000</v>
      </c>
      <c r="I2072" s="4">
        <v>101003000000</v>
      </c>
      <c r="J2072" s="4">
        <v>93446200000</v>
      </c>
      <c r="K2072" s="4">
        <v>86050800000</v>
      </c>
      <c r="L2072" s="4">
        <v>78706700000</v>
      </c>
      <c r="M2072" s="4">
        <v>71402900000</v>
      </c>
      <c r="N2072" s="4">
        <v>64850800000</v>
      </c>
      <c r="O2072" s="4">
        <v>57539700000</v>
      </c>
      <c r="P2072" s="4">
        <v>50239300000</v>
      </c>
      <c r="Q2072" s="4">
        <v>49047600000</v>
      </c>
      <c r="R2072" s="4">
        <v>47965900000</v>
      </c>
      <c r="S2072" s="4">
        <v>47330800000</v>
      </c>
      <c r="T2072" s="4">
        <v>46067700000</v>
      </c>
      <c r="U2072" s="4">
        <v>44773800000</v>
      </c>
      <c r="V2072" s="4">
        <v>43421400000</v>
      </c>
      <c r="W2072" s="4">
        <v>42599000000</v>
      </c>
      <c r="X2072" s="4">
        <v>41217800000</v>
      </c>
      <c r="Y2072" s="4">
        <v>39805800000</v>
      </c>
      <c r="Z2072" s="4">
        <v>38446100000</v>
      </c>
      <c r="AA2072" s="4">
        <v>37622400000</v>
      </c>
      <c r="AB2072" s="4">
        <v>36373100000</v>
      </c>
      <c r="AC2072" s="4">
        <v>35149400000</v>
      </c>
      <c r="AD2072" s="4">
        <v>33880400000</v>
      </c>
      <c r="AE2072" s="4">
        <v>33205600000</v>
      </c>
      <c r="AF2072" s="4">
        <v>32160400000</v>
      </c>
      <c r="AG2072" s="4">
        <v>31181800000</v>
      </c>
    </row>
    <row r="2073" spans="1:33">
      <c r="A2073" t="s">
        <v>4903</v>
      </c>
      <c r="B2073" t="s">
        <v>132</v>
      </c>
      <c r="C2073" s="4">
        <v>138275000</v>
      </c>
      <c r="D2073" s="4">
        <v>262605000</v>
      </c>
      <c r="E2073" s="4">
        <v>384013000</v>
      </c>
      <c r="F2073" s="4">
        <v>501873000</v>
      </c>
      <c r="G2073" s="4">
        <v>623020000</v>
      </c>
      <c r="H2073" s="4">
        <v>735305000</v>
      </c>
      <c r="I2073" s="4">
        <v>843524000</v>
      </c>
      <c r="J2073" s="4">
        <v>948436000</v>
      </c>
      <c r="K2073" s="4">
        <v>1051020000</v>
      </c>
      <c r="L2073" s="4">
        <v>1150520000</v>
      </c>
      <c r="M2073" s="4">
        <v>1246990000</v>
      </c>
      <c r="N2073" s="4">
        <v>1355970000</v>
      </c>
      <c r="O2073" s="4">
        <v>1448400000</v>
      </c>
      <c r="P2073" s="4">
        <v>1538300000</v>
      </c>
      <c r="Q2073" s="4">
        <v>1505730000</v>
      </c>
      <c r="R2073" s="4">
        <v>1470080000</v>
      </c>
      <c r="S2073" s="4">
        <v>1449670000</v>
      </c>
      <c r="T2073" s="4">
        <v>1411280000</v>
      </c>
      <c r="U2073" s="4">
        <v>1371010000</v>
      </c>
      <c r="V2073" s="4">
        <v>1329830000</v>
      </c>
      <c r="W2073" s="4">
        <v>1303250000</v>
      </c>
      <c r="X2073" s="4">
        <v>1260630000</v>
      </c>
      <c r="Y2073" s="4">
        <v>1218750000</v>
      </c>
      <c r="Z2073" s="4">
        <v>1177620000</v>
      </c>
      <c r="AA2073" s="4">
        <v>1152020000</v>
      </c>
      <c r="AB2073" s="4">
        <v>1113500000</v>
      </c>
      <c r="AC2073" s="4">
        <v>1077300000</v>
      </c>
      <c r="AD2073" s="4">
        <v>1043680000</v>
      </c>
      <c r="AE2073" s="4">
        <v>1025850000</v>
      </c>
      <c r="AF2073" s="4">
        <v>996569000</v>
      </c>
      <c r="AG2073" s="4">
        <v>969158000</v>
      </c>
    </row>
    <row r="2074" spans="1:33">
      <c r="A2074" t="s">
        <v>4902</v>
      </c>
      <c r="B2074" t="s">
        <v>132</v>
      </c>
      <c r="C2074" s="4">
        <v>6602530000</v>
      </c>
      <c r="D2074" s="4">
        <v>7124040000</v>
      </c>
      <c r="E2074" s="4">
        <v>6716080000</v>
      </c>
      <c r="F2074" s="4">
        <v>5799730000</v>
      </c>
      <c r="G2074" s="4">
        <v>5464170000</v>
      </c>
      <c r="H2074" s="4">
        <v>4998510000</v>
      </c>
      <c r="I2074" s="4">
        <v>4667670000</v>
      </c>
      <c r="J2074" s="4">
        <v>4399050000</v>
      </c>
      <c r="K2074" s="4">
        <v>4079670000</v>
      </c>
      <c r="L2074" s="4">
        <v>3766620000</v>
      </c>
      <c r="M2074" s="4">
        <v>3450950000</v>
      </c>
      <c r="N2074" s="4">
        <v>3160340000</v>
      </c>
      <c r="O2074" s="4">
        <v>2821230000</v>
      </c>
      <c r="P2074" s="4">
        <v>2482570000</v>
      </c>
      <c r="Q2074" s="4">
        <v>2435160000</v>
      </c>
      <c r="R2074" s="4">
        <v>2335050000</v>
      </c>
      <c r="S2074" s="4">
        <v>2279630000</v>
      </c>
      <c r="T2074" s="4">
        <v>2220050000</v>
      </c>
      <c r="U2074" s="4">
        <v>2152670000</v>
      </c>
      <c r="V2074" s="4">
        <v>2080150000</v>
      </c>
      <c r="W2074" s="4">
        <v>1984550000</v>
      </c>
      <c r="X2074" s="4">
        <v>1878530000</v>
      </c>
      <c r="Y2074" s="4">
        <v>1816710000</v>
      </c>
      <c r="Z2074" s="4">
        <v>1731550000</v>
      </c>
      <c r="AA2074" s="4">
        <v>1646830000</v>
      </c>
      <c r="AB2074" s="4">
        <v>1524370000</v>
      </c>
      <c r="AC2074" s="4">
        <v>1442040000</v>
      </c>
      <c r="AD2074" s="4">
        <v>1491870000</v>
      </c>
      <c r="AE2074" s="4">
        <v>1473900000</v>
      </c>
      <c r="AF2074" s="4">
        <v>1442940000</v>
      </c>
      <c r="AG2074" s="4">
        <v>1411570000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637154000</v>
      </c>
      <c r="D2077" s="4">
        <v>582872000</v>
      </c>
      <c r="E2077" s="4">
        <v>529868000</v>
      </c>
      <c r="F2077" s="4">
        <v>478031000</v>
      </c>
      <c r="G2077" s="4">
        <v>431440000</v>
      </c>
      <c r="H2077" s="4">
        <v>380900000</v>
      </c>
      <c r="I2077" s="4">
        <v>331291000</v>
      </c>
      <c r="J2077" s="4">
        <v>282514000</v>
      </c>
      <c r="K2077" s="4">
        <v>234474000</v>
      </c>
      <c r="L2077" s="4">
        <v>187076000</v>
      </c>
      <c r="M2077" s="4">
        <v>140225000</v>
      </c>
      <c r="N2077" s="4">
        <v>94809800</v>
      </c>
      <c r="O2077" s="4">
        <v>48257100</v>
      </c>
      <c r="P2077" s="4">
        <v>2049820</v>
      </c>
      <c r="Q2077" s="4">
        <v>2067700</v>
      </c>
      <c r="R2077" s="4">
        <v>2068080</v>
      </c>
      <c r="S2077" s="4">
        <v>2072360</v>
      </c>
      <c r="T2077" s="4">
        <v>2053110</v>
      </c>
      <c r="U2077" s="4">
        <v>2035380</v>
      </c>
      <c r="V2077" s="4">
        <v>2017830</v>
      </c>
      <c r="W2077" s="4">
        <v>2022890</v>
      </c>
      <c r="X2077" s="4">
        <v>2003520</v>
      </c>
      <c r="Y2077" s="4">
        <v>1984010</v>
      </c>
      <c r="Z2077" s="4">
        <v>1944730</v>
      </c>
      <c r="AA2077" s="4">
        <v>1927690</v>
      </c>
      <c r="AB2077" s="4">
        <v>1888000</v>
      </c>
      <c r="AC2077" s="4">
        <v>1848070</v>
      </c>
      <c r="AD2077" s="4">
        <v>1808180</v>
      </c>
      <c r="AE2077" s="4">
        <v>1790020</v>
      </c>
      <c r="AF2077" s="4">
        <v>1748440</v>
      </c>
      <c r="AG2077" s="4">
        <v>1727220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5259850</v>
      </c>
      <c r="D2080" s="4">
        <v>4755120</v>
      </c>
      <c r="E2080" s="4">
        <v>4319950</v>
      </c>
      <c r="F2080" s="4">
        <v>3901040</v>
      </c>
      <c r="G2080" s="4">
        <v>3496470</v>
      </c>
      <c r="H2080" s="4">
        <v>3074050</v>
      </c>
      <c r="I2080" s="4">
        <v>2700440</v>
      </c>
      <c r="J2080" s="4">
        <v>2338210</v>
      </c>
      <c r="K2080" s="4">
        <v>1985550</v>
      </c>
      <c r="L2080" s="4">
        <v>1637450</v>
      </c>
      <c r="M2080" s="4">
        <v>1279220</v>
      </c>
      <c r="N2080">
        <v>943206</v>
      </c>
      <c r="O2080">
        <v>610733</v>
      </c>
      <c r="P2080">
        <v>601651</v>
      </c>
      <c r="Q2080">
        <v>587195</v>
      </c>
      <c r="R2080">
        <v>574600</v>
      </c>
      <c r="S2080">
        <v>563471</v>
      </c>
      <c r="T2080">
        <v>553403</v>
      </c>
      <c r="U2080">
        <v>543394</v>
      </c>
      <c r="V2080">
        <v>533557</v>
      </c>
      <c r="W2080">
        <v>523902</v>
      </c>
      <c r="X2080">
        <v>514279</v>
      </c>
      <c r="Y2080">
        <v>505096</v>
      </c>
      <c r="Z2080">
        <v>496082</v>
      </c>
      <c r="AA2080">
        <v>487403</v>
      </c>
      <c r="AB2080">
        <v>478604</v>
      </c>
      <c r="AC2080">
        <v>469663</v>
      </c>
      <c r="AD2080">
        <v>460932</v>
      </c>
      <c r="AE2080">
        <v>451975</v>
      </c>
      <c r="AF2080">
        <v>442841</v>
      </c>
      <c r="AG2080">
        <v>433446</v>
      </c>
    </row>
    <row r="2081" spans="1:33">
      <c r="A2081" t="s">
        <v>4895</v>
      </c>
      <c r="B2081" t="s">
        <v>132</v>
      </c>
      <c r="C2081" s="4">
        <v>1912680000</v>
      </c>
      <c r="D2081" s="4">
        <v>1907670000</v>
      </c>
      <c r="E2081" s="4">
        <v>1920450000</v>
      </c>
      <c r="F2081" s="4">
        <v>1932450000</v>
      </c>
      <c r="G2081" s="4">
        <v>1943750000</v>
      </c>
      <c r="H2081" s="4">
        <v>1931990000</v>
      </c>
      <c r="I2081" s="4">
        <v>1938130000</v>
      </c>
      <c r="J2081" s="4">
        <v>1942440000</v>
      </c>
      <c r="K2081" s="4">
        <v>1943250000</v>
      </c>
      <c r="L2081" s="4">
        <v>1939570000</v>
      </c>
      <c r="M2081" s="4">
        <v>1908510000</v>
      </c>
      <c r="N2081" s="4">
        <v>1894930000</v>
      </c>
      <c r="O2081" s="4">
        <v>1876540000</v>
      </c>
      <c r="P2081" s="4">
        <v>1774670000</v>
      </c>
      <c r="Q2081" s="4">
        <v>1674590000</v>
      </c>
      <c r="R2081" s="4">
        <v>1573110000</v>
      </c>
      <c r="S2081" s="4">
        <v>1471390000</v>
      </c>
      <c r="T2081" s="4">
        <v>1370440000</v>
      </c>
      <c r="U2081" s="4">
        <v>1271420000</v>
      </c>
      <c r="V2081" s="4">
        <v>1175410000</v>
      </c>
      <c r="W2081" s="4">
        <v>1083890000</v>
      </c>
      <c r="X2081" s="4">
        <v>998743000</v>
      </c>
      <c r="Y2081" s="4">
        <v>920782000</v>
      </c>
      <c r="Z2081" s="4">
        <v>851281000</v>
      </c>
      <c r="AA2081" s="4">
        <v>789720000</v>
      </c>
      <c r="AB2081" s="4">
        <v>736070000</v>
      </c>
      <c r="AC2081" s="4">
        <v>689897000</v>
      </c>
      <c r="AD2081" s="4">
        <v>650374000</v>
      </c>
      <c r="AE2081" s="4">
        <v>616635000</v>
      </c>
      <c r="AF2081" s="4">
        <v>587574000</v>
      </c>
      <c r="AG2081" s="4">
        <v>562487000</v>
      </c>
    </row>
    <row r="2082" spans="1:33">
      <c r="A2082" t="s">
        <v>4894</v>
      </c>
      <c r="B2082" t="s">
        <v>132</v>
      </c>
      <c r="C2082" s="4">
        <v>2449810000</v>
      </c>
      <c r="D2082" s="4">
        <v>2160720000</v>
      </c>
      <c r="E2082" s="4">
        <v>1920370000</v>
      </c>
      <c r="F2082" s="4">
        <v>1695520000</v>
      </c>
      <c r="G2082" s="4">
        <v>1471270000</v>
      </c>
      <c r="H2082" s="4">
        <v>1243510000</v>
      </c>
      <c r="I2082" s="4">
        <v>1036140000</v>
      </c>
      <c r="J2082" s="4">
        <v>834940000</v>
      </c>
      <c r="K2082" s="4">
        <v>641512000</v>
      </c>
      <c r="L2082" s="4">
        <v>455994000</v>
      </c>
      <c r="M2082" s="4">
        <v>277657000</v>
      </c>
      <c r="N2082" s="4">
        <v>121245000</v>
      </c>
      <c r="O2082" s="4">
        <v>8988380</v>
      </c>
      <c r="P2082" s="4">
        <v>9586530</v>
      </c>
      <c r="Q2082" s="4">
        <v>10017900</v>
      </c>
      <c r="R2082" s="4">
        <v>10282700</v>
      </c>
      <c r="S2082" s="4">
        <v>10384300</v>
      </c>
      <c r="T2082" s="4">
        <v>10335400</v>
      </c>
      <c r="U2082" s="4">
        <v>10155200</v>
      </c>
      <c r="V2082" s="4">
        <v>9870110</v>
      </c>
      <c r="W2082" s="4">
        <v>9521520</v>
      </c>
      <c r="X2082" s="4">
        <v>9130800</v>
      </c>
      <c r="Y2082" s="4">
        <v>8721840</v>
      </c>
      <c r="Z2082" s="4">
        <v>8349050</v>
      </c>
      <c r="AA2082" s="4">
        <v>8016020</v>
      </c>
      <c r="AB2082" s="4">
        <v>7736580</v>
      </c>
      <c r="AC2082" s="4">
        <v>7506020</v>
      </c>
      <c r="AD2082" s="4">
        <v>7302130</v>
      </c>
      <c r="AE2082" s="4">
        <v>7170480</v>
      </c>
      <c r="AF2082" s="4">
        <v>7082080</v>
      </c>
      <c r="AG2082" s="4">
        <v>7033310</v>
      </c>
    </row>
    <row r="2083" spans="1:33">
      <c r="A2083" t="s">
        <v>4893</v>
      </c>
      <c r="B2083" t="s">
        <v>132</v>
      </c>
      <c r="C2083" s="4">
        <v>215674000</v>
      </c>
      <c r="D2083" s="4">
        <v>215321000</v>
      </c>
      <c r="E2083" s="4">
        <v>216954000</v>
      </c>
      <c r="F2083" s="4">
        <v>218497000</v>
      </c>
      <c r="G2083" s="4">
        <v>219943000</v>
      </c>
      <c r="H2083" s="4">
        <v>218764000</v>
      </c>
      <c r="I2083" s="4">
        <v>219595000</v>
      </c>
      <c r="J2083" s="4">
        <v>220203000</v>
      </c>
      <c r="K2083" s="4">
        <v>220403000</v>
      </c>
      <c r="L2083" s="4">
        <v>220079000</v>
      </c>
      <c r="M2083" s="4">
        <v>216636000</v>
      </c>
      <c r="N2083" s="4">
        <v>215161000</v>
      </c>
      <c r="O2083" s="4">
        <v>213128000</v>
      </c>
      <c r="P2083" s="4">
        <v>201456000</v>
      </c>
      <c r="Q2083" s="4">
        <v>189990000</v>
      </c>
      <c r="R2083" s="4">
        <v>178358000</v>
      </c>
      <c r="S2083" s="4">
        <v>166697000</v>
      </c>
      <c r="T2083" s="4">
        <v>155122000</v>
      </c>
      <c r="U2083" s="4">
        <v>143770000</v>
      </c>
      <c r="V2083" s="4">
        <v>132763000</v>
      </c>
      <c r="W2083" s="4">
        <v>122276000</v>
      </c>
      <c r="X2083" s="4">
        <v>112519000</v>
      </c>
      <c r="Y2083" s="4">
        <v>103588000</v>
      </c>
      <c r="Z2083" s="4">
        <v>95630100</v>
      </c>
      <c r="AA2083" s="4">
        <v>88585600</v>
      </c>
      <c r="AB2083" s="4">
        <v>82451600</v>
      </c>
      <c r="AC2083" s="4">
        <v>77178100</v>
      </c>
      <c r="AD2083" s="4">
        <v>72670200</v>
      </c>
      <c r="AE2083" s="4">
        <v>68831600</v>
      </c>
      <c r="AF2083" s="4">
        <v>65529600</v>
      </c>
      <c r="AG2083" s="4">
        <v>62685600</v>
      </c>
    </row>
    <row r="2084" spans="1:33">
      <c r="A2084" t="s">
        <v>4892</v>
      </c>
      <c r="B2084" t="s">
        <v>132</v>
      </c>
      <c r="C2084" s="4">
        <v>110246000</v>
      </c>
      <c r="D2084" s="4">
        <v>111802000</v>
      </c>
      <c r="E2084" s="4">
        <v>99365600</v>
      </c>
      <c r="F2084" s="4">
        <v>80218500</v>
      </c>
      <c r="G2084" s="4">
        <v>69227300</v>
      </c>
      <c r="H2084" s="4">
        <v>57239300</v>
      </c>
      <c r="I2084" s="4">
        <v>47883200</v>
      </c>
      <c r="J2084" s="4">
        <v>39305400</v>
      </c>
      <c r="K2084" s="4">
        <v>30414100</v>
      </c>
      <c r="L2084" s="4">
        <v>21822200</v>
      </c>
      <c r="M2084" s="4">
        <v>13419400</v>
      </c>
      <c r="N2084" s="4">
        <v>5908580</v>
      </c>
      <c r="O2084">
        <v>440710</v>
      </c>
      <c r="P2084">
        <v>473719</v>
      </c>
      <c r="Q2084">
        <v>497378</v>
      </c>
      <c r="R2084">
        <v>500576</v>
      </c>
      <c r="S2084">
        <v>500149</v>
      </c>
      <c r="T2084">
        <v>498076</v>
      </c>
      <c r="U2084">
        <v>488247</v>
      </c>
      <c r="V2084">
        <v>472838</v>
      </c>
      <c r="W2084">
        <v>443576</v>
      </c>
      <c r="X2084">
        <v>416143</v>
      </c>
      <c r="Y2084">
        <v>398060</v>
      </c>
      <c r="Z2084">
        <v>376028</v>
      </c>
      <c r="AA2084">
        <v>350883</v>
      </c>
      <c r="AB2084">
        <v>324233</v>
      </c>
      <c r="AC2084">
        <v>307943</v>
      </c>
      <c r="AD2084">
        <v>321537</v>
      </c>
      <c r="AE2084">
        <v>318277</v>
      </c>
      <c r="AF2084">
        <v>317751</v>
      </c>
      <c r="AG2084">
        <v>318391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242151000</v>
      </c>
      <c r="D2087" s="4">
        <v>217977000</v>
      </c>
      <c r="E2087" s="4">
        <v>196710000</v>
      </c>
      <c r="F2087" s="4">
        <v>175861000</v>
      </c>
      <c r="G2087" s="4">
        <v>155392000</v>
      </c>
      <c r="H2087" s="4">
        <v>133912000</v>
      </c>
      <c r="I2087" s="4">
        <v>114358000</v>
      </c>
      <c r="J2087" s="4">
        <v>95038600</v>
      </c>
      <c r="K2087" s="4">
        <v>75915200</v>
      </c>
      <c r="L2087" s="4">
        <v>56949200</v>
      </c>
      <c r="M2087" s="4">
        <v>37694300</v>
      </c>
      <c r="N2087" s="4">
        <v>19139600</v>
      </c>
      <c r="O2087">
        <v>602518</v>
      </c>
      <c r="P2087">
        <v>582391</v>
      </c>
      <c r="Q2087">
        <v>559208</v>
      </c>
      <c r="R2087">
        <v>535072</v>
      </c>
      <c r="S2087">
        <v>510213</v>
      </c>
      <c r="T2087">
        <v>484373</v>
      </c>
      <c r="U2087">
        <v>458407</v>
      </c>
      <c r="V2087">
        <v>432207</v>
      </c>
      <c r="W2087">
        <v>406856</v>
      </c>
      <c r="X2087">
        <v>382440</v>
      </c>
      <c r="Y2087">
        <v>359612</v>
      </c>
      <c r="Z2087">
        <v>338920</v>
      </c>
      <c r="AA2087">
        <v>320492</v>
      </c>
      <c r="AB2087">
        <v>304699</v>
      </c>
      <c r="AC2087">
        <v>290716</v>
      </c>
      <c r="AD2087">
        <v>279193</v>
      </c>
      <c r="AE2087">
        <v>269698</v>
      </c>
      <c r="AF2087">
        <v>261698</v>
      </c>
      <c r="AG2087">
        <v>255205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 s="4">
        <v>55810400</v>
      </c>
      <c r="D2090" s="4">
        <v>51184600</v>
      </c>
      <c r="E2090" s="4">
        <v>46667200</v>
      </c>
      <c r="F2090" s="4">
        <v>42246200</v>
      </c>
      <c r="G2090" s="4">
        <v>38287500</v>
      </c>
      <c r="H2090" s="4">
        <v>33973000</v>
      </c>
      <c r="I2090" s="4">
        <v>29734300</v>
      </c>
      <c r="J2090" s="4">
        <v>25567100</v>
      </c>
      <c r="K2090" s="4">
        <v>21462900</v>
      </c>
      <c r="L2090" s="4">
        <v>17411100</v>
      </c>
      <c r="M2090" s="4">
        <v>13406600</v>
      </c>
      <c r="N2090" s="4">
        <v>9539810</v>
      </c>
      <c r="O2090" s="4">
        <v>5559750</v>
      </c>
      <c r="P2090" s="4">
        <v>1620450</v>
      </c>
      <c r="Q2090" s="4">
        <v>1613860</v>
      </c>
      <c r="R2090" s="4">
        <v>1577160</v>
      </c>
      <c r="S2090" s="4">
        <v>1557190</v>
      </c>
      <c r="T2090" s="4">
        <v>1521480</v>
      </c>
      <c r="U2090" s="4">
        <v>1485750</v>
      </c>
      <c r="V2090" s="4">
        <v>1450330</v>
      </c>
      <c r="W2090" s="4">
        <v>1432770</v>
      </c>
      <c r="X2090" s="4">
        <v>1395520</v>
      </c>
      <c r="Y2090" s="4">
        <v>1358150</v>
      </c>
      <c r="Z2090" s="4">
        <v>1322530</v>
      </c>
      <c r="AA2090" s="4">
        <v>1303980</v>
      </c>
      <c r="AB2090" s="4">
        <v>1269810</v>
      </c>
      <c r="AC2090" s="4">
        <v>1239520</v>
      </c>
      <c r="AD2090" s="4">
        <v>1209040</v>
      </c>
      <c r="AE2090" s="4">
        <v>1197040</v>
      </c>
      <c r="AF2090" s="4">
        <v>1172630</v>
      </c>
      <c r="AG2090" s="4">
        <v>1148930</v>
      </c>
    </row>
    <row r="2091" spans="1:33">
      <c r="A2091" t="s">
        <v>4885</v>
      </c>
      <c r="B2091" t="s">
        <v>132</v>
      </c>
      <c r="C2091" s="4">
        <v>88579300</v>
      </c>
      <c r="D2091" s="4">
        <v>168255000</v>
      </c>
      <c r="E2091" s="4">
        <v>246069000</v>
      </c>
      <c r="F2091" s="4">
        <v>321622000</v>
      </c>
      <c r="G2091" s="4">
        <v>399299000</v>
      </c>
      <c r="H2091" s="4">
        <v>471317000</v>
      </c>
      <c r="I2091" s="4">
        <v>540756000</v>
      </c>
      <c r="J2091" s="4">
        <v>608111000</v>
      </c>
      <c r="K2091" s="4">
        <v>674014000</v>
      </c>
      <c r="L2091" s="4">
        <v>737996000</v>
      </c>
      <c r="M2091" s="4">
        <v>800087000</v>
      </c>
      <c r="N2091" s="4">
        <v>870285000</v>
      </c>
      <c r="O2091" s="4">
        <v>929944000</v>
      </c>
      <c r="P2091" s="4">
        <v>988063000</v>
      </c>
      <c r="Q2091" s="4">
        <v>967815000</v>
      </c>
      <c r="R2091" s="4">
        <v>945635000</v>
      </c>
      <c r="S2091" s="4">
        <v>933338000</v>
      </c>
      <c r="T2091" s="4">
        <v>909529000</v>
      </c>
      <c r="U2091" s="4">
        <v>884550000</v>
      </c>
      <c r="V2091" s="4">
        <v>858989000</v>
      </c>
      <c r="W2091" s="4">
        <v>842854000</v>
      </c>
      <c r="X2091" s="4">
        <v>816348000</v>
      </c>
      <c r="Y2091" s="4">
        <v>790254000</v>
      </c>
      <c r="Z2091" s="4">
        <v>764574000</v>
      </c>
      <c r="AA2091" s="4">
        <v>748910000</v>
      </c>
      <c r="AB2091" s="4">
        <v>724754000</v>
      </c>
      <c r="AC2091" s="4">
        <v>701992000</v>
      </c>
      <c r="AD2091" s="4">
        <v>680788000</v>
      </c>
      <c r="AE2091" s="4">
        <v>669728000</v>
      </c>
      <c r="AF2091" s="4">
        <v>651069000</v>
      </c>
      <c r="AG2091" s="4">
        <v>633562000</v>
      </c>
    </row>
    <row r="2092" spans="1:33">
      <c r="A2092" t="s">
        <v>4884</v>
      </c>
      <c r="B2092" t="s">
        <v>132</v>
      </c>
      <c r="C2092" s="4">
        <v>8310960000</v>
      </c>
      <c r="D2092" s="4">
        <v>7799130000</v>
      </c>
      <c r="E2092" s="4">
        <v>7352510000</v>
      </c>
      <c r="F2092" s="4">
        <v>6944000000</v>
      </c>
      <c r="G2092" s="4">
        <v>6578260000</v>
      </c>
      <c r="H2092" s="4">
        <v>6151290000</v>
      </c>
      <c r="I2092" s="4">
        <v>5721450000</v>
      </c>
      <c r="J2092" s="4">
        <v>5293390000</v>
      </c>
      <c r="K2092" s="4">
        <v>4874470000</v>
      </c>
      <c r="L2092" s="4">
        <v>4458450000</v>
      </c>
      <c r="M2092" s="4">
        <v>4044710000</v>
      </c>
      <c r="N2092" s="4">
        <v>3673560000</v>
      </c>
      <c r="O2092" s="4">
        <v>3259410000</v>
      </c>
      <c r="P2092" s="4">
        <v>2845870000</v>
      </c>
      <c r="Q2092" s="4">
        <v>2778370000</v>
      </c>
      <c r="R2092" s="4">
        <v>2717100000</v>
      </c>
      <c r="S2092" s="4">
        <v>2681120000</v>
      </c>
      <c r="T2092" s="4">
        <v>2609570000</v>
      </c>
      <c r="U2092" s="4">
        <v>2536270000</v>
      </c>
      <c r="V2092" s="4">
        <v>2459660000</v>
      </c>
      <c r="W2092" s="4">
        <v>2413080000</v>
      </c>
      <c r="X2092" s="4">
        <v>2334840000</v>
      </c>
      <c r="Y2092" s="4">
        <v>2254850000</v>
      </c>
      <c r="Z2092" s="4">
        <v>2177830000</v>
      </c>
      <c r="AA2092" s="4">
        <v>2131170000</v>
      </c>
      <c r="AB2092" s="4">
        <v>2060400000</v>
      </c>
      <c r="AC2092" s="4">
        <v>1991080000</v>
      </c>
      <c r="AD2092" s="4">
        <v>1919200000</v>
      </c>
      <c r="AE2092" s="4">
        <v>1880980000</v>
      </c>
      <c r="AF2092" s="4">
        <v>1821770000</v>
      </c>
      <c r="AG2092" s="4">
        <v>1766340000</v>
      </c>
    </row>
    <row r="2093" spans="1:33">
      <c r="A2093" t="s">
        <v>4883</v>
      </c>
      <c r="B2093" t="s">
        <v>132</v>
      </c>
      <c r="C2093" s="4">
        <v>10083300</v>
      </c>
      <c r="D2093" s="4">
        <v>19149700</v>
      </c>
      <c r="E2093" s="4">
        <v>28003100</v>
      </c>
      <c r="F2093" s="4">
        <v>36597700</v>
      </c>
      <c r="G2093" s="4">
        <v>45432000</v>
      </c>
      <c r="H2093" s="4">
        <v>53620000</v>
      </c>
      <c r="I2093" s="4">
        <v>61511600</v>
      </c>
      <c r="J2093" s="4">
        <v>69162000</v>
      </c>
      <c r="K2093" s="4">
        <v>76642700</v>
      </c>
      <c r="L2093" s="4">
        <v>83898700</v>
      </c>
      <c r="M2093" s="4">
        <v>90933100</v>
      </c>
      <c r="N2093" s="4">
        <v>98880300</v>
      </c>
      <c r="O2093" s="4">
        <v>105620000</v>
      </c>
      <c r="P2093" s="4">
        <v>112176000</v>
      </c>
      <c r="Q2093" s="4">
        <v>109801000</v>
      </c>
      <c r="R2093" s="4">
        <v>107202000</v>
      </c>
      <c r="S2093" s="4">
        <v>105713000</v>
      </c>
      <c r="T2093" s="4">
        <v>102914000</v>
      </c>
      <c r="U2093" s="4">
        <v>99977400</v>
      </c>
      <c r="V2093" s="4">
        <v>96973900</v>
      </c>
      <c r="W2093" s="4">
        <v>95035700</v>
      </c>
      <c r="X2093" s="4">
        <v>91927700</v>
      </c>
      <c r="Y2093" s="4">
        <v>88874100</v>
      </c>
      <c r="Z2093" s="4">
        <v>85874800</v>
      </c>
      <c r="AA2093" s="4">
        <v>84008100</v>
      </c>
      <c r="AB2093" s="4">
        <v>81198900</v>
      </c>
      <c r="AC2093" s="4">
        <v>78559100</v>
      </c>
      <c r="AD2093" s="4">
        <v>76107400</v>
      </c>
      <c r="AE2093" s="4">
        <v>74807500</v>
      </c>
      <c r="AF2093" s="4">
        <v>72672000</v>
      </c>
      <c r="AG2093" s="4">
        <v>70673100</v>
      </c>
    </row>
    <row r="2094" spans="1:33">
      <c r="A2094" t="s">
        <v>4882</v>
      </c>
      <c r="B2094" t="s">
        <v>132</v>
      </c>
      <c r="C2094" s="4">
        <v>374009000</v>
      </c>
      <c r="D2094" s="4">
        <v>403551000</v>
      </c>
      <c r="E2094" s="4">
        <v>380441000</v>
      </c>
      <c r="F2094" s="4">
        <v>328534000</v>
      </c>
      <c r="G2094" s="4">
        <v>309525000</v>
      </c>
      <c r="H2094" s="4">
        <v>283147000</v>
      </c>
      <c r="I2094" s="4">
        <v>264406000</v>
      </c>
      <c r="J2094" s="4">
        <v>249190000</v>
      </c>
      <c r="K2094" s="4">
        <v>231099000</v>
      </c>
      <c r="L2094" s="4">
        <v>213365000</v>
      </c>
      <c r="M2094" s="4">
        <v>195484000</v>
      </c>
      <c r="N2094" s="4">
        <v>179022000</v>
      </c>
      <c r="O2094" s="4">
        <v>159813000</v>
      </c>
      <c r="P2094" s="4">
        <v>140629000</v>
      </c>
      <c r="Q2094" s="4">
        <v>137943000</v>
      </c>
      <c r="R2094" s="4">
        <v>132272000</v>
      </c>
      <c r="S2094" s="4">
        <v>129133000</v>
      </c>
      <c r="T2094" s="4">
        <v>125758000</v>
      </c>
      <c r="U2094" s="4">
        <v>121941000</v>
      </c>
      <c r="V2094" s="4">
        <v>117833000</v>
      </c>
      <c r="W2094" s="4">
        <v>112417000</v>
      </c>
      <c r="X2094" s="4">
        <v>106412000</v>
      </c>
      <c r="Y2094" s="4">
        <v>102910000</v>
      </c>
      <c r="Z2094" s="4">
        <v>98086100</v>
      </c>
      <c r="AA2094" s="4">
        <v>93287200</v>
      </c>
      <c r="AB2094" s="4">
        <v>86349700</v>
      </c>
      <c r="AC2094" s="4">
        <v>81686300</v>
      </c>
      <c r="AD2094" s="4">
        <v>84508900</v>
      </c>
      <c r="AE2094" s="4">
        <v>83491100</v>
      </c>
      <c r="AF2094" s="4">
        <v>81737300</v>
      </c>
      <c r="AG2094" s="4">
        <v>79960100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124227000</v>
      </c>
      <c r="D2097" s="4">
        <v>113643000</v>
      </c>
      <c r="E2097" s="4">
        <v>103309000</v>
      </c>
      <c r="F2097" s="4">
        <v>93202400</v>
      </c>
      <c r="G2097" s="4">
        <v>84118400</v>
      </c>
      <c r="H2097" s="4">
        <v>74264700</v>
      </c>
      <c r="I2097" s="4">
        <v>64592400</v>
      </c>
      <c r="J2097" s="4">
        <v>55082200</v>
      </c>
      <c r="K2097" s="4">
        <v>45715800</v>
      </c>
      <c r="L2097" s="4">
        <v>36474600</v>
      </c>
      <c r="M2097" s="4">
        <v>27339900</v>
      </c>
      <c r="N2097" s="4">
        <v>18485200</v>
      </c>
      <c r="O2097" s="4">
        <v>9408760</v>
      </c>
      <c r="P2097">
        <v>399657</v>
      </c>
      <c r="Q2097">
        <v>403143</v>
      </c>
      <c r="R2097">
        <v>403216</v>
      </c>
      <c r="S2097">
        <v>404050</v>
      </c>
      <c r="T2097">
        <v>400298</v>
      </c>
      <c r="U2097">
        <v>396841</v>
      </c>
      <c r="V2097">
        <v>393420</v>
      </c>
      <c r="W2097">
        <v>394407</v>
      </c>
      <c r="X2097">
        <v>390629</v>
      </c>
      <c r="Y2097">
        <v>386826</v>
      </c>
      <c r="Z2097">
        <v>379168</v>
      </c>
      <c r="AA2097">
        <v>375845</v>
      </c>
      <c r="AB2097">
        <v>368107</v>
      </c>
      <c r="AC2097">
        <v>360321</v>
      </c>
      <c r="AD2097">
        <v>352544</v>
      </c>
      <c r="AE2097">
        <v>349003</v>
      </c>
      <c r="AF2097">
        <v>340896</v>
      </c>
      <c r="AG2097">
        <v>336759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2108000</v>
      </c>
      <c r="D2100" s="4">
        <v>1905720</v>
      </c>
      <c r="E2100" s="4">
        <v>1731310</v>
      </c>
      <c r="F2100" s="4">
        <v>1563420</v>
      </c>
      <c r="G2100" s="4">
        <v>1401290</v>
      </c>
      <c r="H2100" s="4">
        <v>1231990</v>
      </c>
      <c r="I2100" s="4">
        <v>1082260</v>
      </c>
      <c r="J2100">
        <v>937089</v>
      </c>
      <c r="K2100">
        <v>795751</v>
      </c>
      <c r="L2100">
        <v>656245</v>
      </c>
      <c r="M2100">
        <v>512675</v>
      </c>
      <c r="N2100">
        <v>378010</v>
      </c>
      <c r="O2100">
        <v>244764</v>
      </c>
      <c r="P2100">
        <v>241125</v>
      </c>
      <c r="Q2100">
        <v>235331</v>
      </c>
      <c r="R2100">
        <v>230283</v>
      </c>
      <c r="S2100">
        <v>225823</v>
      </c>
      <c r="T2100">
        <v>221788</v>
      </c>
      <c r="U2100">
        <v>217777</v>
      </c>
      <c r="V2100">
        <v>213834</v>
      </c>
      <c r="W2100">
        <v>209965</v>
      </c>
      <c r="X2100">
        <v>206108</v>
      </c>
      <c r="Y2100">
        <v>202428</v>
      </c>
      <c r="Z2100">
        <v>198815</v>
      </c>
      <c r="AA2100">
        <v>195337</v>
      </c>
      <c r="AB2100">
        <v>191811</v>
      </c>
      <c r="AC2100">
        <v>188228</v>
      </c>
      <c r="AD2100">
        <v>184729</v>
      </c>
      <c r="AE2100">
        <v>181139</v>
      </c>
      <c r="AF2100">
        <v>177478</v>
      </c>
      <c r="AG2100">
        <v>173713</v>
      </c>
    </row>
    <row r="2101" spans="1:33">
      <c r="A2101" t="s">
        <v>4875</v>
      </c>
      <c r="B2101" t="s">
        <v>132</v>
      </c>
      <c r="C2101" s="4">
        <v>691146000</v>
      </c>
      <c r="D2101" s="4">
        <v>689336000</v>
      </c>
      <c r="E2101" s="4">
        <v>693953000</v>
      </c>
      <c r="F2101" s="4">
        <v>698288000</v>
      </c>
      <c r="G2101" s="4">
        <v>702370000</v>
      </c>
      <c r="H2101" s="4">
        <v>698122000</v>
      </c>
      <c r="I2101" s="4">
        <v>700343000</v>
      </c>
      <c r="J2101" s="4">
        <v>701899000</v>
      </c>
      <c r="K2101" s="4">
        <v>702191000</v>
      </c>
      <c r="L2101" s="4">
        <v>700860000</v>
      </c>
      <c r="M2101" s="4">
        <v>689639000</v>
      </c>
      <c r="N2101" s="4">
        <v>684730000</v>
      </c>
      <c r="O2101" s="4">
        <v>678085000</v>
      </c>
      <c r="P2101" s="4">
        <v>641273000</v>
      </c>
      <c r="Q2101" s="4">
        <v>605112000</v>
      </c>
      <c r="R2101" s="4">
        <v>568441000</v>
      </c>
      <c r="S2101" s="4">
        <v>531685000</v>
      </c>
      <c r="T2101" s="4">
        <v>495205000</v>
      </c>
      <c r="U2101" s="4">
        <v>459427000</v>
      </c>
      <c r="V2101" s="4">
        <v>424731000</v>
      </c>
      <c r="W2101" s="4">
        <v>391663000</v>
      </c>
      <c r="X2101" s="4">
        <v>360895000</v>
      </c>
      <c r="Y2101" s="4">
        <v>332723000</v>
      </c>
      <c r="Z2101" s="4">
        <v>307609000</v>
      </c>
      <c r="AA2101" s="4">
        <v>285364000</v>
      </c>
      <c r="AB2101" s="4">
        <v>265978000</v>
      </c>
      <c r="AC2101" s="4">
        <v>249294000</v>
      </c>
      <c r="AD2101" s="4">
        <v>235012000</v>
      </c>
      <c r="AE2101" s="4">
        <v>222820000</v>
      </c>
      <c r="AF2101" s="4">
        <v>212319000</v>
      </c>
      <c r="AG2101" s="4">
        <v>203254000</v>
      </c>
    </row>
    <row r="2102" spans="1:33">
      <c r="A2102" t="s">
        <v>4874</v>
      </c>
      <c r="B2102" t="s">
        <v>132</v>
      </c>
      <c r="C2102" s="4">
        <v>1684420000</v>
      </c>
      <c r="D2102" s="4">
        <v>1485650000</v>
      </c>
      <c r="E2102" s="4">
        <v>1320390000</v>
      </c>
      <c r="F2102" s="4">
        <v>1165800000</v>
      </c>
      <c r="G2102" s="4">
        <v>1011600000</v>
      </c>
      <c r="H2102" s="4">
        <v>855002000</v>
      </c>
      <c r="I2102" s="4">
        <v>712420000</v>
      </c>
      <c r="J2102" s="4">
        <v>574082000</v>
      </c>
      <c r="K2102" s="4">
        <v>441086000</v>
      </c>
      <c r="L2102" s="4">
        <v>313529000</v>
      </c>
      <c r="M2102" s="4">
        <v>190910000</v>
      </c>
      <c r="N2102" s="4">
        <v>83364900</v>
      </c>
      <c r="O2102" s="4">
        <v>6180170</v>
      </c>
      <c r="P2102" s="4">
        <v>6591440</v>
      </c>
      <c r="Q2102" s="4">
        <v>6888030</v>
      </c>
      <c r="R2102" s="4">
        <v>7070100</v>
      </c>
      <c r="S2102" s="4">
        <v>7139970</v>
      </c>
      <c r="T2102" s="4">
        <v>7106370</v>
      </c>
      <c r="U2102" s="4">
        <v>6982410</v>
      </c>
      <c r="V2102" s="4">
        <v>6786420</v>
      </c>
      <c r="W2102" s="4">
        <v>6546740</v>
      </c>
      <c r="X2102" s="4">
        <v>6278090</v>
      </c>
      <c r="Y2102" s="4">
        <v>5996900</v>
      </c>
      <c r="Z2102" s="4">
        <v>5740580</v>
      </c>
      <c r="AA2102" s="4">
        <v>5511600</v>
      </c>
      <c r="AB2102" s="4">
        <v>5319460</v>
      </c>
      <c r="AC2102" s="4">
        <v>5160940</v>
      </c>
      <c r="AD2102" s="4">
        <v>5020750</v>
      </c>
      <c r="AE2102" s="4">
        <v>4930230</v>
      </c>
      <c r="AF2102" s="4">
        <v>4869450</v>
      </c>
      <c r="AG2102" s="4">
        <v>4835920</v>
      </c>
    </row>
    <row r="2103" spans="1:33">
      <c r="A2103" t="s">
        <v>4873</v>
      </c>
      <c r="B2103" t="s">
        <v>132</v>
      </c>
      <c r="C2103" s="4">
        <v>77933500</v>
      </c>
      <c r="D2103" s="4">
        <v>77806000</v>
      </c>
      <c r="E2103" s="4">
        <v>78396200</v>
      </c>
      <c r="F2103" s="4">
        <v>78953500</v>
      </c>
      <c r="G2103" s="4">
        <v>79476300</v>
      </c>
      <c r="H2103" s="4">
        <v>79050300</v>
      </c>
      <c r="I2103" s="4">
        <v>79350400</v>
      </c>
      <c r="J2103" s="4">
        <v>79570000</v>
      </c>
      <c r="K2103" s="4">
        <v>79642400</v>
      </c>
      <c r="L2103" s="4">
        <v>79525500</v>
      </c>
      <c r="M2103" s="4">
        <v>78281200</v>
      </c>
      <c r="N2103" s="4">
        <v>77748200</v>
      </c>
      <c r="O2103" s="4">
        <v>77013500</v>
      </c>
      <c r="P2103" s="4">
        <v>72795800</v>
      </c>
      <c r="Q2103" s="4">
        <v>68652600</v>
      </c>
      <c r="R2103" s="4">
        <v>64449600</v>
      </c>
      <c r="S2103" s="4">
        <v>60235900</v>
      </c>
      <c r="T2103" s="4">
        <v>56053200</v>
      </c>
      <c r="U2103" s="4">
        <v>51951200</v>
      </c>
      <c r="V2103" s="4">
        <v>47973700</v>
      </c>
      <c r="W2103" s="4">
        <v>44184300</v>
      </c>
      <c r="X2103" s="4">
        <v>40658500</v>
      </c>
      <c r="Y2103" s="4">
        <v>37431400</v>
      </c>
      <c r="Z2103" s="4">
        <v>34555800</v>
      </c>
      <c r="AA2103" s="4">
        <v>32010300</v>
      </c>
      <c r="AB2103" s="4">
        <v>29793800</v>
      </c>
      <c r="AC2103" s="4">
        <v>27888200</v>
      </c>
      <c r="AD2103" s="4">
        <v>26259300</v>
      </c>
      <c r="AE2103" s="4">
        <v>24872200</v>
      </c>
      <c r="AF2103" s="4">
        <v>23679100</v>
      </c>
      <c r="AG2103" s="4">
        <v>22651400</v>
      </c>
    </row>
    <row r="2104" spans="1:33">
      <c r="A2104" t="s">
        <v>4872</v>
      </c>
      <c r="B2104" t="s">
        <v>132</v>
      </c>
      <c r="C2104" s="4">
        <v>75802200</v>
      </c>
      <c r="D2104" s="4">
        <v>76872200</v>
      </c>
      <c r="E2104" s="4">
        <v>68321100</v>
      </c>
      <c r="F2104" s="4">
        <v>55156100</v>
      </c>
      <c r="G2104" s="4">
        <v>47598800</v>
      </c>
      <c r="H2104" s="4">
        <v>39356200</v>
      </c>
      <c r="I2104" s="4">
        <v>32923200</v>
      </c>
      <c r="J2104" s="4">
        <v>27025400</v>
      </c>
      <c r="K2104" s="4">
        <v>20911900</v>
      </c>
      <c r="L2104" s="4">
        <v>15004400</v>
      </c>
      <c r="M2104" s="4">
        <v>9226790</v>
      </c>
      <c r="N2104" s="4">
        <v>4062580</v>
      </c>
      <c r="O2104">
        <v>303020</v>
      </c>
      <c r="P2104">
        <v>325716</v>
      </c>
      <c r="Q2104">
        <v>341983</v>
      </c>
      <c r="R2104">
        <v>344183</v>
      </c>
      <c r="S2104">
        <v>343889</v>
      </c>
      <c r="T2104">
        <v>342463</v>
      </c>
      <c r="U2104">
        <v>335705</v>
      </c>
      <c r="V2104">
        <v>325111</v>
      </c>
      <c r="W2104">
        <v>304991</v>
      </c>
      <c r="X2104">
        <v>286129</v>
      </c>
      <c r="Y2104">
        <v>273695</v>
      </c>
      <c r="Z2104">
        <v>258547</v>
      </c>
      <c r="AA2104">
        <v>241258</v>
      </c>
      <c r="AB2104">
        <v>222934</v>
      </c>
      <c r="AC2104">
        <v>211733</v>
      </c>
      <c r="AD2104">
        <v>221080</v>
      </c>
      <c r="AE2104">
        <v>218838</v>
      </c>
      <c r="AF2104">
        <v>218477</v>
      </c>
      <c r="AG2104">
        <v>218917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97080700</v>
      </c>
      <c r="D2107" s="4">
        <v>87389300</v>
      </c>
      <c r="E2107" s="4">
        <v>78862800</v>
      </c>
      <c r="F2107" s="4">
        <v>70504400</v>
      </c>
      <c r="G2107" s="4">
        <v>62298000</v>
      </c>
      <c r="H2107" s="4">
        <v>53686800</v>
      </c>
      <c r="I2107" s="4">
        <v>45847400</v>
      </c>
      <c r="J2107" s="4">
        <v>38101900</v>
      </c>
      <c r="K2107" s="4">
        <v>30435100</v>
      </c>
      <c r="L2107" s="4">
        <v>22831500</v>
      </c>
      <c r="M2107" s="4">
        <v>15112000</v>
      </c>
      <c r="N2107" s="4">
        <v>7673270</v>
      </c>
      <c r="O2107">
        <v>241556</v>
      </c>
      <c r="P2107">
        <v>233486</v>
      </c>
      <c r="Q2107">
        <v>224192</v>
      </c>
      <c r="R2107">
        <v>214516</v>
      </c>
      <c r="S2107">
        <v>204549</v>
      </c>
      <c r="T2107">
        <v>194190</v>
      </c>
      <c r="U2107">
        <v>183780</v>
      </c>
      <c r="V2107">
        <v>173276</v>
      </c>
      <c r="W2107">
        <v>163112</v>
      </c>
      <c r="X2107">
        <v>153324</v>
      </c>
      <c r="Y2107">
        <v>144172</v>
      </c>
      <c r="Z2107">
        <v>135876</v>
      </c>
      <c r="AA2107">
        <v>128488</v>
      </c>
      <c r="AB2107">
        <v>122157</v>
      </c>
      <c r="AC2107">
        <v>116551</v>
      </c>
      <c r="AD2107">
        <v>111931</v>
      </c>
      <c r="AE2107">
        <v>108125</v>
      </c>
      <c r="AF2107">
        <v>104917</v>
      </c>
      <c r="AG2107">
        <v>102314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 s="4">
        <v>22367200</v>
      </c>
      <c r="D2110" s="4">
        <v>20513300</v>
      </c>
      <c r="E2110" s="4">
        <v>18702900</v>
      </c>
      <c r="F2110" s="4">
        <v>16931100</v>
      </c>
      <c r="G2110" s="4">
        <v>15344600</v>
      </c>
      <c r="H2110" s="4">
        <v>13615400</v>
      </c>
      <c r="I2110" s="4">
        <v>11916700</v>
      </c>
      <c r="J2110" s="4">
        <v>10246500</v>
      </c>
      <c r="K2110" s="4">
        <v>8601720</v>
      </c>
      <c r="L2110" s="4">
        <v>6977880</v>
      </c>
      <c r="M2110" s="4">
        <v>5372970</v>
      </c>
      <c r="N2110" s="4">
        <v>3823280</v>
      </c>
      <c r="O2110" s="4">
        <v>2228190</v>
      </c>
      <c r="P2110">
        <v>649431</v>
      </c>
      <c r="Q2110">
        <v>646790</v>
      </c>
      <c r="R2110">
        <v>632081</v>
      </c>
      <c r="S2110">
        <v>624076</v>
      </c>
      <c r="T2110">
        <v>609768</v>
      </c>
      <c r="U2110">
        <v>595445</v>
      </c>
      <c r="V2110">
        <v>581249</v>
      </c>
      <c r="W2110">
        <v>574214</v>
      </c>
      <c r="X2110">
        <v>559286</v>
      </c>
      <c r="Y2110">
        <v>544310</v>
      </c>
      <c r="Z2110">
        <v>530033</v>
      </c>
      <c r="AA2110">
        <v>522599</v>
      </c>
      <c r="AB2110">
        <v>508904</v>
      </c>
      <c r="AC2110">
        <v>496765</v>
      </c>
      <c r="AD2110">
        <v>484551</v>
      </c>
      <c r="AE2110">
        <v>479741</v>
      </c>
      <c r="AF2110">
        <v>469957</v>
      </c>
      <c r="AG2110">
        <v>460459</v>
      </c>
    </row>
    <row r="2111" spans="1:33">
      <c r="A2111" t="s">
        <v>4865</v>
      </c>
      <c r="B2111" t="s">
        <v>132</v>
      </c>
      <c r="C2111" s="4">
        <v>32008000</v>
      </c>
      <c r="D2111" s="4">
        <v>60798800</v>
      </c>
      <c r="E2111" s="4">
        <v>88916800</v>
      </c>
      <c r="F2111" s="4">
        <v>116218000</v>
      </c>
      <c r="G2111" s="4">
        <v>144286000</v>
      </c>
      <c r="H2111" s="4">
        <v>170310000</v>
      </c>
      <c r="I2111" s="4">
        <v>195402000</v>
      </c>
      <c r="J2111" s="4">
        <v>219740000</v>
      </c>
      <c r="K2111" s="4">
        <v>243554000</v>
      </c>
      <c r="L2111" s="4">
        <v>266674000</v>
      </c>
      <c r="M2111" s="4">
        <v>289110000</v>
      </c>
      <c r="N2111" s="4">
        <v>314477000</v>
      </c>
      <c r="O2111" s="4">
        <v>336034000</v>
      </c>
      <c r="P2111" s="4">
        <v>357035000</v>
      </c>
      <c r="Q2111" s="4">
        <v>349719000</v>
      </c>
      <c r="R2111" s="4">
        <v>341704000</v>
      </c>
      <c r="S2111" s="4">
        <v>337261000</v>
      </c>
      <c r="T2111" s="4">
        <v>328657000</v>
      </c>
      <c r="U2111" s="4">
        <v>319631000</v>
      </c>
      <c r="V2111" s="4">
        <v>310395000</v>
      </c>
      <c r="W2111" s="4">
        <v>304564000</v>
      </c>
      <c r="X2111" s="4">
        <v>294986000</v>
      </c>
      <c r="Y2111" s="4">
        <v>285557000</v>
      </c>
      <c r="Z2111" s="4">
        <v>276278000</v>
      </c>
      <c r="AA2111" s="4">
        <v>270618000</v>
      </c>
      <c r="AB2111" s="4">
        <v>261889000</v>
      </c>
      <c r="AC2111" s="4">
        <v>253664000</v>
      </c>
      <c r="AD2111" s="4">
        <v>246002000</v>
      </c>
      <c r="AE2111" s="4">
        <v>242006000</v>
      </c>
      <c r="AF2111" s="4">
        <v>235263000</v>
      </c>
      <c r="AG2111" s="4">
        <v>228937000</v>
      </c>
    </row>
    <row r="2112" spans="1:33">
      <c r="A2112" t="s">
        <v>4864</v>
      </c>
      <c r="B2112" t="s">
        <v>132</v>
      </c>
      <c r="C2112" s="4">
        <v>5714390000</v>
      </c>
      <c r="D2112" s="4">
        <v>5362470000</v>
      </c>
      <c r="E2112" s="4">
        <v>5055390000</v>
      </c>
      <c r="F2112" s="4">
        <v>4774500000</v>
      </c>
      <c r="G2112" s="4">
        <v>4523030000</v>
      </c>
      <c r="H2112" s="4">
        <v>4229460000</v>
      </c>
      <c r="I2112" s="4">
        <v>3933910000</v>
      </c>
      <c r="J2112" s="4">
        <v>3639590000</v>
      </c>
      <c r="K2112" s="4">
        <v>3351550000</v>
      </c>
      <c r="L2112" s="4">
        <v>3065510000</v>
      </c>
      <c r="M2112" s="4">
        <v>2781040000</v>
      </c>
      <c r="N2112" s="4">
        <v>2525840000</v>
      </c>
      <c r="O2112" s="4">
        <v>2241080000</v>
      </c>
      <c r="P2112" s="4">
        <v>1956740000</v>
      </c>
      <c r="Q2112" s="4">
        <v>1910330000</v>
      </c>
      <c r="R2112" s="4">
        <v>1868200000</v>
      </c>
      <c r="S2112" s="4">
        <v>1843460000</v>
      </c>
      <c r="T2112" s="4">
        <v>1794270000</v>
      </c>
      <c r="U2112" s="4">
        <v>1743870000</v>
      </c>
      <c r="V2112" s="4">
        <v>1691200000</v>
      </c>
      <c r="W2112" s="4">
        <v>1659170000</v>
      </c>
      <c r="X2112" s="4">
        <v>1605370000</v>
      </c>
      <c r="Y2112" s="4">
        <v>1550380000</v>
      </c>
      <c r="Z2112" s="4">
        <v>1497420000</v>
      </c>
      <c r="AA2112" s="4">
        <v>1465330000</v>
      </c>
      <c r="AB2112" s="4">
        <v>1416680000</v>
      </c>
      <c r="AC2112" s="4">
        <v>1369010000</v>
      </c>
      <c r="AD2112" s="4">
        <v>1319590000</v>
      </c>
      <c r="AE2112" s="4">
        <v>1293310000</v>
      </c>
      <c r="AF2112" s="4">
        <v>1252600000</v>
      </c>
      <c r="AG2112" s="4">
        <v>1214480000</v>
      </c>
    </row>
    <row r="2113" spans="1:33">
      <c r="A2113" t="s">
        <v>4863</v>
      </c>
      <c r="B2113" t="s">
        <v>132</v>
      </c>
      <c r="C2113" s="4">
        <v>3643600</v>
      </c>
      <c r="D2113" s="4">
        <v>6919730</v>
      </c>
      <c r="E2113" s="4">
        <v>10118900</v>
      </c>
      <c r="F2113" s="4">
        <v>13224500</v>
      </c>
      <c r="G2113" s="4">
        <v>16416800</v>
      </c>
      <c r="H2113" s="4">
        <v>19375500</v>
      </c>
      <c r="I2113" s="4">
        <v>22227100</v>
      </c>
      <c r="J2113" s="4">
        <v>24991600</v>
      </c>
      <c r="K2113" s="4">
        <v>27694800</v>
      </c>
      <c r="L2113" s="4">
        <v>30316700</v>
      </c>
      <c r="M2113" s="4">
        <v>32858600</v>
      </c>
      <c r="N2113" s="4">
        <v>35730300</v>
      </c>
      <c r="O2113" s="4">
        <v>38165800</v>
      </c>
      <c r="P2113" s="4">
        <v>40534800</v>
      </c>
      <c r="Q2113" s="4">
        <v>39676600</v>
      </c>
      <c r="R2113" s="4">
        <v>38737200</v>
      </c>
      <c r="S2113" s="4">
        <v>38199300</v>
      </c>
      <c r="T2113" s="4">
        <v>37187700</v>
      </c>
      <c r="U2113" s="4">
        <v>36126700</v>
      </c>
      <c r="V2113" s="4">
        <v>35041400</v>
      </c>
      <c r="W2113" s="4">
        <v>34341000</v>
      </c>
      <c r="X2113" s="4">
        <v>33217900</v>
      </c>
      <c r="Y2113" s="4">
        <v>32114600</v>
      </c>
      <c r="Z2113" s="4">
        <v>31030800</v>
      </c>
      <c r="AA2113" s="4">
        <v>30356200</v>
      </c>
      <c r="AB2113" s="4">
        <v>29341100</v>
      </c>
      <c r="AC2113" s="4">
        <v>28387200</v>
      </c>
      <c r="AD2113" s="4">
        <v>27501300</v>
      </c>
      <c r="AE2113" s="4">
        <v>27031600</v>
      </c>
      <c r="AF2113" s="4">
        <v>26259900</v>
      </c>
      <c r="AG2113" s="4">
        <v>25537600</v>
      </c>
    </row>
    <row r="2114" spans="1:33">
      <c r="A2114" t="s">
        <v>4862</v>
      </c>
      <c r="B2114" t="s">
        <v>132</v>
      </c>
      <c r="C2114" s="4">
        <v>257159000</v>
      </c>
      <c r="D2114" s="4">
        <v>277471000</v>
      </c>
      <c r="E2114" s="4">
        <v>261581000</v>
      </c>
      <c r="F2114" s="4">
        <v>225891000</v>
      </c>
      <c r="G2114" s="4">
        <v>212821000</v>
      </c>
      <c r="H2114" s="4">
        <v>194684000</v>
      </c>
      <c r="I2114" s="4">
        <v>181799000</v>
      </c>
      <c r="J2114" s="4">
        <v>171337000</v>
      </c>
      <c r="K2114" s="4">
        <v>158897000</v>
      </c>
      <c r="L2114" s="4">
        <v>146704000</v>
      </c>
      <c r="M2114" s="4">
        <v>134409000</v>
      </c>
      <c r="N2114" s="4">
        <v>123091000</v>
      </c>
      <c r="O2114" s="4">
        <v>109883000</v>
      </c>
      <c r="P2114" s="4">
        <v>96692600</v>
      </c>
      <c r="Q2114" s="4">
        <v>94846000</v>
      </c>
      <c r="R2114" s="4">
        <v>90946700</v>
      </c>
      <c r="S2114" s="4">
        <v>88788200</v>
      </c>
      <c r="T2114" s="4">
        <v>86467600</v>
      </c>
      <c r="U2114" s="4">
        <v>83843200</v>
      </c>
      <c r="V2114" s="4">
        <v>81018600</v>
      </c>
      <c r="W2114" s="4">
        <v>77295200</v>
      </c>
      <c r="X2114" s="4">
        <v>73166000</v>
      </c>
      <c r="Y2114" s="4">
        <v>70758300</v>
      </c>
      <c r="Z2114" s="4">
        <v>67441400</v>
      </c>
      <c r="AA2114" s="4">
        <v>64141700</v>
      </c>
      <c r="AB2114" s="4">
        <v>59371700</v>
      </c>
      <c r="AC2114" s="4">
        <v>56165300</v>
      </c>
      <c r="AD2114" s="4">
        <v>58106000</v>
      </c>
      <c r="AE2114" s="4">
        <v>57406200</v>
      </c>
      <c r="AF2114" s="4">
        <v>56200300</v>
      </c>
      <c r="AG2114" s="4">
        <v>54978400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49803800</v>
      </c>
      <c r="D2117" s="4">
        <v>45560800</v>
      </c>
      <c r="E2117" s="4">
        <v>41417600</v>
      </c>
      <c r="F2117" s="4">
        <v>37365800</v>
      </c>
      <c r="G2117" s="4">
        <v>33723900</v>
      </c>
      <c r="H2117" s="4">
        <v>29773500</v>
      </c>
      <c r="I2117" s="4">
        <v>25895700</v>
      </c>
      <c r="J2117" s="4">
        <v>22083000</v>
      </c>
      <c r="K2117" s="4">
        <v>18327900</v>
      </c>
      <c r="L2117" s="4">
        <v>14623000</v>
      </c>
      <c r="M2117" s="4">
        <v>10960800</v>
      </c>
      <c r="N2117" s="4">
        <v>7410900</v>
      </c>
      <c r="O2117" s="4">
        <v>3772060</v>
      </c>
      <c r="P2117">
        <v>160226</v>
      </c>
      <c r="Q2117">
        <v>161624</v>
      </c>
      <c r="R2117">
        <v>161653</v>
      </c>
      <c r="S2117">
        <v>161988</v>
      </c>
      <c r="T2117">
        <v>160483</v>
      </c>
      <c r="U2117">
        <v>159097</v>
      </c>
      <c r="V2117">
        <v>157726</v>
      </c>
      <c r="W2117">
        <v>158121</v>
      </c>
      <c r="X2117">
        <v>156607</v>
      </c>
      <c r="Y2117">
        <v>155082</v>
      </c>
      <c r="Z2117">
        <v>152012</v>
      </c>
      <c r="AA2117">
        <v>150680</v>
      </c>
      <c r="AB2117">
        <v>147578</v>
      </c>
      <c r="AC2117">
        <v>144456</v>
      </c>
      <c r="AD2117">
        <v>141338</v>
      </c>
      <c r="AE2117">
        <v>139919</v>
      </c>
      <c r="AF2117">
        <v>136668</v>
      </c>
      <c r="AG2117">
        <v>135010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272800</v>
      </c>
      <c r="D2120">
        <v>246622</v>
      </c>
      <c r="E2120">
        <v>224052</v>
      </c>
      <c r="F2120">
        <v>202326</v>
      </c>
      <c r="G2120">
        <v>181343</v>
      </c>
      <c r="H2120">
        <v>159434</v>
      </c>
      <c r="I2120">
        <v>140057</v>
      </c>
      <c r="J2120">
        <v>121270</v>
      </c>
      <c r="K2120">
        <v>102980</v>
      </c>
      <c r="L2120">
        <v>84925.9</v>
      </c>
      <c r="M2120">
        <v>66346.100000000006</v>
      </c>
      <c r="N2120">
        <v>48918.9</v>
      </c>
      <c r="O2120">
        <v>31675.4</v>
      </c>
      <c r="P2120">
        <v>31204.400000000001</v>
      </c>
      <c r="Q2120">
        <v>30454.6</v>
      </c>
      <c r="R2120">
        <v>29801.4</v>
      </c>
      <c r="S2120">
        <v>29224.2</v>
      </c>
      <c r="T2120">
        <v>28702</v>
      </c>
      <c r="U2120">
        <v>28182.9</v>
      </c>
      <c r="V2120">
        <v>27672.7</v>
      </c>
      <c r="W2120">
        <v>27171.9</v>
      </c>
      <c r="X2120">
        <v>26672.9</v>
      </c>
      <c r="Y2120">
        <v>26196.6</v>
      </c>
      <c r="Z2120">
        <v>25729.1</v>
      </c>
      <c r="AA2120">
        <v>25278.9</v>
      </c>
      <c r="AB2120">
        <v>24822.6</v>
      </c>
      <c r="AC2120">
        <v>24358.9</v>
      </c>
      <c r="AD2120">
        <v>23906</v>
      </c>
      <c r="AE2120">
        <v>23441.5</v>
      </c>
      <c r="AF2120">
        <v>22967.7</v>
      </c>
      <c r="AG2120">
        <v>22480.5</v>
      </c>
    </row>
    <row r="2121" spans="1:33">
      <c r="A2121" t="s">
        <v>4855</v>
      </c>
      <c r="B2121" t="s">
        <v>132</v>
      </c>
      <c r="C2121" s="4">
        <v>288772000</v>
      </c>
      <c r="D2121" s="4">
        <v>288015000</v>
      </c>
      <c r="E2121" s="4">
        <v>289944000</v>
      </c>
      <c r="F2121" s="4">
        <v>291755000</v>
      </c>
      <c r="G2121" s="4">
        <v>293461000</v>
      </c>
      <c r="H2121" s="4">
        <v>291686000</v>
      </c>
      <c r="I2121" s="4">
        <v>292614000</v>
      </c>
      <c r="J2121" s="4">
        <v>293264000</v>
      </c>
      <c r="K2121" s="4">
        <v>293386000</v>
      </c>
      <c r="L2121" s="4">
        <v>292830000</v>
      </c>
      <c r="M2121" s="4">
        <v>288142000</v>
      </c>
      <c r="N2121" s="4">
        <v>286091000</v>
      </c>
      <c r="O2121" s="4">
        <v>283314000</v>
      </c>
      <c r="P2121" s="4">
        <v>267934000</v>
      </c>
      <c r="Q2121" s="4">
        <v>252825000</v>
      </c>
      <c r="R2121" s="4">
        <v>237503000</v>
      </c>
      <c r="S2121" s="4">
        <v>222146000</v>
      </c>
      <c r="T2121" s="4">
        <v>206904000</v>
      </c>
      <c r="U2121" s="4">
        <v>191956000</v>
      </c>
      <c r="V2121" s="4">
        <v>177459000</v>
      </c>
      <c r="W2121" s="4">
        <v>163643000</v>
      </c>
      <c r="X2121" s="4">
        <v>150787000</v>
      </c>
      <c r="Y2121" s="4">
        <v>139017000</v>
      </c>
      <c r="Z2121" s="4">
        <v>128524000</v>
      </c>
      <c r="AA2121" s="4">
        <v>119230000</v>
      </c>
      <c r="AB2121" s="4">
        <v>111130000</v>
      </c>
      <c r="AC2121" s="4">
        <v>104159000</v>
      </c>
      <c r="AD2121" s="4">
        <v>98191600</v>
      </c>
      <c r="AE2121" s="4">
        <v>93097800</v>
      </c>
      <c r="AF2121" s="4">
        <v>88710300</v>
      </c>
      <c r="AG2121" s="4">
        <v>84922700</v>
      </c>
    </row>
    <row r="2122" spans="1:33">
      <c r="A2122" t="s">
        <v>4854</v>
      </c>
      <c r="B2122" t="s">
        <v>132</v>
      </c>
      <c r="C2122" s="4">
        <v>117050000</v>
      </c>
      <c r="D2122" s="4">
        <v>103238000</v>
      </c>
      <c r="E2122" s="4">
        <v>91753700</v>
      </c>
      <c r="F2122" s="4">
        <v>81010900</v>
      </c>
      <c r="G2122" s="4">
        <v>70296200</v>
      </c>
      <c r="H2122" s="4">
        <v>59413900</v>
      </c>
      <c r="I2122" s="4">
        <v>49505900</v>
      </c>
      <c r="J2122" s="4">
        <v>39892800</v>
      </c>
      <c r="K2122" s="4">
        <v>30651000</v>
      </c>
      <c r="L2122" s="4">
        <v>21787100</v>
      </c>
      <c r="M2122" s="4">
        <v>13266300</v>
      </c>
      <c r="N2122" s="4">
        <v>5793000</v>
      </c>
      <c r="O2122">
        <v>429458</v>
      </c>
      <c r="P2122">
        <v>458038</v>
      </c>
      <c r="Q2122">
        <v>478647</v>
      </c>
      <c r="R2122">
        <v>491299</v>
      </c>
      <c r="S2122">
        <v>496155</v>
      </c>
      <c r="T2122">
        <v>493820</v>
      </c>
      <c r="U2122">
        <v>485206</v>
      </c>
      <c r="V2122">
        <v>471586</v>
      </c>
      <c r="W2122">
        <v>454931</v>
      </c>
      <c r="X2122">
        <v>436263</v>
      </c>
      <c r="Y2122">
        <v>416723</v>
      </c>
      <c r="Z2122">
        <v>398912</v>
      </c>
      <c r="AA2122">
        <v>383000</v>
      </c>
      <c r="AB2122">
        <v>369648</v>
      </c>
      <c r="AC2122">
        <v>358632</v>
      </c>
      <c r="AD2122">
        <v>348891</v>
      </c>
      <c r="AE2122">
        <v>342600</v>
      </c>
      <c r="AF2122">
        <v>338377</v>
      </c>
      <c r="AG2122">
        <v>336047</v>
      </c>
    </row>
    <row r="2123" spans="1:33">
      <c r="A2123" t="s">
        <v>4853</v>
      </c>
      <c r="B2123" t="s">
        <v>132</v>
      </c>
      <c r="C2123" s="4">
        <v>32561800</v>
      </c>
      <c r="D2123" s="4">
        <v>32508500</v>
      </c>
      <c r="E2123" s="4">
        <v>32755200</v>
      </c>
      <c r="F2123" s="4">
        <v>32988000</v>
      </c>
      <c r="G2123" s="4">
        <v>33206400</v>
      </c>
      <c r="H2123" s="4">
        <v>33028400</v>
      </c>
      <c r="I2123" s="4">
        <v>33153800</v>
      </c>
      <c r="J2123" s="4">
        <v>33245600</v>
      </c>
      <c r="K2123" s="4">
        <v>33275800</v>
      </c>
      <c r="L2123" s="4">
        <v>33227000</v>
      </c>
      <c r="M2123" s="4">
        <v>32707100</v>
      </c>
      <c r="N2123" s="4">
        <v>32484400</v>
      </c>
      <c r="O2123" s="4">
        <v>32177500</v>
      </c>
      <c r="P2123" s="4">
        <v>30415200</v>
      </c>
      <c r="Q2123" s="4">
        <v>28684100</v>
      </c>
      <c r="R2123" s="4">
        <v>26928000</v>
      </c>
      <c r="S2123" s="4">
        <v>25167500</v>
      </c>
      <c r="T2123" s="4">
        <v>23419900</v>
      </c>
      <c r="U2123" s="4">
        <v>21706000</v>
      </c>
      <c r="V2123" s="4">
        <v>20044100</v>
      </c>
      <c r="W2123" s="4">
        <v>18460900</v>
      </c>
      <c r="X2123" s="4">
        <v>16987800</v>
      </c>
      <c r="Y2123" s="4">
        <v>15639400</v>
      </c>
      <c r="Z2123" s="4">
        <v>14438000</v>
      </c>
      <c r="AA2123" s="4">
        <v>13374400</v>
      </c>
      <c r="AB2123" s="4">
        <v>12448300</v>
      </c>
      <c r="AC2123" s="4">
        <v>11652100</v>
      </c>
      <c r="AD2123" s="4">
        <v>10971500</v>
      </c>
      <c r="AE2123" s="4">
        <v>10392000</v>
      </c>
      <c r="AF2123" s="4">
        <v>9893470</v>
      </c>
      <c r="AG2123" s="4">
        <v>9464080</v>
      </c>
    </row>
    <row r="2124" spans="1:33">
      <c r="A2124" t="s">
        <v>4852</v>
      </c>
      <c r="B2124" t="s">
        <v>132</v>
      </c>
      <c r="C2124" s="4">
        <v>5267470</v>
      </c>
      <c r="D2124" s="4">
        <v>5341830</v>
      </c>
      <c r="E2124" s="4">
        <v>4747610</v>
      </c>
      <c r="F2124" s="4">
        <v>3832780</v>
      </c>
      <c r="G2124" s="4">
        <v>3307630</v>
      </c>
      <c r="H2124" s="4">
        <v>2734850</v>
      </c>
      <c r="I2124" s="4">
        <v>2287830</v>
      </c>
      <c r="J2124" s="4">
        <v>1877990</v>
      </c>
      <c r="K2124" s="4">
        <v>1453160</v>
      </c>
      <c r="L2124" s="4">
        <v>1042650</v>
      </c>
      <c r="M2124">
        <v>641167</v>
      </c>
      <c r="N2124">
        <v>282308</v>
      </c>
      <c r="O2124">
        <v>21056.799999999999</v>
      </c>
      <c r="P2124">
        <v>22633.9</v>
      </c>
      <c r="Q2124">
        <v>23764.3</v>
      </c>
      <c r="R2124">
        <v>23917.200000000001</v>
      </c>
      <c r="S2124">
        <v>23896.7</v>
      </c>
      <c r="T2124">
        <v>23797.7</v>
      </c>
      <c r="U2124">
        <v>23328.1</v>
      </c>
      <c r="V2124">
        <v>22591.9</v>
      </c>
      <c r="W2124">
        <v>21193.7</v>
      </c>
      <c r="X2124">
        <v>19883</v>
      </c>
      <c r="Y2124">
        <v>19019</v>
      </c>
      <c r="Z2124">
        <v>17966.3</v>
      </c>
      <c r="AA2124">
        <v>16764.900000000001</v>
      </c>
      <c r="AB2124">
        <v>15491.6</v>
      </c>
      <c r="AC2124">
        <v>14713.3</v>
      </c>
      <c r="AD2124">
        <v>15362.8</v>
      </c>
      <c r="AE2124">
        <v>15207</v>
      </c>
      <c r="AF2124">
        <v>15181.9</v>
      </c>
      <c r="AG2124">
        <v>15212.5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 s="4">
        <v>2894580</v>
      </c>
      <c r="D2130" s="4">
        <v>2654660</v>
      </c>
      <c r="E2130" s="4">
        <v>2420380</v>
      </c>
      <c r="F2130" s="4">
        <v>2191080</v>
      </c>
      <c r="G2130" s="4">
        <v>1985770</v>
      </c>
      <c r="H2130" s="4">
        <v>1761990</v>
      </c>
      <c r="I2130" s="4">
        <v>1542160</v>
      </c>
      <c r="J2130" s="4">
        <v>1326020</v>
      </c>
      <c r="K2130" s="4">
        <v>1113160</v>
      </c>
      <c r="L2130">
        <v>903020</v>
      </c>
      <c r="M2130">
        <v>695326</v>
      </c>
      <c r="N2130">
        <v>494778</v>
      </c>
      <c r="O2130">
        <v>288354</v>
      </c>
      <c r="P2130">
        <v>84044</v>
      </c>
      <c r="Q2130">
        <v>83702.2</v>
      </c>
      <c r="R2130">
        <v>81798.7</v>
      </c>
      <c r="S2130">
        <v>80762.7</v>
      </c>
      <c r="T2130">
        <v>78911.100000000006</v>
      </c>
      <c r="U2130">
        <v>77057.600000000006</v>
      </c>
      <c r="V2130">
        <v>75220.5</v>
      </c>
      <c r="W2130">
        <v>74310</v>
      </c>
      <c r="X2130">
        <v>72378.2</v>
      </c>
      <c r="Y2130">
        <v>70440.100000000006</v>
      </c>
      <c r="Z2130">
        <v>68592.5</v>
      </c>
      <c r="AA2130">
        <v>67630.399999999994</v>
      </c>
      <c r="AB2130">
        <v>65858.100000000006</v>
      </c>
      <c r="AC2130">
        <v>64287.199999999997</v>
      </c>
      <c r="AD2130">
        <v>62706.5</v>
      </c>
      <c r="AE2130">
        <v>62084.2</v>
      </c>
      <c r="AF2130">
        <v>60817.9</v>
      </c>
      <c r="AG2130">
        <v>59588.800000000003</v>
      </c>
    </row>
    <row r="2131" spans="1:33">
      <c r="A2131" t="s">
        <v>4845</v>
      </c>
      <c r="B2131" t="s">
        <v>132</v>
      </c>
      <c r="C2131" s="4">
        <v>13373500</v>
      </c>
      <c r="D2131" s="4">
        <v>25402700</v>
      </c>
      <c r="E2131" s="4">
        <v>37150800</v>
      </c>
      <c r="F2131" s="4">
        <v>48557500</v>
      </c>
      <c r="G2131" s="4">
        <v>60285000</v>
      </c>
      <c r="H2131" s="4">
        <v>71158100</v>
      </c>
      <c r="I2131" s="4">
        <v>81641800</v>
      </c>
      <c r="J2131" s="4">
        <v>91810800</v>
      </c>
      <c r="K2131" s="4">
        <v>101761000</v>
      </c>
      <c r="L2131" s="4">
        <v>111420000</v>
      </c>
      <c r="M2131" s="4">
        <v>120795000</v>
      </c>
      <c r="N2131" s="4">
        <v>131393000</v>
      </c>
      <c r="O2131" s="4">
        <v>140400000</v>
      </c>
      <c r="P2131" s="4">
        <v>149175000</v>
      </c>
      <c r="Q2131" s="4">
        <v>146118000</v>
      </c>
      <c r="R2131" s="4">
        <v>142769000</v>
      </c>
      <c r="S2131" s="4">
        <v>140913000</v>
      </c>
      <c r="T2131" s="4">
        <v>137318000</v>
      </c>
      <c r="U2131" s="4">
        <v>133547000</v>
      </c>
      <c r="V2131" s="4">
        <v>129688000</v>
      </c>
      <c r="W2131" s="4">
        <v>127252000</v>
      </c>
      <c r="X2131" s="4">
        <v>123250000</v>
      </c>
      <c r="Y2131" s="4">
        <v>119310000</v>
      </c>
      <c r="Z2131" s="4">
        <v>115433000</v>
      </c>
      <c r="AA2131" s="4">
        <v>113068000</v>
      </c>
      <c r="AB2131" s="4">
        <v>109421000</v>
      </c>
      <c r="AC2131" s="4">
        <v>105985000</v>
      </c>
      <c r="AD2131" s="4">
        <v>102783000</v>
      </c>
      <c r="AE2131" s="4">
        <v>101114000</v>
      </c>
      <c r="AF2131" s="4">
        <v>98296500</v>
      </c>
      <c r="AG2131" s="4">
        <v>95653400</v>
      </c>
    </row>
    <row r="2132" spans="1:33">
      <c r="A2132" t="s">
        <v>4844</v>
      </c>
      <c r="B2132" t="s">
        <v>132</v>
      </c>
      <c r="C2132" s="4">
        <v>397092000</v>
      </c>
      <c r="D2132" s="4">
        <v>372637000</v>
      </c>
      <c r="E2132" s="4">
        <v>351298000</v>
      </c>
      <c r="F2132" s="4">
        <v>331779000</v>
      </c>
      <c r="G2132" s="4">
        <v>314304000</v>
      </c>
      <c r="H2132" s="4">
        <v>293904000</v>
      </c>
      <c r="I2132" s="4">
        <v>273366000</v>
      </c>
      <c r="J2132" s="4">
        <v>252914000</v>
      </c>
      <c r="K2132" s="4">
        <v>232898000</v>
      </c>
      <c r="L2132" s="4">
        <v>213021000</v>
      </c>
      <c r="M2132" s="4">
        <v>193254000</v>
      </c>
      <c r="N2132" s="4">
        <v>175520000</v>
      </c>
      <c r="O2132" s="4">
        <v>155732000</v>
      </c>
      <c r="P2132" s="4">
        <v>135974000</v>
      </c>
      <c r="Q2132" s="4">
        <v>132748000</v>
      </c>
      <c r="R2132" s="4">
        <v>129821000</v>
      </c>
      <c r="S2132" s="4">
        <v>128102000</v>
      </c>
      <c r="T2132" s="4">
        <v>124683000</v>
      </c>
      <c r="U2132" s="4">
        <v>121181000</v>
      </c>
      <c r="V2132" s="4">
        <v>117521000</v>
      </c>
      <c r="W2132" s="4">
        <v>115295000</v>
      </c>
      <c r="X2132" s="4">
        <v>111557000</v>
      </c>
      <c r="Y2132" s="4">
        <v>107735000</v>
      </c>
      <c r="Z2132" s="4">
        <v>104055000</v>
      </c>
      <c r="AA2132" s="4">
        <v>101826000</v>
      </c>
      <c r="AB2132" s="4">
        <v>98444600</v>
      </c>
      <c r="AC2132" s="4">
        <v>95132500</v>
      </c>
      <c r="AD2132" s="4">
        <v>91698100</v>
      </c>
      <c r="AE2132" s="4">
        <v>89871800</v>
      </c>
      <c r="AF2132" s="4">
        <v>87042800</v>
      </c>
      <c r="AG2132" s="4">
        <v>84394200</v>
      </c>
    </row>
    <row r="2133" spans="1:33">
      <c r="A2133" t="s">
        <v>4843</v>
      </c>
      <c r="B2133" t="s">
        <v>132</v>
      </c>
      <c r="C2133" s="4">
        <v>1522350</v>
      </c>
      <c r="D2133" s="4">
        <v>2891170</v>
      </c>
      <c r="E2133" s="4">
        <v>4227820</v>
      </c>
      <c r="F2133" s="4">
        <v>5525420</v>
      </c>
      <c r="G2133" s="4">
        <v>6859190</v>
      </c>
      <c r="H2133" s="4">
        <v>8095400</v>
      </c>
      <c r="I2133" s="4">
        <v>9286840</v>
      </c>
      <c r="J2133" s="4">
        <v>10441900</v>
      </c>
      <c r="K2133" s="4">
        <v>11571300</v>
      </c>
      <c r="L2133" s="4">
        <v>12666800</v>
      </c>
      <c r="M2133" s="4">
        <v>13728800</v>
      </c>
      <c r="N2133" s="4">
        <v>14928700</v>
      </c>
      <c r="O2133" s="4">
        <v>15946300</v>
      </c>
      <c r="P2133" s="4">
        <v>16936100</v>
      </c>
      <c r="Q2133" s="4">
        <v>16577500</v>
      </c>
      <c r="R2133" s="4">
        <v>16185000</v>
      </c>
      <c r="S2133" s="4">
        <v>15960300</v>
      </c>
      <c r="T2133" s="4">
        <v>15537600</v>
      </c>
      <c r="U2133" s="4">
        <v>15094300</v>
      </c>
      <c r="V2133" s="4">
        <v>14640800</v>
      </c>
      <c r="W2133" s="4">
        <v>14348200</v>
      </c>
      <c r="X2133" s="4">
        <v>13879000</v>
      </c>
      <c r="Y2133" s="4">
        <v>13418000</v>
      </c>
      <c r="Z2133" s="4">
        <v>12965100</v>
      </c>
      <c r="AA2133" s="4">
        <v>12683300</v>
      </c>
      <c r="AB2133" s="4">
        <v>12259200</v>
      </c>
      <c r="AC2133" s="4">
        <v>11860600</v>
      </c>
      <c r="AD2133" s="4">
        <v>11490500</v>
      </c>
      <c r="AE2133" s="4">
        <v>11294200</v>
      </c>
      <c r="AF2133" s="4">
        <v>10971800</v>
      </c>
      <c r="AG2133" s="4">
        <v>10670000</v>
      </c>
    </row>
    <row r="2134" spans="1:33">
      <c r="A2134" t="s">
        <v>4842</v>
      </c>
      <c r="B2134" t="s">
        <v>132</v>
      </c>
      <c r="C2134" s="4">
        <v>17869900</v>
      </c>
      <c r="D2134" s="4">
        <v>19281400</v>
      </c>
      <c r="E2134" s="4">
        <v>18177200</v>
      </c>
      <c r="F2134" s="4">
        <v>15697100</v>
      </c>
      <c r="G2134" s="4">
        <v>14788900</v>
      </c>
      <c r="H2134" s="4">
        <v>13528600</v>
      </c>
      <c r="I2134" s="4">
        <v>12633100</v>
      </c>
      <c r="J2134" s="4">
        <v>11906100</v>
      </c>
      <c r="K2134" s="4">
        <v>11041700</v>
      </c>
      <c r="L2134" s="4">
        <v>10194400</v>
      </c>
      <c r="M2134" s="4">
        <v>9340070</v>
      </c>
      <c r="N2134" s="4">
        <v>8553540</v>
      </c>
      <c r="O2134" s="4">
        <v>7635730</v>
      </c>
      <c r="P2134" s="4">
        <v>6719140</v>
      </c>
      <c r="Q2134" s="4">
        <v>6590820</v>
      </c>
      <c r="R2134" s="4">
        <v>6319870</v>
      </c>
      <c r="S2134" s="4">
        <v>6169870</v>
      </c>
      <c r="T2134" s="4">
        <v>6008610</v>
      </c>
      <c r="U2134" s="4">
        <v>5826240</v>
      </c>
      <c r="V2134" s="4">
        <v>5629960</v>
      </c>
      <c r="W2134" s="4">
        <v>5371220</v>
      </c>
      <c r="X2134" s="4">
        <v>5084290</v>
      </c>
      <c r="Y2134" s="4">
        <v>4916980</v>
      </c>
      <c r="Z2134" s="4">
        <v>4686480</v>
      </c>
      <c r="AA2134" s="4">
        <v>4457190</v>
      </c>
      <c r="AB2134" s="4">
        <v>4125730</v>
      </c>
      <c r="AC2134" s="4">
        <v>3902910</v>
      </c>
      <c r="AD2134" s="4">
        <v>4037770</v>
      </c>
      <c r="AE2134" s="4">
        <v>3989150</v>
      </c>
      <c r="AF2134" s="4">
        <v>3905350</v>
      </c>
      <c r="AG2134" s="4">
        <v>3820430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391163</v>
      </c>
      <c r="D2140">
        <v>353628</v>
      </c>
      <c r="E2140">
        <v>321265</v>
      </c>
      <c r="F2140">
        <v>290111</v>
      </c>
      <c r="G2140">
        <v>260025</v>
      </c>
      <c r="H2140">
        <v>228610</v>
      </c>
      <c r="I2140">
        <v>200825</v>
      </c>
      <c r="J2140">
        <v>173888</v>
      </c>
      <c r="K2140">
        <v>147661</v>
      </c>
      <c r="L2140">
        <v>121774</v>
      </c>
      <c r="M2140">
        <v>95132.7</v>
      </c>
      <c r="N2140">
        <v>70144.100000000006</v>
      </c>
      <c r="O2140">
        <v>45418.9</v>
      </c>
      <c r="P2140">
        <v>44743.5</v>
      </c>
      <c r="Q2140">
        <v>43668.4</v>
      </c>
      <c r="R2140">
        <v>42731.7</v>
      </c>
      <c r="S2140">
        <v>41904.1</v>
      </c>
      <c r="T2140">
        <v>41155.4</v>
      </c>
      <c r="U2140">
        <v>40411</v>
      </c>
      <c r="V2140">
        <v>39679.4</v>
      </c>
      <c r="W2140">
        <v>38961.4</v>
      </c>
      <c r="X2140">
        <v>38245.800000000003</v>
      </c>
      <c r="Y2140">
        <v>37562.9</v>
      </c>
      <c r="Z2140">
        <v>36892.5</v>
      </c>
      <c r="AA2140">
        <v>36247</v>
      </c>
      <c r="AB2140">
        <v>35592.699999999997</v>
      </c>
      <c r="AC2140">
        <v>34927.800000000003</v>
      </c>
      <c r="AD2140">
        <v>34278.5</v>
      </c>
      <c r="AE2140">
        <v>33612.400000000001</v>
      </c>
      <c r="AF2140">
        <v>32933.1</v>
      </c>
      <c r="AG2140">
        <v>32234.400000000001</v>
      </c>
    </row>
    <row r="2141" spans="1:33">
      <c r="A2141" t="s">
        <v>4835</v>
      </c>
      <c r="B2141" t="s">
        <v>132</v>
      </c>
      <c r="C2141" s="4">
        <v>130216000</v>
      </c>
      <c r="D2141" s="4">
        <v>129875000</v>
      </c>
      <c r="E2141" s="4">
        <v>130745000</v>
      </c>
      <c r="F2141" s="4">
        <v>131561000</v>
      </c>
      <c r="G2141" s="4">
        <v>132331000</v>
      </c>
      <c r="H2141" s="4">
        <v>131530000</v>
      </c>
      <c r="I2141" s="4">
        <v>131949000</v>
      </c>
      <c r="J2141" s="4">
        <v>132242000</v>
      </c>
      <c r="K2141" s="4">
        <v>132297000</v>
      </c>
      <c r="L2141" s="4">
        <v>132046000</v>
      </c>
      <c r="M2141" s="4">
        <v>129932000</v>
      </c>
      <c r="N2141" s="4">
        <v>129007000</v>
      </c>
      <c r="O2141" s="4">
        <v>127755000</v>
      </c>
      <c r="P2141" s="4">
        <v>120820000</v>
      </c>
      <c r="Q2141" s="4">
        <v>114007000</v>
      </c>
      <c r="R2141" s="4">
        <v>107098000</v>
      </c>
      <c r="S2141" s="4">
        <v>100173000</v>
      </c>
      <c r="T2141" s="4">
        <v>93299500</v>
      </c>
      <c r="U2141" s="4">
        <v>86558700</v>
      </c>
      <c r="V2141" s="4">
        <v>80021900</v>
      </c>
      <c r="W2141" s="4">
        <v>73791600</v>
      </c>
      <c r="X2141" s="4">
        <v>67994700</v>
      </c>
      <c r="Y2141" s="4">
        <v>62687000</v>
      </c>
      <c r="Z2141" s="4">
        <v>57955400</v>
      </c>
      <c r="AA2141" s="4">
        <v>53764300</v>
      </c>
      <c r="AB2141" s="4">
        <v>50111800</v>
      </c>
      <c r="AC2141" s="4">
        <v>46968400</v>
      </c>
      <c r="AD2141" s="4">
        <v>44277600</v>
      </c>
      <c r="AE2141" s="4">
        <v>41980600</v>
      </c>
      <c r="AF2141" s="4">
        <v>40002200</v>
      </c>
      <c r="AG2141" s="4">
        <v>38294200</v>
      </c>
    </row>
    <row r="2142" spans="1:33">
      <c r="A2142" t="s">
        <v>4834</v>
      </c>
      <c r="B2142" t="s">
        <v>132</v>
      </c>
      <c r="C2142" s="4">
        <v>1086200000</v>
      </c>
      <c r="D2142" s="4">
        <v>958026000</v>
      </c>
      <c r="E2142" s="4">
        <v>851457000</v>
      </c>
      <c r="F2142" s="4">
        <v>751766000</v>
      </c>
      <c r="G2142" s="4">
        <v>652335000</v>
      </c>
      <c r="H2142" s="4">
        <v>551349000</v>
      </c>
      <c r="I2142" s="4">
        <v>459405000</v>
      </c>
      <c r="J2142" s="4">
        <v>370198000</v>
      </c>
      <c r="K2142" s="4">
        <v>284435000</v>
      </c>
      <c r="L2142" s="4">
        <v>202180000</v>
      </c>
      <c r="M2142" s="4">
        <v>123108000</v>
      </c>
      <c r="N2142" s="4">
        <v>53758000</v>
      </c>
      <c r="O2142" s="4">
        <v>3985290</v>
      </c>
      <c r="P2142" s="4">
        <v>4250500</v>
      </c>
      <c r="Q2142" s="4">
        <v>4441760</v>
      </c>
      <c r="R2142" s="4">
        <v>4559170</v>
      </c>
      <c r="S2142" s="4">
        <v>4604230</v>
      </c>
      <c r="T2142" s="4">
        <v>4582550</v>
      </c>
      <c r="U2142" s="4">
        <v>4502620</v>
      </c>
      <c r="V2142" s="4">
        <v>4376230</v>
      </c>
      <c r="W2142" s="4">
        <v>4221680</v>
      </c>
      <c r="X2142" s="4">
        <v>4048440</v>
      </c>
      <c r="Y2142" s="4">
        <v>3867110</v>
      </c>
      <c r="Z2142" s="4">
        <v>3701830</v>
      </c>
      <c r="AA2142" s="4">
        <v>3554160</v>
      </c>
      <c r="AB2142" s="4">
        <v>3430260</v>
      </c>
      <c r="AC2142" s="4">
        <v>3328040</v>
      </c>
      <c r="AD2142" s="4">
        <v>3237640</v>
      </c>
      <c r="AE2142" s="4">
        <v>3179270</v>
      </c>
      <c r="AF2142" s="4">
        <v>3140070</v>
      </c>
      <c r="AG2142" s="4">
        <v>3118450</v>
      </c>
    </row>
    <row r="2143" spans="1:33">
      <c r="A2143" t="s">
        <v>4833</v>
      </c>
      <c r="B2143" t="s">
        <v>132</v>
      </c>
      <c r="C2143" s="4">
        <v>14683100</v>
      </c>
      <c r="D2143" s="4">
        <v>14659100</v>
      </c>
      <c r="E2143" s="4">
        <v>14770300</v>
      </c>
      <c r="F2143" s="4">
        <v>14875300</v>
      </c>
      <c r="G2143" s="4">
        <v>14973800</v>
      </c>
      <c r="H2143" s="4">
        <v>14893500</v>
      </c>
      <c r="I2143" s="4">
        <v>14950100</v>
      </c>
      <c r="J2143" s="4">
        <v>14991500</v>
      </c>
      <c r="K2143" s="4">
        <v>15005100</v>
      </c>
      <c r="L2143" s="4">
        <v>14983100</v>
      </c>
      <c r="M2143" s="4">
        <v>14748600</v>
      </c>
      <c r="N2143" s="4">
        <v>14648200</v>
      </c>
      <c r="O2143" s="4">
        <v>14509800</v>
      </c>
      <c r="P2143" s="4">
        <v>13715200</v>
      </c>
      <c r="Q2143" s="4">
        <v>12934600</v>
      </c>
      <c r="R2143" s="4">
        <v>12142700</v>
      </c>
      <c r="S2143" s="4">
        <v>11348800</v>
      </c>
      <c r="T2143" s="4">
        <v>10560700</v>
      </c>
      <c r="U2143" s="4">
        <v>9787910</v>
      </c>
      <c r="V2143" s="4">
        <v>9038520</v>
      </c>
      <c r="W2143" s="4">
        <v>8324580</v>
      </c>
      <c r="X2143" s="4">
        <v>7660300</v>
      </c>
      <c r="Y2143" s="4">
        <v>7052300</v>
      </c>
      <c r="Z2143" s="4">
        <v>6510520</v>
      </c>
      <c r="AA2143" s="4">
        <v>6030920</v>
      </c>
      <c r="AB2143" s="4">
        <v>5613320</v>
      </c>
      <c r="AC2143" s="4">
        <v>5254300</v>
      </c>
      <c r="AD2143" s="4">
        <v>4947400</v>
      </c>
      <c r="AE2143" s="4">
        <v>4686070</v>
      </c>
      <c r="AF2143" s="4">
        <v>4461270</v>
      </c>
      <c r="AG2143" s="4">
        <v>4267650</v>
      </c>
    </row>
    <row r="2144" spans="1:33">
      <c r="A2144" t="s">
        <v>4832</v>
      </c>
      <c r="B2144" t="s">
        <v>132</v>
      </c>
      <c r="C2144" s="4">
        <v>48881200</v>
      </c>
      <c r="D2144" s="4">
        <v>49571200</v>
      </c>
      <c r="E2144" s="4">
        <v>44057000</v>
      </c>
      <c r="F2144" s="4">
        <v>35567500</v>
      </c>
      <c r="G2144" s="4">
        <v>30694200</v>
      </c>
      <c r="H2144" s="4">
        <v>25378900</v>
      </c>
      <c r="I2144" s="4">
        <v>21230600</v>
      </c>
      <c r="J2144" s="4">
        <v>17427400</v>
      </c>
      <c r="K2144" s="4">
        <v>13485100</v>
      </c>
      <c r="L2144" s="4">
        <v>9675600</v>
      </c>
      <c r="M2144" s="4">
        <v>5949910</v>
      </c>
      <c r="N2144" s="4">
        <v>2619760</v>
      </c>
      <c r="O2144">
        <v>195403</v>
      </c>
      <c r="P2144">
        <v>210039</v>
      </c>
      <c r="Q2144">
        <v>220529</v>
      </c>
      <c r="R2144">
        <v>221947</v>
      </c>
      <c r="S2144">
        <v>221757</v>
      </c>
      <c r="T2144">
        <v>220838</v>
      </c>
      <c r="U2144">
        <v>216480</v>
      </c>
      <c r="V2144">
        <v>209648</v>
      </c>
      <c r="W2144">
        <v>196674</v>
      </c>
      <c r="X2144">
        <v>184511</v>
      </c>
      <c r="Y2144">
        <v>176493</v>
      </c>
      <c r="Z2144">
        <v>166724</v>
      </c>
      <c r="AA2144">
        <v>155576</v>
      </c>
      <c r="AB2144">
        <v>143759</v>
      </c>
      <c r="AC2144">
        <v>136536</v>
      </c>
      <c r="AD2144">
        <v>142564</v>
      </c>
      <c r="AE2144">
        <v>141118</v>
      </c>
      <c r="AF2144">
        <v>140885</v>
      </c>
      <c r="AG2144">
        <v>141169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18008100</v>
      </c>
      <c r="D2147" s="4">
        <v>16210300</v>
      </c>
      <c r="E2147" s="4">
        <v>14628700</v>
      </c>
      <c r="F2147" s="4">
        <v>13078300</v>
      </c>
      <c r="G2147" s="4">
        <v>11556000</v>
      </c>
      <c r="H2147" s="4">
        <v>9958670</v>
      </c>
      <c r="I2147" s="4">
        <v>8504490</v>
      </c>
      <c r="J2147" s="4">
        <v>7067750</v>
      </c>
      <c r="K2147" s="4">
        <v>5645590</v>
      </c>
      <c r="L2147" s="4">
        <v>4235140</v>
      </c>
      <c r="M2147" s="4">
        <v>2803220</v>
      </c>
      <c r="N2147" s="4">
        <v>1423360</v>
      </c>
      <c r="O2147">
        <v>44807.5</v>
      </c>
      <c r="P2147">
        <v>43310.7</v>
      </c>
      <c r="Q2147">
        <v>41586.699999999997</v>
      </c>
      <c r="R2147">
        <v>39791.800000000003</v>
      </c>
      <c r="S2147">
        <v>37943</v>
      </c>
      <c r="T2147">
        <v>36021.4</v>
      </c>
      <c r="U2147">
        <v>34090.400000000001</v>
      </c>
      <c r="V2147">
        <v>32142</v>
      </c>
      <c r="W2147">
        <v>30256.7</v>
      </c>
      <c r="X2147">
        <v>28441</v>
      </c>
      <c r="Y2147">
        <v>26743.3</v>
      </c>
      <c r="Z2147">
        <v>25204.5</v>
      </c>
      <c r="AA2147">
        <v>23834</v>
      </c>
      <c r="AB2147">
        <v>22659.599999999999</v>
      </c>
      <c r="AC2147">
        <v>21619.7</v>
      </c>
      <c r="AD2147">
        <v>20762.8</v>
      </c>
      <c r="AE2147">
        <v>20056.7</v>
      </c>
      <c r="AF2147">
        <v>19461.7</v>
      </c>
      <c r="AG2147">
        <v>18978.900000000001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 s="4">
        <v>4150490</v>
      </c>
      <c r="D2150" s="4">
        <v>3806480</v>
      </c>
      <c r="E2150" s="4">
        <v>3470540</v>
      </c>
      <c r="F2150" s="4">
        <v>3141760</v>
      </c>
      <c r="G2150" s="4">
        <v>2847360</v>
      </c>
      <c r="H2150" s="4">
        <v>2526490</v>
      </c>
      <c r="I2150" s="4">
        <v>2211270</v>
      </c>
      <c r="J2150" s="4">
        <v>1901360</v>
      </c>
      <c r="K2150" s="4">
        <v>1596150</v>
      </c>
      <c r="L2150" s="4">
        <v>1294830</v>
      </c>
      <c r="M2150">
        <v>997017</v>
      </c>
      <c r="N2150">
        <v>709454</v>
      </c>
      <c r="O2150">
        <v>413466</v>
      </c>
      <c r="P2150">
        <v>120509</v>
      </c>
      <c r="Q2150">
        <v>120019</v>
      </c>
      <c r="R2150">
        <v>117290</v>
      </c>
      <c r="S2150">
        <v>115804</v>
      </c>
      <c r="T2150">
        <v>113149</v>
      </c>
      <c r="U2150">
        <v>110492</v>
      </c>
      <c r="V2150">
        <v>107857</v>
      </c>
      <c r="W2150">
        <v>106552</v>
      </c>
      <c r="X2150">
        <v>103782</v>
      </c>
      <c r="Y2150">
        <v>101003</v>
      </c>
      <c r="Z2150">
        <v>98353.7</v>
      </c>
      <c r="AA2150">
        <v>96974.2</v>
      </c>
      <c r="AB2150">
        <v>94432.9</v>
      </c>
      <c r="AC2150">
        <v>92180.5</v>
      </c>
      <c r="AD2150">
        <v>89913.9</v>
      </c>
      <c r="AE2150">
        <v>89021.5</v>
      </c>
      <c r="AF2150">
        <v>87205.8</v>
      </c>
      <c r="AG2150">
        <v>85443.5</v>
      </c>
    </row>
    <row r="2151" spans="1:33">
      <c r="A2151" t="s">
        <v>4825</v>
      </c>
      <c r="B2151" t="s">
        <v>132</v>
      </c>
      <c r="C2151" s="4">
        <v>6030500</v>
      </c>
      <c r="D2151" s="4">
        <v>11454800</v>
      </c>
      <c r="E2151" s="4">
        <v>16752400</v>
      </c>
      <c r="F2151" s="4">
        <v>21896100</v>
      </c>
      <c r="G2151" s="4">
        <v>27184300</v>
      </c>
      <c r="H2151" s="4">
        <v>32087400</v>
      </c>
      <c r="I2151" s="4">
        <v>36814800</v>
      </c>
      <c r="J2151" s="4">
        <v>41400300</v>
      </c>
      <c r="K2151" s="4">
        <v>45887000</v>
      </c>
      <c r="L2151" s="4">
        <v>50242900</v>
      </c>
      <c r="M2151" s="4">
        <v>54470100</v>
      </c>
      <c r="N2151" s="4">
        <v>59249200</v>
      </c>
      <c r="O2151" s="4">
        <v>63310800</v>
      </c>
      <c r="P2151" s="4">
        <v>67267500</v>
      </c>
      <c r="Q2151" s="4">
        <v>65889000</v>
      </c>
      <c r="R2151" s="4">
        <v>64379000</v>
      </c>
      <c r="S2151" s="4">
        <v>63541900</v>
      </c>
      <c r="T2151" s="4">
        <v>61920900</v>
      </c>
      <c r="U2151" s="4">
        <v>60220400</v>
      </c>
      <c r="V2151" s="4">
        <v>58480200</v>
      </c>
      <c r="W2151" s="4">
        <v>57381700</v>
      </c>
      <c r="X2151" s="4">
        <v>55577200</v>
      </c>
      <c r="Y2151" s="4">
        <v>53800700</v>
      </c>
      <c r="Z2151" s="4">
        <v>52052400</v>
      </c>
      <c r="AA2151" s="4">
        <v>50985900</v>
      </c>
      <c r="AB2151" s="4">
        <v>49341400</v>
      </c>
      <c r="AC2151" s="4">
        <v>47791700</v>
      </c>
      <c r="AD2151" s="4">
        <v>46348200</v>
      </c>
      <c r="AE2151" s="4">
        <v>45595300</v>
      </c>
      <c r="AF2151" s="4">
        <v>44324900</v>
      </c>
      <c r="AG2151" s="4">
        <v>43133100</v>
      </c>
    </row>
    <row r="2152" spans="1:33">
      <c r="A2152" t="s">
        <v>4824</v>
      </c>
      <c r="B2152" t="s">
        <v>132</v>
      </c>
      <c r="C2152" s="4">
        <v>3684940000</v>
      </c>
      <c r="D2152" s="4">
        <v>3458000000</v>
      </c>
      <c r="E2152" s="4">
        <v>3259980000</v>
      </c>
      <c r="F2152" s="4">
        <v>3078850000</v>
      </c>
      <c r="G2152" s="4">
        <v>2916680000</v>
      </c>
      <c r="H2152" s="4">
        <v>2727380000</v>
      </c>
      <c r="I2152" s="4">
        <v>2536790000</v>
      </c>
      <c r="J2152" s="4">
        <v>2347000000</v>
      </c>
      <c r="K2152" s="4">
        <v>2161250000</v>
      </c>
      <c r="L2152" s="4">
        <v>1976800000</v>
      </c>
      <c r="M2152" s="4">
        <v>1793360000</v>
      </c>
      <c r="N2152" s="4">
        <v>1628790000</v>
      </c>
      <c r="O2152" s="4">
        <v>1445170000</v>
      </c>
      <c r="P2152" s="4">
        <v>1261810000</v>
      </c>
      <c r="Q2152" s="4">
        <v>1231880000</v>
      </c>
      <c r="R2152" s="4">
        <v>1204710000</v>
      </c>
      <c r="S2152" s="4">
        <v>1188760000</v>
      </c>
      <c r="T2152" s="4">
        <v>1157040000</v>
      </c>
      <c r="U2152" s="4">
        <v>1124540000</v>
      </c>
      <c r="V2152" s="4">
        <v>1090570000</v>
      </c>
      <c r="W2152" s="4">
        <v>1069920000</v>
      </c>
      <c r="X2152" s="4">
        <v>1035230000</v>
      </c>
      <c r="Y2152" s="4">
        <v>999763000</v>
      </c>
      <c r="Z2152" s="4">
        <v>965613000</v>
      </c>
      <c r="AA2152" s="4">
        <v>944924000</v>
      </c>
      <c r="AB2152" s="4">
        <v>913547000</v>
      </c>
      <c r="AC2152" s="4">
        <v>882812000</v>
      </c>
      <c r="AD2152" s="4">
        <v>850941000</v>
      </c>
      <c r="AE2152" s="4">
        <v>833993000</v>
      </c>
      <c r="AF2152" s="4">
        <v>807741000</v>
      </c>
      <c r="AG2152" s="4">
        <v>783162000</v>
      </c>
    </row>
    <row r="2153" spans="1:33">
      <c r="A2153" t="s">
        <v>4823</v>
      </c>
      <c r="B2153" t="s">
        <v>132</v>
      </c>
      <c r="C2153">
        <v>686475</v>
      </c>
      <c r="D2153" s="4">
        <v>1303720</v>
      </c>
      <c r="E2153" s="4">
        <v>1906450</v>
      </c>
      <c r="F2153" s="4">
        <v>2491580</v>
      </c>
      <c r="G2153" s="4">
        <v>3093020</v>
      </c>
      <c r="H2153" s="4">
        <v>3650460</v>
      </c>
      <c r="I2153" s="4">
        <v>4187720</v>
      </c>
      <c r="J2153" s="4">
        <v>4708570</v>
      </c>
      <c r="K2153" s="4">
        <v>5217850</v>
      </c>
      <c r="L2153" s="4">
        <v>5711840</v>
      </c>
      <c r="M2153" s="4">
        <v>6190750</v>
      </c>
      <c r="N2153" s="4">
        <v>6731790</v>
      </c>
      <c r="O2153" s="4">
        <v>7190660</v>
      </c>
      <c r="P2153" s="4">
        <v>7636990</v>
      </c>
      <c r="Q2153" s="4">
        <v>7475310</v>
      </c>
      <c r="R2153" s="4">
        <v>7298300</v>
      </c>
      <c r="S2153" s="4">
        <v>7196970</v>
      </c>
      <c r="T2153" s="4">
        <v>7006380</v>
      </c>
      <c r="U2153" s="4">
        <v>6806480</v>
      </c>
      <c r="V2153" s="4">
        <v>6602000</v>
      </c>
      <c r="W2153" s="4">
        <v>6470050</v>
      </c>
      <c r="X2153" s="4">
        <v>6258450</v>
      </c>
      <c r="Y2153" s="4">
        <v>6050570</v>
      </c>
      <c r="Z2153" s="4">
        <v>5846380</v>
      </c>
      <c r="AA2153" s="4">
        <v>5719290</v>
      </c>
      <c r="AB2153" s="4">
        <v>5528040</v>
      </c>
      <c r="AC2153" s="4">
        <v>5348320</v>
      </c>
      <c r="AD2153" s="4">
        <v>5181410</v>
      </c>
      <c r="AE2153" s="4">
        <v>5092910</v>
      </c>
      <c r="AF2153" s="4">
        <v>4947530</v>
      </c>
      <c r="AG2153" s="4">
        <v>4811440</v>
      </c>
    </row>
    <row r="2154" spans="1:33">
      <c r="A2154" t="s">
        <v>4822</v>
      </c>
      <c r="B2154" t="s">
        <v>132</v>
      </c>
      <c r="C2154" s="4">
        <v>165829000</v>
      </c>
      <c r="D2154" s="4">
        <v>178927000</v>
      </c>
      <c r="E2154" s="4">
        <v>168681000</v>
      </c>
      <c r="F2154" s="4">
        <v>145666000</v>
      </c>
      <c r="G2154" s="4">
        <v>137238000</v>
      </c>
      <c r="H2154" s="4">
        <v>125543000</v>
      </c>
      <c r="I2154" s="4">
        <v>117233000</v>
      </c>
      <c r="J2154" s="4">
        <v>110487000</v>
      </c>
      <c r="K2154" s="4">
        <v>102465000</v>
      </c>
      <c r="L2154" s="4">
        <v>94602400</v>
      </c>
      <c r="M2154" s="4">
        <v>86674100</v>
      </c>
      <c r="N2154" s="4">
        <v>79375200</v>
      </c>
      <c r="O2154" s="4">
        <v>70858100</v>
      </c>
      <c r="P2154" s="4">
        <v>62352400</v>
      </c>
      <c r="Q2154" s="4">
        <v>61161600</v>
      </c>
      <c r="R2154" s="4">
        <v>58647200</v>
      </c>
      <c r="S2154" s="4">
        <v>57255300</v>
      </c>
      <c r="T2154" s="4">
        <v>55758800</v>
      </c>
      <c r="U2154" s="4">
        <v>54066400</v>
      </c>
      <c r="V2154" s="4">
        <v>52245000</v>
      </c>
      <c r="W2154" s="4">
        <v>49843900</v>
      </c>
      <c r="X2154" s="4">
        <v>47181300</v>
      </c>
      <c r="Y2154" s="4">
        <v>45628600</v>
      </c>
      <c r="Z2154" s="4">
        <v>43489700</v>
      </c>
      <c r="AA2154" s="4">
        <v>41361900</v>
      </c>
      <c r="AB2154" s="4">
        <v>38286000</v>
      </c>
      <c r="AC2154" s="4">
        <v>36218300</v>
      </c>
      <c r="AD2154" s="4">
        <v>37469800</v>
      </c>
      <c r="AE2154" s="4">
        <v>37018500</v>
      </c>
      <c r="AF2154" s="4">
        <v>36240900</v>
      </c>
      <c r="AG2154" s="4">
        <v>35452900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9238390</v>
      </c>
      <c r="D2157" s="4">
        <v>8451330</v>
      </c>
      <c r="E2157" s="4">
        <v>7682800</v>
      </c>
      <c r="F2157" s="4">
        <v>6931190</v>
      </c>
      <c r="G2157" s="4">
        <v>6255640</v>
      </c>
      <c r="H2157" s="4">
        <v>5522850</v>
      </c>
      <c r="I2157" s="4">
        <v>4803550</v>
      </c>
      <c r="J2157" s="4">
        <v>4096300</v>
      </c>
      <c r="K2157" s="4">
        <v>3399750</v>
      </c>
      <c r="L2157" s="4">
        <v>2712510</v>
      </c>
      <c r="M2157" s="4">
        <v>2033190</v>
      </c>
      <c r="N2157" s="4">
        <v>1374690</v>
      </c>
      <c r="O2157">
        <v>699702</v>
      </c>
      <c r="P2157">
        <v>29721.3</v>
      </c>
      <c r="Q2157">
        <v>29980.6</v>
      </c>
      <c r="R2157">
        <v>29986</v>
      </c>
      <c r="S2157">
        <v>30048</v>
      </c>
      <c r="T2157">
        <v>29769</v>
      </c>
      <c r="U2157">
        <v>29511.9</v>
      </c>
      <c r="V2157">
        <v>29257.5</v>
      </c>
      <c r="W2157">
        <v>29330.9</v>
      </c>
      <c r="X2157">
        <v>29049.9</v>
      </c>
      <c r="Y2157">
        <v>28767.1</v>
      </c>
      <c r="Z2157">
        <v>28197.599999999999</v>
      </c>
      <c r="AA2157">
        <v>27950.5</v>
      </c>
      <c r="AB2157">
        <v>27375</v>
      </c>
      <c r="AC2157">
        <v>26796</v>
      </c>
      <c r="AD2157">
        <v>26217.599999999999</v>
      </c>
      <c r="AE2157">
        <v>25954.3</v>
      </c>
      <c r="AF2157">
        <v>25351.4</v>
      </c>
      <c r="AG2157">
        <v>25043.8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738363</v>
      </c>
      <c r="D2160">
        <v>667510</v>
      </c>
      <c r="E2160">
        <v>606423</v>
      </c>
      <c r="F2160">
        <v>547617</v>
      </c>
      <c r="G2160">
        <v>490825</v>
      </c>
      <c r="H2160">
        <v>431526</v>
      </c>
      <c r="I2160">
        <v>379080</v>
      </c>
      <c r="J2160">
        <v>328232</v>
      </c>
      <c r="K2160">
        <v>278726</v>
      </c>
      <c r="L2160">
        <v>229861</v>
      </c>
      <c r="M2160">
        <v>179573</v>
      </c>
      <c r="N2160">
        <v>132405</v>
      </c>
      <c r="O2160">
        <v>85733</v>
      </c>
      <c r="P2160">
        <v>84458.1</v>
      </c>
      <c r="Q2160">
        <v>82428.800000000003</v>
      </c>
      <c r="R2160">
        <v>80660.7</v>
      </c>
      <c r="S2160">
        <v>79098.5</v>
      </c>
      <c r="T2160">
        <v>77685.2</v>
      </c>
      <c r="U2160">
        <v>76280.2</v>
      </c>
      <c r="V2160">
        <v>74899.199999999997</v>
      </c>
      <c r="W2160">
        <v>73543.899999999994</v>
      </c>
      <c r="X2160">
        <v>72193.100000000006</v>
      </c>
      <c r="Y2160">
        <v>70904</v>
      </c>
      <c r="Z2160">
        <v>69638.5</v>
      </c>
      <c r="AA2160">
        <v>68420.2</v>
      </c>
      <c r="AB2160">
        <v>67185.100000000006</v>
      </c>
      <c r="AC2160">
        <v>65930</v>
      </c>
      <c r="AD2160">
        <v>64704.4</v>
      </c>
      <c r="AE2160">
        <v>63447</v>
      </c>
      <c r="AF2160">
        <v>62164.800000000003</v>
      </c>
      <c r="AG2160">
        <v>60845.9</v>
      </c>
    </row>
    <row r="2161" spans="1:33">
      <c r="A2161" t="s">
        <v>4815</v>
      </c>
      <c r="B2161" t="s">
        <v>132</v>
      </c>
      <c r="C2161" s="4">
        <v>292436000</v>
      </c>
      <c r="D2161" s="4">
        <v>291670000</v>
      </c>
      <c r="E2161" s="4">
        <v>293624000</v>
      </c>
      <c r="F2161" s="4">
        <v>295458000</v>
      </c>
      <c r="G2161" s="4">
        <v>297185000</v>
      </c>
      <c r="H2161" s="4">
        <v>295388000</v>
      </c>
      <c r="I2161" s="4">
        <v>296327000</v>
      </c>
      <c r="J2161" s="4">
        <v>296986000</v>
      </c>
      <c r="K2161" s="4">
        <v>297110000</v>
      </c>
      <c r="L2161" s="4">
        <v>296546000</v>
      </c>
      <c r="M2161" s="4">
        <v>291799000</v>
      </c>
      <c r="N2161" s="4">
        <v>289722000</v>
      </c>
      <c r="O2161" s="4">
        <v>286910000</v>
      </c>
      <c r="P2161" s="4">
        <v>271334000</v>
      </c>
      <c r="Q2161" s="4">
        <v>256034000</v>
      </c>
      <c r="R2161" s="4">
        <v>240517000</v>
      </c>
      <c r="S2161" s="4">
        <v>224966000</v>
      </c>
      <c r="T2161" s="4">
        <v>209530000</v>
      </c>
      <c r="U2161" s="4">
        <v>194392000</v>
      </c>
      <c r="V2161" s="4">
        <v>179711000</v>
      </c>
      <c r="W2161" s="4">
        <v>165720000</v>
      </c>
      <c r="X2161" s="4">
        <v>152701000</v>
      </c>
      <c r="Y2161" s="4">
        <v>140781000</v>
      </c>
      <c r="Z2161" s="4">
        <v>130155000</v>
      </c>
      <c r="AA2161" s="4">
        <v>120743000</v>
      </c>
      <c r="AB2161" s="4">
        <v>112540000</v>
      </c>
      <c r="AC2161" s="4">
        <v>105481000</v>
      </c>
      <c r="AD2161" s="4">
        <v>99437700</v>
      </c>
      <c r="AE2161" s="4">
        <v>94279200</v>
      </c>
      <c r="AF2161" s="4">
        <v>89836100</v>
      </c>
      <c r="AG2161" s="4">
        <v>86000400</v>
      </c>
    </row>
    <row r="2162" spans="1:33">
      <c r="A2162" t="s">
        <v>4814</v>
      </c>
      <c r="B2162" t="s">
        <v>132</v>
      </c>
      <c r="C2162" s="4">
        <v>316969000</v>
      </c>
      <c r="D2162" s="4">
        <v>279566000</v>
      </c>
      <c r="E2162" s="4">
        <v>248467000</v>
      </c>
      <c r="F2162" s="4">
        <v>219376000</v>
      </c>
      <c r="G2162" s="4">
        <v>190361000</v>
      </c>
      <c r="H2162" s="4">
        <v>160892000</v>
      </c>
      <c r="I2162" s="4">
        <v>134061000</v>
      </c>
      <c r="J2162" s="4">
        <v>108029000</v>
      </c>
      <c r="K2162" s="4">
        <v>83002300</v>
      </c>
      <c r="L2162" s="4">
        <v>58999000</v>
      </c>
      <c r="M2162" s="4">
        <v>35924800</v>
      </c>
      <c r="N2162" s="4">
        <v>15687300</v>
      </c>
      <c r="O2162" s="4">
        <v>1162970</v>
      </c>
      <c r="P2162" s="4">
        <v>1240360</v>
      </c>
      <c r="Q2162" s="4">
        <v>1296170</v>
      </c>
      <c r="R2162" s="4">
        <v>1330430</v>
      </c>
      <c r="S2162" s="4">
        <v>1343580</v>
      </c>
      <c r="T2162" s="4">
        <v>1337250</v>
      </c>
      <c r="U2162" s="4">
        <v>1313930</v>
      </c>
      <c r="V2162" s="4">
        <v>1277050</v>
      </c>
      <c r="W2162" s="4">
        <v>1231940</v>
      </c>
      <c r="X2162" s="4">
        <v>1181390</v>
      </c>
      <c r="Y2162" s="4">
        <v>1128480</v>
      </c>
      <c r="Z2162" s="4">
        <v>1080250</v>
      </c>
      <c r="AA2162" s="4">
        <v>1037160</v>
      </c>
      <c r="AB2162" s="4">
        <v>1001000</v>
      </c>
      <c r="AC2162">
        <v>971170</v>
      </c>
      <c r="AD2162">
        <v>944789</v>
      </c>
      <c r="AE2162">
        <v>927755</v>
      </c>
      <c r="AF2162">
        <v>916317</v>
      </c>
      <c r="AG2162">
        <v>910008</v>
      </c>
    </row>
    <row r="2163" spans="1:33">
      <c r="A2163" t="s">
        <v>4813</v>
      </c>
      <c r="B2163" t="s">
        <v>132</v>
      </c>
      <c r="C2163" s="4">
        <v>32975100</v>
      </c>
      <c r="D2163" s="4">
        <v>32921100</v>
      </c>
      <c r="E2163" s="4">
        <v>33170800</v>
      </c>
      <c r="F2163" s="4">
        <v>33406600</v>
      </c>
      <c r="G2163" s="4">
        <v>33627800</v>
      </c>
      <c r="H2163" s="4">
        <v>33447600</v>
      </c>
      <c r="I2163" s="4">
        <v>33574600</v>
      </c>
      <c r="J2163" s="4">
        <v>33667500</v>
      </c>
      <c r="K2163" s="4">
        <v>33698100</v>
      </c>
      <c r="L2163" s="4">
        <v>33648600</v>
      </c>
      <c r="M2163" s="4">
        <v>33122200</v>
      </c>
      <c r="N2163" s="4">
        <v>32896700</v>
      </c>
      <c r="O2163" s="4">
        <v>32585800</v>
      </c>
      <c r="P2163" s="4">
        <v>30801200</v>
      </c>
      <c r="Q2163" s="4">
        <v>29048100</v>
      </c>
      <c r="R2163" s="4">
        <v>27269800</v>
      </c>
      <c r="S2163" s="4">
        <v>25486900</v>
      </c>
      <c r="T2163" s="4">
        <v>23717100</v>
      </c>
      <c r="U2163" s="4">
        <v>21981500</v>
      </c>
      <c r="V2163" s="4">
        <v>20298500</v>
      </c>
      <c r="W2163" s="4">
        <v>18695200</v>
      </c>
      <c r="X2163" s="4">
        <v>17203300</v>
      </c>
      <c r="Y2163" s="4">
        <v>15837900</v>
      </c>
      <c r="Z2163" s="4">
        <v>14621200</v>
      </c>
      <c r="AA2163" s="4">
        <v>13544100</v>
      </c>
      <c r="AB2163" s="4">
        <v>12606300</v>
      </c>
      <c r="AC2163" s="4">
        <v>11800000</v>
      </c>
      <c r="AD2163" s="4">
        <v>11110800</v>
      </c>
      <c r="AE2163" s="4">
        <v>10523900</v>
      </c>
      <c r="AF2163" s="4">
        <v>10019000</v>
      </c>
      <c r="AG2163" s="4">
        <v>9584190</v>
      </c>
    </row>
    <row r="2164" spans="1:33">
      <c r="A2164" t="s">
        <v>4812</v>
      </c>
      <c r="B2164" t="s">
        <v>132</v>
      </c>
      <c r="C2164" s="4">
        <v>14264200</v>
      </c>
      <c r="D2164" s="4">
        <v>14465600</v>
      </c>
      <c r="E2164" s="4">
        <v>12856500</v>
      </c>
      <c r="F2164" s="4">
        <v>10379100</v>
      </c>
      <c r="G2164" s="4">
        <v>8956990</v>
      </c>
      <c r="H2164" s="4">
        <v>7405930</v>
      </c>
      <c r="I2164" s="4">
        <v>6195390</v>
      </c>
      <c r="J2164" s="4">
        <v>5085550</v>
      </c>
      <c r="K2164" s="4">
        <v>3935140</v>
      </c>
      <c r="L2164" s="4">
        <v>2823480</v>
      </c>
      <c r="M2164" s="4">
        <v>1736270</v>
      </c>
      <c r="N2164">
        <v>764484</v>
      </c>
      <c r="O2164">
        <v>57021.4</v>
      </c>
      <c r="P2164">
        <v>61292.3</v>
      </c>
      <c r="Q2164">
        <v>64353.4</v>
      </c>
      <c r="R2164">
        <v>64767.199999999997</v>
      </c>
      <c r="S2164">
        <v>64711.9</v>
      </c>
      <c r="T2164">
        <v>64443.7</v>
      </c>
      <c r="U2164">
        <v>63172</v>
      </c>
      <c r="V2164">
        <v>61178.3</v>
      </c>
      <c r="W2164">
        <v>57392.3</v>
      </c>
      <c r="X2164">
        <v>53842.8</v>
      </c>
      <c r="Y2164">
        <v>51503.1</v>
      </c>
      <c r="Z2164">
        <v>48652.5</v>
      </c>
      <c r="AA2164">
        <v>45399.1</v>
      </c>
      <c r="AB2164">
        <v>41951</v>
      </c>
      <c r="AC2164">
        <v>39843.300000000003</v>
      </c>
      <c r="AD2164">
        <v>41602.199999999997</v>
      </c>
      <c r="AE2164">
        <v>41180.300000000003</v>
      </c>
      <c r="AF2164">
        <v>41112.400000000001</v>
      </c>
      <c r="AG2164">
        <v>41195.1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34004600</v>
      </c>
      <c r="D2167" s="4">
        <v>30610000</v>
      </c>
      <c r="E2167" s="4">
        <v>27623400</v>
      </c>
      <c r="F2167" s="4">
        <v>24695700</v>
      </c>
      <c r="G2167" s="4">
        <v>21821200</v>
      </c>
      <c r="H2167" s="4">
        <v>18804900</v>
      </c>
      <c r="I2167" s="4">
        <v>16059000</v>
      </c>
      <c r="J2167" s="4">
        <v>13346000</v>
      </c>
      <c r="K2167" s="4">
        <v>10660600</v>
      </c>
      <c r="L2167" s="4">
        <v>7997210</v>
      </c>
      <c r="M2167" s="4">
        <v>5293310</v>
      </c>
      <c r="N2167" s="4">
        <v>2687730</v>
      </c>
      <c r="O2167">
        <v>84610</v>
      </c>
      <c r="P2167">
        <v>81783.5</v>
      </c>
      <c r="Q2167">
        <v>78528</v>
      </c>
      <c r="R2167">
        <v>75138.7</v>
      </c>
      <c r="S2167">
        <v>71647.7</v>
      </c>
      <c r="T2167">
        <v>68019.199999999997</v>
      </c>
      <c r="U2167">
        <v>64372.800000000003</v>
      </c>
      <c r="V2167">
        <v>60693.599999999999</v>
      </c>
      <c r="W2167">
        <v>57133.599999999999</v>
      </c>
      <c r="X2167">
        <v>53705</v>
      </c>
      <c r="Y2167">
        <v>50499.3</v>
      </c>
      <c r="Z2167">
        <v>47593.5</v>
      </c>
      <c r="AA2167">
        <v>45005.7</v>
      </c>
      <c r="AB2167">
        <v>42788</v>
      </c>
      <c r="AC2167">
        <v>40824.400000000001</v>
      </c>
      <c r="AD2167">
        <v>39206.300000000003</v>
      </c>
      <c r="AE2167">
        <v>37873</v>
      </c>
      <c r="AF2167">
        <v>36749.5</v>
      </c>
      <c r="AG2167">
        <v>35837.800000000003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 s="4">
        <v>7834510</v>
      </c>
      <c r="D2170" s="4">
        <v>7185150</v>
      </c>
      <c r="E2170" s="4">
        <v>6551010</v>
      </c>
      <c r="F2170" s="4">
        <v>5930410</v>
      </c>
      <c r="G2170" s="4">
        <v>5374700</v>
      </c>
      <c r="H2170" s="4">
        <v>4769030</v>
      </c>
      <c r="I2170" s="4">
        <v>4174020</v>
      </c>
      <c r="J2170" s="4">
        <v>3589030</v>
      </c>
      <c r="K2170" s="4">
        <v>3012900</v>
      </c>
      <c r="L2170" s="4">
        <v>2444120</v>
      </c>
      <c r="M2170" s="4">
        <v>1881980</v>
      </c>
      <c r="N2170" s="4">
        <v>1339170</v>
      </c>
      <c r="O2170">
        <v>780462</v>
      </c>
      <c r="P2170">
        <v>227475</v>
      </c>
      <c r="Q2170">
        <v>226549</v>
      </c>
      <c r="R2170">
        <v>221397</v>
      </c>
      <c r="S2170">
        <v>218593</v>
      </c>
      <c r="T2170">
        <v>213582</v>
      </c>
      <c r="U2170">
        <v>208565</v>
      </c>
      <c r="V2170">
        <v>203593</v>
      </c>
      <c r="W2170">
        <v>201128</v>
      </c>
      <c r="X2170">
        <v>195900</v>
      </c>
      <c r="Y2170">
        <v>190654</v>
      </c>
      <c r="Z2170">
        <v>185653</v>
      </c>
      <c r="AA2170">
        <v>183049</v>
      </c>
      <c r="AB2170">
        <v>178252</v>
      </c>
      <c r="AC2170">
        <v>174001</v>
      </c>
      <c r="AD2170">
        <v>169722</v>
      </c>
      <c r="AE2170">
        <v>168038</v>
      </c>
      <c r="AF2170">
        <v>164610</v>
      </c>
      <c r="AG2170">
        <v>161284</v>
      </c>
    </row>
    <row r="2171" spans="1:33">
      <c r="A2171" t="s">
        <v>4805</v>
      </c>
      <c r="B2171" t="s">
        <v>132</v>
      </c>
      <c r="C2171" s="4">
        <v>13543200</v>
      </c>
      <c r="D2171" s="4">
        <v>25725100</v>
      </c>
      <c r="E2171" s="4">
        <v>37622300</v>
      </c>
      <c r="F2171" s="4">
        <v>49173700</v>
      </c>
      <c r="G2171" s="4">
        <v>61050000</v>
      </c>
      <c r="H2171" s="4">
        <v>72061100</v>
      </c>
      <c r="I2171" s="4">
        <v>82677800</v>
      </c>
      <c r="J2171" s="4">
        <v>92975900</v>
      </c>
      <c r="K2171" s="4">
        <v>103052000</v>
      </c>
      <c r="L2171" s="4">
        <v>112834000</v>
      </c>
      <c r="M2171" s="4">
        <v>122328000</v>
      </c>
      <c r="N2171" s="4">
        <v>133061000</v>
      </c>
      <c r="O2171" s="4">
        <v>142182000</v>
      </c>
      <c r="P2171" s="4">
        <v>151068000</v>
      </c>
      <c r="Q2171" s="4">
        <v>147972000</v>
      </c>
      <c r="R2171" s="4">
        <v>144581000</v>
      </c>
      <c r="S2171" s="4">
        <v>142701000</v>
      </c>
      <c r="T2171" s="4">
        <v>139061000</v>
      </c>
      <c r="U2171" s="4">
        <v>135242000</v>
      </c>
      <c r="V2171" s="4">
        <v>131333000</v>
      </c>
      <c r="W2171" s="4">
        <v>128867000</v>
      </c>
      <c r="X2171" s="4">
        <v>124814000</v>
      </c>
      <c r="Y2171" s="4">
        <v>120824000</v>
      </c>
      <c r="Z2171" s="4">
        <v>116898000</v>
      </c>
      <c r="AA2171" s="4">
        <v>114503000</v>
      </c>
      <c r="AB2171" s="4">
        <v>110810000</v>
      </c>
      <c r="AC2171" s="4">
        <v>107330000</v>
      </c>
      <c r="AD2171" s="4">
        <v>104088000</v>
      </c>
      <c r="AE2171" s="4">
        <v>102397000</v>
      </c>
      <c r="AF2171" s="4">
        <v>99543900</v>
      </c>
      <c r="AG2171" s="4">
        <v>96867300</v>
      </c>
    </row>
    <row r="2172" spans="1:33">
      <c r="A2172" t="s">
        <v>4804</v>
      </c>
      <c r="B2172" t="s">
        <v>132</v>
      </c>
      <c r="C2172" s="4">
        <v>1075320000</v>
      </c>
      <c r="D2172" s="4">
        <v>1009090000</v>
      </c>
      <c r="E2172" s="4">
        <v>951307000</v>
      </c>
      <c r="F2172" s="4">
        <v>898452000</v>
      </c>
      <c r="G2172" s="4">
        <v>851130000</v>
      </c>
      <c r="H2172" s="4">
        <v>795887000</v>
      </c>
      <c r="I2172" s="4">
        <v>740271000</v>
      </c>
      <c r="J2172" s="4">
        <v>684887000</v>
      </c>
      <c r="K2172" s="4">
        <v>630685000</v>
      </c>
      <c r="L2172" s="4">
        <v>576858000</v>
      </c>
      <c r="M2172" s="4">
        <v>523327000</v>
      </c>
      <c r="N2172" s="4">
        <v>475305000</v>
      </c>
      <c r="O2172" s="4">
        <v>421720000</v>
      </c>
      <c r="P2172" s="4">
        <v>368214000</v>
      </c>
      <c r="Q2172" s="4">
        <v>359480000</v>
      </c>
      <c r="R2172" s="4">
        <v>351552000</v>
      </c>
      <c r="S2172" s="4">
        <v>346897000</v>
      </c>
      <c r="T2172" s="4">
        <v>337640000</v>
      </c>
      <c r="U2172" s="4">
        <v>328157000</v>
      </c>
      <c r="V2172" s="4">
        <v>318244000</v>
      </c>
      <c r="W2172" s="4">
        <v>312217000</v>
      </c>
      <c r="X2172" s="4">
        <v>302094000</v>
      </c>
      <c r="Y2172" s="4">
        <v>291745000</v>
      </c>
      <c r="Z2172" s="4">
        <v>281780000</v>
      </c>
      <c r="AA2172" s="4">
        <v>275742000</v>
      </c>
      <c r="AB2172" s="4">
        <v>266586000</v>
      </c>
      <c r="AC2172" s="4">
        <v>257617000</v>
      </c>
      <c r="AD2172" s="4">
        <v>248317000</v>
      </c>
      <c r="AE2172" s="4">
        <v>243371000</v>
      </c>
      <c r="AF2172" s="4">
        <v>235710000</v>
      </c>
      <c r="AG2172" s="4">
        <v>228538000</v>
      </c>
    </row>
    <row r="2173" spans="1:33">
      <c r="A2173" t="s">
        <v>4803</v>
      </c>
      <c r="B2173" t="s">
        <v>132</v>
      </c>
      <c r="C2173" s="4">
        <v>1541670</v>
      </c>
      <c r="D2173" s="4">
        <v>2927860</v>
      </c>
      <c r="E2173" s="4">
        <v>4281470</v>
      </c>
      <c r="F2173" s="4">
        <v>5595530</v>
      </c>
      <c r="G2173" s="4">
        <v>6946240</v>
      </c>
      <c r="H2173" s="4">
        <v>8198130</v>
      </c>
      <c r="I2173" s="4">
        <v>9404700</v>
      </c>
      <c r="J2173" s="4">
        <v>10574400</v>
      </c>
      <c r="K2173" s="4">
        <v>11718100</v>
      </c>
      <c r="L2173" s="4">
        <v>12827500</v>
      </c>
      <c r="M2173" s="4">
        <v>13903000</v>
      </c>
      <c r="N2173" s="4">
        <v>15118100</v>
      </c>
      <c r="O2173" s="4">
        <v>16148600</v>
      </c>
      <c r="P2173" s="4">
        <v>17151000</v>
      </c>
      <c r="Q2173" s="4">
        <v>16787900</v>
      </c>
      <c r="R2173" s="4">
        <v>16390400</v>
      </c>
      <c r="S2173" s="4">
        <v>16162800</v>
      </c>
      <c r="T2173" s="4">
        <v>15734800</v>
      </c>
      <c r="U2173" s="4">
        <v>15285800</v>
      </c>
      <c r="V2173" s="4">
        <v>14826600</v>
      </c>
      <c r="W2173" s="4">
        <v>14530300</v>
      </c>
      <c r="X2173" s="4">
        <v>14055100</v>
      </c>
      <c r="Y2173" s="4">
        <v>13588200</v>
      </c>
      <c r="Z2173" s="4">
        <v>13129700</v>
      </c>
      <c r="AA2173" s="4">
        <v>12844300</v>
      </c>
      <c r="AB2173" s="4">
        <v>12414700</v>
      </c>
      <c r="AC2173" s="4">
        <v>12011100</v>
      </c>
      <c r="AD2173" s="4">
        <v>11636300</v>
      </c>
      <c r="AE2173" s="4">
        <v>11437600</v>
      </c>
      <c r="AF2173" s="4">
        <v>11111000</v>
      </c>
      <c r="AG2173" s="4">
        <v>10805400</v>
      </c>
    </row>
    <row r="2174" spans="1:33">
      <c r="A2174" t="s">
        <v>4802</v>
      </c>
      <c r="B2174" t="s">
        <v>132</v>
      </c>
      <c r="C2174" s="4">
        <v>48391300</v>
      </c>
      <c r="D2174" s="4">
        <v>52213600</v>
      </c>
      <c r="E2174" s="4">
        <v>49223500</v>
      </c>
      <c r="F2174" s="4">
        <v>42507500</v>
      </c>
      <c r="G2174" s="4">
        <v>40048000</v>
      </c>
      <c r="H2174" s="4">
        <v>36635100</v>
      </c>
      <c r="I2174" s="4">
        <v>34210300</v>
      </c>
      <c r="J2174" s="4">
        <v>32241600</v>
      </c>
      <c r="K2174" s="4">
        <v>29900800</v>
      </c>
      <c r="L2174" s="4">
        <v>27606300</v>
      </c>
      <c r="M2174" s="4">
        <v>25292700</v>
      </c>
      <c r="N2174" s="4">
        <v>23162800</v>
      </c>
      <c r="O2174" s="4">
        <v>20677400</v>
      </c>
      <c r="P2174" s="4">
        <v>18195300</v>
      </c>
      <c r="Q2174" s="4">
        <v>17847800</v>
      </c>
      <c r="R2174" s="4">
        <v>17114100</v>
      </c>
      <c r="S2174" s="4">
        <v>16707900</v>
      </c>
      <c r="T2174" s="4">
        <v>16271200</v>
      </c>
      <c r="U2174" s="4">
        <v>15777400</v>
      </c>
      <c r="V2174" s="4">
        <v>15245800</v>
      </c>
      <c r="W2174" s="4">
        <v>14545200</v>
      </c>
      <c r="X2174" s="4">
        <v>13768200</v>
      </c>
      <c r="Y2174" s="4">
        <v>13315100</v>
      </c>
      <c r="Z2174" s="4">
        <v>12690900</v>
      </c>
      <c r="AA2174" s="4">
        <v>12070000</v>
      </c>
      <c r="AB2174" s="4">
        <v>11172400</v>
      </c>
      <c r="AC2174" s="4">
        <v>10569000</v>
      </c>
      <c r="AD2174" s="4">
        <v>10934200</v>
      </c>
      <c r="AE2174" s="4">
        <v>10802500</v>
      </c>
      <c r="AF2174" s="4">
        <v>10575600</v>
      </c>
      <c r="AG2174" s="4">
        <v>10345700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17444800</v>
      </c>
      <c r="D2177" s="4">
        <v>15958600</v>
      </c>
      <c r="E2177" s="4">
        <v>14507400</v>
      </c>
      <c r="F2177" s="4">
        <v>13088200</v>
      </c>
      <c r="G2177" s="4">
        <v>11812500</v>
      </c>
      <c r="H2177" s="4">
        <v>10428800</v>
      </c>
      <c r="I2177" s="4">
        <v>9070530</v>
      </c>
      <c r="J2177" s="4">
        <v>7735030</v>
      </c>
      <c r="K2177" s="4">
        <v>6419740</v>
      </c>
      <c r="L2177" s="4">
        <v>5122020</v>
      </c>
      <c r="M2177" s="4">
        <v>3839260</v>
      </c>
      <c r="N2177" s="4">
        <v>2595830</v>
      </c>
      <c r="O2177" s="4">
        <v>1321250</v>
      </c>
      <c r="P2177">
        <v>56122.7</v>
      </c>
      <c r="Q2177">
        <v>56612.3</v>
      </c>
      <c r="R2177">
        <v>56622.5</v>
      </c>
      <c r="S2177">
        <v>56739.6</v>
      </c>
      <c r="T2177">
        <v>56212.7</v>
      </c>
      <c r="U2177">
        <v>55727.3</v>
      </c>
      <c r="V2177">
        <v>55246.9</v>
      </c>
      <c r="W2177">
        <v>55385.4</v>
      </c>
      <c r="X2177">
        <v>54854.9</v>
      </c>
      <c r="Y2177">
        <v>54320.9</v>
      </c>
      <c r="Z2177">
        <v>53245.5</v>
      </c>
      <c r="AA2177">
        <v>52778.8</v>
      </c>
      <c r="AB2177">
        <v>51692.2</v>
      </c>
      <c r="AC2177">
        <v>50598.9</v>
      </c>
      <c r="AD2177">
        <v>49506.7</v>
      </c>
      <c r="AE2177">
        <v>49009.5</v>
      </c>
      <c r="AF2177">
        <v>47871</v>
      </c>
      <c r="AG2177">
        <v>47290.2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1127270</v>
      </c>
      <c r="D2180" s="4">
        <v>1019100</v>
      </c>
      <c r="E2180">
        <v>925837</v>
      </c>
      <c r="F2180">
        <v>836056</v>
      </c>
      <c r="G2180">
        <v>749351</v>
      </c>
      <c r="H2180">
        <v>658819</v>
      </c>
      <c r="I2180">
        <v>578748</v>
      </c>
      <c r="J2180">
        <v>501117</v>
      </c>
      <c r="K2180">
        <v>425535</v>
      </c>
      <c r="L2180">
        <v>350933</v>
      </c>
      <c r="M2180">
        <v>274158</v>
      </c>
      <c r="N2180">
        <v>202144</v>
      </c>
      <c r="O2180">
        <v>130890</v>
      </c>
      <c r="P2180">
        <v>128944</v>
      </c>
      <c r="Q2180">
        <v>125846</v>
      </c>
      <c r="R2180">
        <v>123146</v>
      </c>
      <c r="S2180">
        <v>120761</v>
      </c>
      <c r="T2180">
        <v>118603</v>
      </c>
      <c r="U2180">
        <v>116458</v>
      </c>
      <c r="V2180">
        <v>114350</v>
      </c>
      <c r="W2180">
        <v>112281</v>
      </c>
      <c r="X2180">
        <v>110218</v>
      </c>
      <c r="Y2180">
        <v>108250</v>
      </c>
      <c r="Z2180">
        <v>106318</v>
      </c>
      <c r="AA2180">
        <v>104458</v>
      </c>
      <c r="AB2180">
        <v>102573</v>
      </c>
      <c r="AC2180">
        <v>100656</v>
      </c>
      <c r="AD2180">
        <v>98785.3</v>
      </c>
      <c r="AE2180">
        <v>96865.600000000006</v>
      </c>
      <c r="AF2180">
        <v>94908</v>
      </c>
      <c r="AG2180">
        <v>92894.5</v>
      </c>
    </row>
    <row r="2181" spans="1:33">
      <c r="A2181" t="s">
        <v>4795</v>
      </c>
      <c r="B2181" t="s">
        <v>132</v>
      </c>
      <c r="C2181" s="4">
        <v>732923000</v>
      </c>
      <c r="D2181" s="4">
        <v>731003000</v>
      </c>
      <c r="E2181" s="4">
        <v>735899000</v>
      </c>
      <c r="F2181" s="4">
        <v>740496000</v>
      </c>
      <c r="G2181" s="4">
        <v>744826000</v>
      </c>
      <c r="H2181" s="4">
        <v>740321000</v>
      </c>
      <c r="I2181" s="4">
        <v>742675000</v>
      </c>
      <c r="J2181" s="4">
        <v>744326000</v>
      </c>
      <c r="K2181" s="4">
        <v>744635000</v>
      </c>
      <c r="L2181" s="4">
        <v>743224000</v>
      </c>
      <c r="M2181" s="4">
        <v>731325000</v>
      </c>
      <c r="N2181" s="4">
        <v>726119000</v>
      </c>
      <c r="O2181" s="4">
        <v>719072000</v>
      </c>
      <c r="P2181" s="4">
        <v>680035000</v>
      </c>
      <c r="Q2181" s="4">
        <v>641688000</v>
      </c>
      <c r="R2181" s="4">
        <v>602800000</v>
      </c>
      <c r="S2181" s="4">
        <v>563823000</v>
      </c>
      <c r="T2181" s="4">
        <v>525138000</v>
      </c>
      <c r="U2181" s="4">
        <v>487197000</v>
      </c>
      <c r="V2181" s="4">
        <v>450405000</v>
      </c>
      <c r="W2181" s="4">
        <v>415337000</v>
      </c>
      <c r="X2181" s="4">
        <v>382709000</v>
      </c>
      <c r="Y2181" s="4">
        <v>352835000</v>
      </c>
      <c r="Z2181" s="4">
        <v>326203000</v>
      </c>
      <c r="AA2181" s="4">
        <v>302613000</v>
      </c>
      <c r="AB2181" s="4">
        <v>282055000</v>
      </c>
      <c r="AC2181" s="4">
        <v>264362000</v>
      </c>
      <c r="AD2181" s="4">
        <v>249217000</v>
      </c>
      <c r="AE2181" s="4">
        <v>236289000</v>
      </c>
      <c r="AF2181" s="4">
        <v>225153000</v>
      </c>
      <c r="AG2181" s="4">
        <v>215540000</v>
      </c>
    </row>
    <row r="2182" spans="1:33">
      <c r="A2182" t="s">
        <v>4794</v>
      </c>
      <c r="B2182" t="s">
        <v>132</v>
      </c>
      <c r="C2182" s="4">
        <v>329718000</v>
      </c>
      <c r="D2182" s="4">
        <v>290810000</v>
      </c>
      <c r="E2182" s="4">
        <v>258461000</v>
      </c>
      <c r="F2182" s="4">
        <v>228200000</v>
      </c>
      <c r="G2182" s="4">
        <v>198017000</v>
      </c>
      <c r="H2182" s="4">
        <v>167363000</v>
      </c>
      <c r="I2182" s="4">
        <v>139453000</v>
      </c>
      <c r="J2182" s="4">
        <v>112374000</v>
      </c>
      <c r="K2182" s="4">
        <v>86340800</v>
      </c>
      <c r="L2182" s="4">
        <v>61372100</v>
      </c>
      <c r="M2182" s="4">
        <v>37369800</v>
      </c>
      <c r="N2182" s="4">
        <v>16318300</v>
      </c>
      <c r="O2182" s="4">
        <v>1209740</v>
      </c>
      <c r="P2182" s="4">
        <v>1290250</v>
      </c>
      <c r="Q2182" s="4">
        <v>1348300</v>
      </c>
      <c r="R2182" s="4">
        <v>1383940</v>
      </c>
      <c r="S2182" s="4">
        <v>1397620</v>
      </c>
      <c r="T2182" s="4">
        <v>1391040</v>
      </c>
      <c r="U2182" s="4">
        <v>1366780</v>
      </c>
      <c r="V2182" s="4">
        <v>1328410</v>
      </c>
      <c r="W2182" s="4">
        <v>1281500</v>
      </c>
      <c r="X2182" s="4">
        <v>1228910</v>
      </c>
      <c r="Y2182" s="4">
        <v>1173870</v>
      </c>
      <c r="Z2182" s="4">
        <v>1123690</v>
      </c>
      <c r="AA2182" s="4">
        <v>1078870</v>
      </c>
      <c r="AB2182" s="4">
        <v>1041260</v>
      </c>
      <c r="AC2182" s="4">
        <v>1010230</v>
      </c>
      <c r="AD2182">
        <v>982791</v>
      </c>
      <c r="AE2182">
        <v>965071</v>
      </c>
      <c r="AF2182">
        <v>953173</v>
      </c>
      <c r="AG2182">
        <v>946610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143681000</v>
      </c>
      <c r="D2187" s="4">
        <v>129338000</v>
      </c>
      <c r="E2187" s="4">
        <v>116718000</v>
      </c>
      <c r="F2187" s="4">
        <v>104348000</v>
      </c>
      <c r="G2187" s="4">
        <v>92202300</v>
      </c>
      <c r="H2187" s="4">
        <v>79457500</v>
      </c>
      <c r="I2187" s="4">
        <v>67855000</v>
      </c>
      <c r="J2187" s="4">
        <v>56391600</v>
      </c>
      <c r="K2187" s="4">
        <v>45044600</v>
      </c>
      <c r="L2187" s="4">
        <v>33791000</v>
      </c>
      <c r="M2187" s="4">
        <v>22366100</v>
      </c>
      <c r="N2187" s="4">
        <v>11356600</v>
      </c>
      <c r="O2187">
        <v>357507</v>
      </c>
      <c r="P2187">
        <v>345564</v>
      </c>
      <c r="Q2187">
        <v>331808</v>
      </c>
      <c r="R2187">
        <v>317488</v>
      </c>
      <c r="S2187">
        <v>302737</v>
      </c>
      <c r="T2187">
        <v>287405</v>
      </c>
      <c r="U2187">
        <v>271998</v>
      </c>
      <c r="V2187">
        <v>256452</v>
      </c>
      <c r="W2187">
        <v>241410</v>
      </c>
      <c r="X2187">
        <v>226923</v>
      </c>
      <c r="Y2187">
        <v>213377</v>
      </c>
      <c r="Z2187">
        <v>201100</v>
      </c>
      <c r="AA2187">
        <v>190165</v>
      </c>
      <c r="AB2187">
        <v>180795</v>
      </c>
      <c r="AC2187">
        <v>172498</v>
      </c>
      <c r="AD2187">
        <v>165660</v>
      </c>
      <c r="AE2187">
        <v>160027</v>
      </c>
      <c r="AF2187">
        <v>155280</v>
      </c>
      <c r="AG2187">
        <v>151427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 s="4">
        <v>11961100</v>
      </c>
      <c r="D2190" s="4">
        <v>10969700</v>
      </c>
      <c r="E2190" s="4">
        <v>10001500</v>
      </c>
      <c r="F2190" s="4">
        <v>9054060</v>
      </c>
      <c r="G2190" s="4">
        <v>8205650</v>
      </c>
      <c r="H2190" s="4">
        <v>7280960</v>
      </c>
      <c r="I2190" s="4">
        <v>6372550</v>
      </c>
      <c r="J2190" s="4">
        <v>5479440</v>
      </c>
      <c r="K2190" s="4">
        <v>4599850</v>
      </c>
      <c r="L2190" s="4">
        <v>3731490</v>
      </c>
      <c r="M2190" s="4">
        <v>2873250</v>
      </c>
      <c r="N2190" s="4">
        <v>2044540</v>
      </c>
      <c r="O2190" s="4">
        <v>1191540</v>
      </c>
      <c r="P2190">
        <v>347289</v>
      </c>
      <c r="Q2190">
        <v>345877</v>
      </c>
      <c r="R2190">
        <v>338011</v>
      </c>
      <c r="S2190">
        <v>333730</v>
      </c>
      <c r="T2190">
        <v>326079</v>
      </c>
      <c r="U2190">
        <v>318420</v>
      </c>
      <c r="V2190">
        <v>310828</v>
      </c>
      <c r="W2190">
        <v>307066</v>
      </c>
      <c r="X2190">
        <v>299083</v>
      </c>
      <c r="Y2190">
        <v>291075</v>
      </c>
      <c r="Z2190">
        <v>283440</v>
      </c>
      <c r="AA2190">
        <v>279465</v>
      </c>
      <c r="AB2190">
        <v>272141</v>
      </c>
      <c r="AC2190">
        <v>265650</v>
      </c>
      <c r="AD2190">
        <v>259118</v>
      </c>
      <c r="AE2190">
        <v>256546</v>
      </c>
      <c r="AF2190">
        <v>251314</v>
      </c>
      <c r="AG2190">
        <v>246235</v>
      </c>
    </row>
    <row r="2191" spans="1:33">
      <c r="A2191" t="s">
        <v>4785</v>
      </c>
      <c r="B2191" t="s">
        <v>132</v>
      </c>
      <c r="C2191" s="4">
        <v>33942800</v>
      </c>
      <c r="D2191" s="4">
        <v>64473800</v>
      </c>
      <c r="E2191" s="4">
        <v>94291400</v>
      </c>
      <c r="F2191" s="4">
        <v>123242000</v>
      </c>
      <c r="G2191" s="4">
        <v>153008000</v>
      </c>
      <c r="H2191" s="4">
        <v>180604000</v>
      </c>
      <c r="I2191" s="4">
        <v>207213000</v>
      </c>
      <c r="J2191" s="4">
        <v>233022000</v>
      </c>
      <c r="K2191" s="4">
        <v>258276000</v>
      </c>
      <c r="L2191" s="4">
        <v>282793000</v>
      </c>
      <c r="M2191" s="4">
        <v>306586000</v>
      </c>
      <c r="N2191" s="4">
        <v>333485000</v>
      </c>
      <c r="O2191" s="4">
        <v>356346000</v>
      </c>
      <c r="P2191" s="4">
        <v>378616000</v>
      </c>
      <c r="Q2191" s="4">
        <v>370858000</v>
      </c>
      <c r="R2191" s="4">
        <v>362359000</v>
      </c>
      <c r="S2191" s="4">
        <v>357647000</v>
      </c>
      <c r="T2191" s="4">
        <v>348523000</v>
      </c>
      <c r="U2191" s="4">
        <v>338952000</v>
      </c>
      <c r="V2191" s="4">
        <v>329157000</v>
      </c>
      <c r="W2191" s="4">
        <v>322974000</v>
      </c>
      <c r="X2191" s="4">
        <v>312817000</v>
      </c>
      <c r="Y2191" s="4">
        <v>302818000</v>
      </c>
      <c r="Z2191" s="4">
        <v>292978000</v>
      </c>
      <c r="AA2191" s="4">
        <v>286975000</v>
      </c>
      <c r="AB2191" s="4">
        <v>277719000</v>
      </c>
      <c r="AC2191" s="4">
        <v>268997000</v>
      </c>
      <c r="AD2191" s="4">
        <v>260871000</v>
      </c>
      <c r="AE2191" s="4">
        <v>256634000</v>
      </c>
      <c r="AF2191" s="4">
        <v>249484000</v>
      </c>
      <c r="AG2191" s="4">
        <v>242775000</v>
      </c>
    </row>
    <row r="2192" spans="1:33">
      <c r="A2192" t="s">
        <v>4784</v>
      </c>
      <c r="B2192" t="s">
        <v>132</v>
      </c>
      <c r="C2192" s="4">
        <v>1118570000</v>
      </c>
      <c r="D2192" s="4">
        <v>1049680000</v>
      </c>
      <c r="E2192" s="4">
        <v>989571000</v>
      </c>
      <c r="F2192" s="4">
        <v>934589000</v>
      </c>
      <c r="G2192" s="4">
        <v>885364000</v>
      </c>
      <c r="H2192" s="4">
        <v>827899000</v>
      </c>
      <c r="I2192" s="4">
        <v>770046000</v>
      </c>
      <c r="J2192" s="4">
        <v>712434000</v>
      </c>
      <c r="K2192" s="4">
        <v>656052000</v>
      </c>
      <c r="L2192" s="4">
        <v>600060000</v>
      </c>
      <c r="M2192" s="4">
        <v>544376000</v>
      </c>
      <c r="N2192" s="4">
        <v>494423000</v>
      </c>
      <c r="O2192" s="4">
        <v>438683000</v>
      </c>
      <c r="P2192" s="4">
        <v>383024000</v>
      </c>
      <c r="Q2192" s="4">
        <v>373939000</v>
      </c>
      <c r="R2192" s="4">
        <v>365692000</v>
      </c>
      <c r="S2192" s="4">
        <v>360850000</v>
      </c>
      <c r="T2192" s="4">
        <v>351220000</v>
      </c>
      <c r="U2192" s="4">
        <v>341356000</v>
      </c>
      <c r="V2192" s="4">
        <v>331045000</v>
      </c>
      <c r="W2192" s="4">
        <v>324775000</v>
      </c>
      <c r="X2192" s="4">
        <v>314245000</v>
      </c>
      <c r="Y2192" s="4">
        <v>303480000</v>
      </c>
      <c r="Z2192" s="4">
        <v>293113000</v>
      </c>
      <c r="AA2192" s="4">
        <v>286833000</v>
      </c>
      <c r="AB2192" s="4">
        <v>277309000</v>
      </c>
      <c r="AC2192" s="4">
        <v>267979000</v>
      </c>
      <c r="AD2192" s="4">
        <v>258304000</v>
      </c>
      <c r="AE2192" s="4">
        <v>253160000</v>
      </c>
      <c r="AF2192" s="4">
        <v>245191000</v>
      </c>
      <c r="AG2192" s="4">
        <v>237730000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73710600</v>
      </c>
      <c r="D2197" s="4">
        <v>67430900</v>
      </c>
      <c r="E2197" s="4">
        <v>61298900</v>
      </c>
      <c r="F2197" s="4">
        <v>55302100</v>
      </c>
      <c r="G2197" s="4">
        <v>49912000</v>
      </c>
      <c r="H2197" s="4">
        <v>44065300</v>
      </c>
      <c r="I2197" s="4">
        <v>38326200</v>
      </c>
      <c r="J2197" s="4">
        <v>32683200</v>
      </c>
      <c r="K2197" s="4">
        <v>27125700</v>
      </c>
      <c r="L2197" s="4">
        <v>21642300</v>
      </c>
      <c r="M2197" s="4">
        <v>16222200</v>
      </c>
      <c r="N2197" s="4">
        <v>10968300</v>
      </c>
      <c r="O2197" s="4">
        <v>5582730</v>
      </c>
      <c r="P2197">
        <v>237138</v>
      </c>
      <c r="Q2197">
        <v>239207</v>
      </c>
      <c r="R2197">
        <v>239250</v>
      </c>
      <c r="S2197">
        <v>239745</v>
      </c>
      <c r="T2197">
        <v>237518</v>
      </c>
      <c r="U2197">
        <v>235467</v>
      </c>
      <c r="V2197">
        <v>233437</v>
      </c>
      <c r="W2197">
        <v>234023</v>
      </c>
      <c r="X2197">
        <v>231781</v>
      </c>
      <c r="Y2197">
        <v>229525</v>
      </c>
      <c r="Z2197">
        <v>224981</v>
      </c>
      <c r="AA2197">
        <v>223009</v>
      </c>
      <c r="AB2197">
        <v>218418</v>
      </c>
      <c r="AC2197">
        <v>213798</v>
      </c>
      <c r="AD2197">
        <v>209183</v>
      </c>
      <c r="AE2197">
        <v>207082</v>
      </c>
      <c r="AF2197">
        <v>202272</v>
      </c>
      <c r="AG2197">
        <v>199818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112727</v>
      </c>
      <c r="D2200">
        <v>101910</v>
      </c>
      <c r="E2200">
        <v>92583.7</v>
      </c>
      <c r="F2200">
        <v>83605.600000000006</v>
      </c>
      <c r="G2200">
        <v>74935.100000000006</v>
      </c>
      <c r="H2200">
        <v>65881.899999999994</v>
      </c>
      <c r="I2200">
        <v>57874.8</v>
      </c>
      <c r="J2200">
        <v>50111.7</v>
      </c>
      <c r="K2200">
        <v>42553.5</v>
      </c>
      <c r="L2200">
        <v>35093.300000000003</v>
      </c>
      <c r="M2200">
        <v>27415.8</v>
      </c>
      <c r="N2200">
        <v>20214.400000000001</v>
      </c>
      <c r="O2200">
        <v>13089</v>
      </c>
      <c r="P2200">
        <v>12894.4</v>
      </c>
      <c r="Q2200">
        <v>12584.6</v>
      </c>
      <c r="R2200">
        <v>12314.6</v>
      </c>
      <c r="S2200">
        <v>12076.1</v>
      </c>
      <c r="T2200">
        <v>11860.3</v>
      </c>
      <c r="U2200">
        <v>11645.8</v>
      </c>
      <c r="V2200">
        <v>11435</v>
      </c>
      <c r="W2200">
        <v>11228.1</v>
      </c>
      <c r="X2200">
        <v>11021.8</v>
      </c>
      <c r="Y2200">
        <v>10825</v>
      </c>
      <c r="Z2200">
        <v>10631.8</v>
      </c>
      <c r="AA2200">
        <v>10445.799999999999</v>
      </c>
      <c r="AB2200">
        <v>10257.299999999999</v>
      </c>
      <c r="AC2200">
        <v>10065.6</v>
      </c>
      <c r="AD2200">
        <v>9878.5300000000007</v>
      </c>
      <c r="AE2200">
        <v>9686.56</v>
      </c>
      <c r="AF2200">
        <v>9490.7999999999993</v>
      </c>
      <c r="AG2200">
        <v>9289.4500000000007</v>
      </c>
    </row>
    <row r="2201" spans="1:33">
      <c r="A2201" t="s">
        <v>4775</v>
      </c>
      <c r="B2201" t="s">
        <v>132</v>
      </c>
      <c r="C2201" s="4">
        <v>146585000</v>
      </c>
      <c r="D2201" s="4">
        <v>146201000</v>
      </c>
      <c r="E2201" s="4">
        <v>147180000</v>
      </c>
      <c r="F2201" s="4">
        <v>148099000</v>
      </c>
      <c r="G2201" s="4">
        <v>148965000</v>
      </c>
      <c r="H2201" s="4">
        <v>148064000</v>
      </c>
      <c r="I2201" s="4">
        <v>148535000</v>
      </c>
      <c r="J2201" s="4">
        <v>148865000</v>
      </c>
      <c r="K2201" s="4">
        <v>148927000</v>
      </c>
      <c r="L2201" s="4">
        <v>148645000</v>
      </c>
      <c r="M2201" s="4">
        <v>146265000</v>
      </c>
      <c r="N2201" s="4">
        <v>145224000</v>
      </c>
      <c r="O2201" s="4">
        <v>143814000</v>
      </c>
      <c r="P2201" s="4">
        <v>136007000</v>
      </c>
      <c r="Q2201" s="4">
        <v>128338000</v>
      </c>
      <c r="R2201" s="4">
        <v>120560000</v>
      </c>
      <c r="S2201" s="4">
        <v>112765000</v>
      </c>
      <c r="T2201" s="4">
        <v>105028000</v>
      </c>
      <c r="U2201" s="4">
        <v>97439400</v>
      </c>
      <c r="V2201" s="4">
        <v>90080900</v>
      </c>
      <c r="W2201" s="4">
        <v>83067500</v>
      </c>
      <c r="X2201" s="4">
        <v>76541800</v>
      </c>
      <c r="Y2201" s="4">
        <v>70567000</v>
      </c>
      <c r="Z2201" s="4">
        <v>65240600</v>
      </c>
      <c r="AA2201" s="4">
        <v>60522600</v>
      </c>
      <c r="AB2201" s="4">
        <v>56411000</v>
      </c>
      <c r="AC2201" s="4">
        <v>52872400</v>
      </c>
      <c r="AD2201" s="4">
        <v>49843400</v>
      </c>
      <c r="AE2201" s="4">
        <v>47257800</v>
      </c>
      <c r="AF2201" s="4">
        <v>45030600</v>
      </c>
      <c r="AG2201" s="4">
        <v>43108000</v>
      </c>
    </row>
    <row r="2202" spans="1:33">
      <c r="A2202" t="s">
        <v>4774</v>
      </c>
      <c r="B2202" t="s">
        <v>132</v>
      </c>
      <c r="C2202" s="4">
        <v>65943600</v>
      </c>
      <c r="D2202" s="4">
        <v>58162100</v>
      </c>
      <c r="E2202" s="4">
        <v>51692200</v>
      </c>
      <c r="F2202" s="4">
        <v>45640000</v>
      </c>
      <c r="G2202" s="4">
        <v>39603500</v>
      </c>
      <c r="H2202" s="4">
        <v>33472600</v>
      </c>
      <c r="I2202" s="4">
        <v>27890600</v>
      </c>
      <c r="J2202" s="4">
        <v>22474800</v>
      </c>
      <c r="K2202" s="4">
        <v>17268200</v>
      </c>
      <c r="L2202" s="4">
        <v>12274400</v>
      </c>
      <c r="M2202" s="4">
        <v>7473950</v>
      </c>
      <c r="N2202" s="4">
        <v>3263660</v>
      </c>
      <c r="O2202">
        <v>241948</v>
      </c>
      <c r="P2202">
        <v>258049</v>
      </c>
      <c r="Q2202">
        <v>269660</v>
      </c>
      <c r="R2202">
        <v>276788</v>
      </c>
      <c r="S2202">
        <v>279524</v>
      </c>
      <c r="T2202">
        <v>278208</v>
      </c>
      <c r="U2202">
        <v>273355</v>
      </c>
      <c r="V2202">
        <v>265683</v>
      </c>
      <c r="W2202">
        <v>256299</v>
      </c>
      <c r="X2202">
        <v>245782</v>
      </c>
      <c r="Y2202">
        <v>234774</v>
      </c>
      <c r="Z2202">
        <v>224739</v>
      </c>
      <c r="AA2202">
        <v>215774</v>
      </c>
      <c r="AB2202">
        <v>208252</v>
      </c>
      <c r="AC2202">
        <v>202046</v>
      </c>
      <c r="AD2202">
        <v>196558</v>
      </c>
      <c r="AE2202">
        <v>193014</v>
      </c>
      <c r="AF2202">
        <v>190635</v>
      </c>
      <c r="AG2202">
        <v>189322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28736300</v>
      </c>
      <c r="D2207" s="4">
        <v>25867600</v>
      </c>
      <c r="E2207" s="4">
        <v>23343700</v>
      </c>
      <c r="F2207" s="4">
        <v>20869600</v>
      </c>
      <c r="G2207" s="4">
        <v>18440500</v>
      </c>
      <c r="H2207" s="4">
        <v>15891500</v>
      </c>
      <c r="I2207" s="4">
        <v>13571000</v>
      </c>
      <c r="J2207" s="4">
        <v>11278300</v>
      </c>
      <c r="K2207" s="4">
        <v>9008920</v>
      </c>
      <c r="L2207" s="4">
        <v>6758210</v>
      </c>
      <c r="M2207" s="4">
        <v>4473220</v>
      </c>
      <c r="N2207" s="4">
        <v>2271320</v>
      </c>
      <c r="O2207">
        <v>71501.399999999994</v>
      </c>
      <c r="P2207">
        <v>69112.800000000003</v>
      </c>
      <c r="Q2207">
        <v>66361.7</v>
      </c>
      <c r="R2207">
        <v>63497.5</v>
      </c>
      <c r="S2207">
        <v>60547.4</v>
      </c>
      <c r="T2207">
        <v>57481</v>
      </c>
      <c r="U2207">
        <v>54399.5</v>
      </c>
      <c r="V2207">
        <v>51290.400000000001</v>
      </c>
      <c r="W2207">
        <v>48281.9</v>
      </c>
      <c r="X2207">
        <v>45384.5</v>
      </c>
      <c r="Y2207">
        <v>42675.5</v>
      </c>
      <c r="Z2207">
        <v>40219.9</v>
      </c>
      <c r="AA2207">
        <v>38033</v>
      </c>
      <c r="AB2207">
        <v>36158.9</v>
      </c>
      <c r="AC2207">
        <v>34499.5</v>
      </c>
      <c r="AD2207">
        <v>33132.1</v>
      </c>
      <c r="AE2207">
        <v>32005.3</v>
      </c>
      <c r="AF2207">
        <v>31055.9</v>
      </c>
      <c r="AG2207">
        <v>30285.4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 s="4">
        <v>1196110</v>
      </c>
      <c r="D2210" s="4">
        <v>1096970</v>
      </c>
      <c r="E2210" s="4">
        <v>1000150</v>
      </c>
      <c r="F2210">
        <v>905406</v>
      </c>
      <c r="G2210">
        <v>820565</v>
      </c>
      <c r="H2210">
        <v>728096</v>
      </c>
      <c r="I2210">
        <v>637255</v>
      </c>
      <c r="J2210">
        <v>547944</v>
      </c>
      <c r="K2210">
        <v>459985</v>
      </c>
      <c r="L2210">
        <v>373149</v>
      </c>
      <c r="M2210">
        <v>287325</v>
      </c>
      <c r="N2210">
        <v>204454</v>
      </c>
      <c r="O2210">
        <v>119154</v>
      </c>
      <c r="P2210">
        <v>34728.9</v>
      </c>
      <c r="Q2210">
        <v>34587.699999999997</v>
      </c>
      <c r="R2210">
        <v>33801.1</v>
      </c>
      <c r="S2210">
        <v>33373</v>
      </c>
      <c r="T2210">
        <v>32607.9</v>
      </c>
      <c r="U2210">
        <v>31842</v>
      </c>
      <c r="V2210">
        <v>31082.799999999999</v>
      </c>
      <c r="W2210">
        <v>30706.6</v>
      </c>
      <c r="X2210">
        <v>29908.3</v>
      </c>
      <c r="Y2210">
        <v>29107.5</v>
      </c>
      <c r="Z2210">
        <v>28344</v>
      </c>
      <c r="AA2210">
        <v>27946.5</v>
      </c>
      <c r="AB2210">
        <v>27214.1</v>
      </c>
      <c r="AC2210">
        <v>26565</v>
      </c>
      <c r="AD2210">
        <v>25911.8</v>
      </c>
      <c r="AE2210">
        <v>25654.6</v>
      </c>
      <c r="AF2210">
        <v>25131.4</v>
      </c>
      <c r="AG2210">
        <v>24623.5</v>
      </c>
    </row>
    <row r="2211" spans="1:33">
      <c r="A2211" t="s">
        <v>4765</v>
      </c>
      <c r="B2211" t="s">
        <v>132</v>
      </c>
      <c r="C2211" s="4">
        <v>6788560</v>
      </c>
      <c r="D2211" s="4">
        <v>12894800</v>
      </c>
      <c r="E2211" s="4">
        <v>18858300</v>
      </c>
      <c r="F2211" s="4">
        <v>24648500</v>
      </c>
      <c r="G2211" s="4">
        <v>30601500</v>
      </c>
      <c r="H2211" s="4">
        <v>36120900</v>
      </c>
      <c r="I2211" s="4">
        <v>41442500</v>
      </c>
      <c r="J2211" s="4">
        <v>46604500</v>
      </c>
      <c r="K2211" s="4">
        <v>51655200</v>
      </c>
      <c r="L2211" s="4">
        <v>56558600</v>
      </c>
      <c r="M2211" s="4">
        <v>61317200</v>
      </c>
      <c r="N2211" s="4">
        <v>66697100</v>
      </c>
      <c r="O2211" s="4">
        <v>71269200</v>
      </c>
      <c r="P2211" s="4">
        <v>75723300</v>
      </c>
      <c r="Q2211" s="4">
        <v>74171500</v>
      </c>
      <c r="R2211" s="4">
        <v>72471700</v>
      </c>
      <c r="S2211" s="4">
        <v>71529300</v>
      </c>
      <c r="T2211" s="4">
        <v>69704600</v>
      </c>
      <c r="U2211" s="4">
        <v>67790300</v>
      </c>
      <c r="V2211" s="4">
        <v>65831300</v>
      </c>
      <c r="W2211" s="4">
        <v>64594800</v>
      </c>
      <c r="X2211" s="4">
        <v>62563400</v>
      </c>
      <c r="Y2211" s="4">
        <v>60563600</v>
      </c>
      <c r="Z2211" s="4">
        <v>58595600</v>
      </c>
      <c r="AA2211" s="4">
        <v>57395000</v>
      </c>
      <c r="AB2211" s="4">
        <v>55543800</v>
      </c>
      <c r="AC2211" s="4">
        <v>53799300</v>
      </c>
      <c r="AD2211" s="4">
        <v>52174300</v>
      </c>
      <c r="AE2211" s="4">
        <v>51326700</v>
      </c>
      <c r="AF2211" s="4">
        <v>49896700</v>
      </c>
      <c r="AG2211" s="4">
        <v>48555000</v>
      </c>
    </row>
    <row r="2212" spans="1:33">
      <c r="A2212" t="s">
        <v>4764</v>
      </c>
      <c r="B2212" t="s">
        <v>132</v>
      </c>
      <c r="C2212" s="4">
        <v>223714000</v>
      </c>
      <c r="D2212" s="4">
        <v>209936000</v>
      </c>
      <c r="E2212" s="4">
        <v>197914000</v>
      </c>
      <c r="F2212" s="4">
        <v>186918000</v>
      </c>
      <c r="G2212" s="4">
        <v>177073000</v>
      </c>
      <c r="H2212" s="4">
        <v>165580000</v>
      </c>
      <c r="I2212" s="4">
        <v>154009000</v>
      </c>
      <c r="J2212" s="4">
        <v>142487000</v>
      </c>
      <c r="K2212" s="4">
        <v>131210000</v>
      </c>
      <c r="L2212" s="4">
        <v>120012000</v>
      </c>
      <c r="M2212" s="4">
        <v>108875000</v>
      </c>
      <c r="N2212" s="4">
        <v>98884500</v>
      </c>
      <c r="O2212" s="4">
        <v>87736500</v>
      </c>
      <c r="P2212" s="4">
        <v>76604900</v>
      </c>
      <c r="Q2212" s="4">
        <v>74787800</v>
      </c>
      <c r="R2212" s="4">
        <v>73138500</v>
      </c>
      <c r="S2212" s="4">
        <v>72170000</v>
      </c>
      <c r="T2212" s="4">
        <v>70244000</v>
      </c>
      <c r="U2212" s="4">
        <v>68271200</v>
      </c>
      <c r="V2212" s="4">
        <v>66208900</v>
      </c>
      <c r="W2212" s="4">
        <v>64955000</v>
      </c>
      <c r="X2212" s="4">
        <v>62848900</v>
      </c>
      <c r="Y2212" s="4">
        <v>60695900</v>
      </c>
      <c r="Z2212" s="4">
        <v>58622700</v>
      </c>
      <c r="AA2212" s="4">
        <v>57366600</v>
      </c>
      <c r="AB2212" s="4">
        <v>55461700</v>
      </c>
      <c r="AC2212" s="4">
        <v>53595800</v>
      </c>
      <c r="AD2212" s="4">
        <v>51660900</v>
      </c>
      <c r="AE2212" s="4">
        <v>50632000</v>
      </c>
      <c r="AF2212" s="4">
        <v>49038200</v>
      </c>
      <c r="AG2212" s="4">
        <v>47546000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14742100</v>
      </c>
      <c r="D2217" s="4">
        <v>13486200</v>
      </c>
      <c r="E2217" s="4">
        <v>12259800</v>
      </c>
      <c r="F2217" s="4">
        <v>11060400</v>
      </c>
      <c r="G2217" s="4">
        <v>9982410</v>
      </c>
      <c r="H2217" s="4">
        <v>8813060</v>
      </c>
      <c r="I2217" s="4">
        <v>7665230</v>
      </c>
      <c r="J2217" s="4">
        <v>6536650</v>
      </c>
      <c r="K2217" s="4">
        <v>5425130</v>
      </c>
      <c r="L2217" s="4">
        <v>4328470</v>
      </c>
      <c r="M2217" s="4">
        <v>3244450</v>
      </c>
      <c r="N2217" s="4">
        <v>2193660</v>
      </c>
      <c r="O2217" s="4">
        <v>1116550</v>
      </c>
      <c r="P2217">
        <v>47427.6</v>
      </c>
      <c r="Q2217">
        <v>47841.4</v>
      </c>
      <c r="R2217">
        <v>47850</v>
      </c>
      <c r="S2217">
        <v>47949</v>
      </c>
      <c r="T2217">
        <v>47503.7</v>
      </c>
      <c r="U2217">
        <v>47093.5</v>
      </c>
      <c r="V2217">
        <v>46687.5</v>
      </c>
      <c r="W2217">
        <v>46804.6</v>
      </c>
      <c r="X2217">
        <v>46356.3</v>
      </c>
      <c r="Y2217">
        <v>45905</v>
      </c>
      <c r="Z2217">
        <v>44996.2</v>
      </c>
      <c r="AA2217">
        <v>44601.8</v>
      </c>
      <c r="AB2217">
        <v>43683.6</v>
      </c>
      <c r="AC2217">
        <v>42759.6</v>
      </c>
      <c r="AD2217">
        <v>41836.699999999997</v>
      </c>
      <c r="AE2217">
        <v>41416.5</v>
      </c>
      <c r="AF2217">
        <v>40454.400000000001</v>
      </c>
      <c r="AG2217">
        <v>39963.5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225695000000</v>
      </c>
      <c r="D2240" s="4">
        <v>317181000000</v>
      </c>
      <c r="E2240" s="4">
        <v>398265000000</v>
      </c>
      <c r="F2240" s="4">
        <v>476700000000</v>
      </c>
      <c r="G2240" s="4">
        <v>542791000000</v>
      </c>
      <c r="H2240" s="4">
        <v>608076000000</v>
      </c>
      <c r="I2240" s="4">
        <v>659653000000</v>
      </c>
      <c r="J2240" s="4">
        <v>713060000000</v>
      </c>
      <c r="K2240" s="4">
        <v>753530000000</v>
      </c>
      <c r="L2240" s="4">
        <v>797487000000</v>
      </c>
      <c r="M2240" s="4">
        <v>827761000000</v>
      </c>
      <c r="N2240" s="4">
        <v>862926000000</v>
      </c>
      <c r="O2240" s="4">
        <v>894480000000</v>
      </c>
      <c r="P2240" s="4">
        <v>911330000000</v>
      </c>
      <c r="Q2240" s="4">
        <v>936343000000</v>
      </c>
      <c r="R2240" s="4">
        <v>958606000000</v>
      </c>
      <c r="S2240" s="4">
        <v>978509000000</v>
      </c>
      <c r="T2240" s="4">
        <v>983175000000</v>
      </c>
      <c r="U2240" s="4">
        <v>998400000000</v>
      </c>
      <c r="V2240" s="4">
        <v>1012330000000</v>
      </c>
      <c r="W2240" s="4">
        <v>1025380000000</v>
      </c>
      <c r="X2240" s="4">
        <v>1037830000000</v>
      </c>
      <c r="Y2240" s="4">
        <v>1049920000000</v>
      </c>
      <c r="Z2240" s="4">
        <v>972457000000</v>
      </c>
      <c r="AA2240" s="4">
        <v>905657000000</v>
      </c>
      <c r="AB2240" s="4">
        <v>841728000000</v>
      </c>
      <c r="AC2240" s="4">
        <v>781013000000</v>
      </c>
      <c r="AD2240" s="4">
        <v>723943000000</v>
      </c>
      <c r="AE2240" s="4">
        <v>670546000000</v>
      </c>
      <c r="AF2240" s="4">
        <v>621318000000</v>
      </c>
      <c r="AG2240" s="4">
        <v>575450000000</v>
      </c>
    </row>
    <row r="2241" spans="1:33">
      <c r="A2241" t="s">
        <v>4735</v>
      </c>
      <c r="B2241" t="s">
        <v>132</v>
      </c>
      <c r="C2241" s="4">
        <v>29129200000000</v>
      </c>
      <c r="D2241" s="4">
        <v>27708200000000</v>
      </c>
      <c r="E2241" s="4">
        <v>26047300000000</v>
      </c>
      <c r="F2241" s="4">
        <v>24692400000000</v>
      </c>
      <c r="G2241" s="4">
        <v>23113000000000</v>
      </c>
      <c r="H2241" s="4">
        <v>21812100000000</v>
      </c>
      <c r="I2241" s="4">
        <v>20306400000000</v>
      </c>
      <c r="J2241" s="4">
        <v>19053600000000</v>
      </c>
      <c r="K2241" s="4">
        <v>17618000000000</v>
      </c>
      <c r="L2241" s="4">
        <v>16410800000000</v>
      </c>
      <c r="M2241" s="4">
        <v>15039600000000</v>
      </c>
      <c r="N2241" s="4">
        <v>13871000000000</v>
      </c>
      <c r="O2241" s="4">
        <v>12711900000000</v>
      </c>
      <c r="P2241" s="4">
        <v>11422400000000</v>
      </c>
      <c r="Q2241" s="4">
        <v>10297600000000</v>
      </c>
      <c r="R2241" s="4">
        <v>9179610000000</v>
      </c>
      <c r="S2241" s="4">
        <v>8067290000000</v>
      </c>
      <c r="T2241" s="4">
        <v>6870480000000</v>
      </c>
      <c r="U2241" s="4">
        <v>5783130000000</v>
      </c>
      <c r="V2241" s="4">
        <v>4699390000000</v>
      </c>
      <c r="W2241" s="4">
        <v>3619480000000</v>
      </c>
      <c r="X2241" s="4">
        <v>2545280000000</v>
      </c>
      <c r="Y2241" s="4">
        <v>1484540000000</v>
      </c>
      <c r="Z2241" s="4">
        <v>1336070000000</v>
      </c>
      <c r="AA2241" s="4">
        <v>1215520000000</v>
      </c>
      <c r="AB2241" s="4">
        <v>1100740000000</v>
      </c>
      <c r="AC2241" s="4">
        <v>991760000000</v>
      </c>
      <c r="AD2241" s="4">
        <v>889835000000</v>
      </c>
      <c r="AE2241" s="4">
        <v>794144000000</v>
      </c>
      <c r="AF2241" s="4">
        <v>705087000000</v>
      </c>
      <c r="AG2241" s="4">
        <v>622038000000</v>
      </c>
    </row>
    <row r="2242" spans="1:33">
      <c r="A2242" t="s">
        <v>4734</v>
      </c>
      <c r="B2242" t="s">
        <v>132</v>
      </c>
      <c r="C2242" s="4">
        <v>20979300000000</v>
      </c>
      <c r="D2242" s="4">
        <v>21724400000000</v>
      </c>
      <c r="E2242" s="4">
        <v>22308600000000</v>
      </c>
      <c r="F2242" s="4">
        <v>23146900000000</v>
      </c>
      <c r="G2242" s="4">
        <v>23548400000000</v>
      </c>
      <c r="H2242" s="4">
        <v>24135900000000</v>
      </c>
      <c r="I2242" s="4">
        <v>24342700000000</v>
      </c>
      <c r="J2242" s="4">
        <v>24727900000000</v>
      </c>
      <c r="K2242" s="4">
        <v>24795500000000</v>
      </c>
      <c r="L2242" s="4">
        <v>25073300000000</v>
      </c>
      <c r="M2242" s="4">
        <v>25006100000000</v>
      </c>
      <c r="N2242" s="4">
        <v>25182000000000</v>
      </c>
      <c r="O2242" s="4">
        <v>25318000000000</v>
      </c>
      <c r="P2242" s="4">
        <v>25102700000000</v>
      </c>
      <c r="Q2242" s="4">
        <v>25172600000000</v>
      </c>
      <c r="R2242" s="4">
        <v>25242700000000</v>
      </c>
      <c r="S2242" s="4">
        <v>25269300000000</v>
      </c>
      <c r="T2242" s="4">
        <v>24924500000000</v>
      </c>
      <c r="U2242" s="4">
        <v>24875400000000</v>
      </c>
      <c r="V2242" s="4">
        <v>24812700000000</v>
      </c>
      <c r="W2242" s="4">
        <v>24767200000000</v>
      </c>
      <c r="X2242" s="4">
        <v>24708400000000</v>
      </c>
      <c r="Y2242" s="4">
        <v>24620500000000</v>
      </c>
      <c r="Z2242" s="4">
        <v>23202900000000</v>
      </c>
      <c r="AA2242" s="4">
        <v>22191000000000</v>
      </c>
      <c r="AB2242" s="4">
        <v>21213900000000</v>
      </c>
      <c r="AC2242" s="4">
        <v>20246500000000</v>
      </c>
      <c r="AD2242" s="4">
        <v>19255400000000</v>
      </c>
      <c r="AE2242" s="4">
        <v>18362400000000</v>
      </c>
      <c r="AF2242" s="4">
        <v>17519400000000</v>
      </c>
      <c r="AG2242" s="4">
        <v>16729000000000</v>
      </c>
    </row>
    <row r="2243" spans="1:33">
      <c r="A2243" t="s">
        <v>4733</v>
      </c>
      <c r="B2243" t="s">
        <v>132</v>
      </c>
      <c r="C2243" s="4">
        <v>1843250000000</v>
      </c>
      <c r="D2243" s="4">
        <v>1753330000000</v>
      </c>
      <c r="E2243" s="4">
        <v>1648230000000</v>
      </c>
      <c r="F2243" s="4">
        <v>1562490000000</v>
      </c>
      <c r="G2243" s="4">
        <v>1462550000000</v>
      </c>
      <c r="H2243" s="4">
        <v>1380230000000</v>
      </c>
      <c r="I2243" s="4">
        <v>1284950000000</v>
      </c>
      <c r="J2243" s="4">
        <v>1205680000000</v>
      </c>
      <c r="K2243" s="4">
        <v>1114840000000</v>
      </c>
      <c r="L2243" s="4">
        <v>1038440000000</v>
      </c>
      <c r="M2243" s="4">
        <v>951680000000</v>
      </c>
      <c r="N2243" s="4">
        <v>877734000000</v>
      </c>
      <c r="O2243" s="4">
        <v>804388000000</v>
      </c>
      <c r="P2243" s="4">
        <v>722792000000</v>
      </c>
      <c r="Q2243" s="4">
        <v>651614000000</v>
      </c>
      <c r="R2243" s="4">
        <v>580870000000</v>
      </c>
      <c r="S2243" s="4">
        <v>510484000000</v>
      </c>
      <c r="T2243" s="4">
        <v>434752000000</v>
      </c>
      <c r="U2243" s="4">
        <v>365946000000</v>
      </c>
      <c r="V2243" s="4">
        <v>297369000000</v>
      </c>
      <c r="W2243" s="4">
        <v>229034000000</v>
      </c>
      <c r="X2243" s="4">
        <v>161061000000</v>
      </c>
      <c r="Y2243" s="4">
        <v>93939200000</v>
      </c>
      <c r="Z2243" s="4">
        <v>84544300000</v>
      </c>
      <c r="AA2243" s="4">
        <v>76915900000</v>
      </c>
      <c r="AB2243" s="4">
        <v>69652700000</v>
      </c>
      <c r="AC2243" s="4">
        <v>62756800000</v>
      </c>
      <c r="AD2243" s="4">
        <v>56307200000</v>
      </c>
      <c r="AE2243" s="4">
        <v>50252000000</v>
      </c>
      <c r="AF2243" s="4">
        <v>44616700000</v>
      </c>
      <c r="AG2243" s="4">
        <v>39361500000</v>
      </c>
    </row>
    <row r="2244" spans="1:33">
      <c r="A2244" t="s">
        <v>4732</v>
      </c>
      <c r="B2244" t="s">
        <v>132</v>
      </c>
      <c r="C2244" s="4">
        <v>215759000000</v>
      </c>
      <c r="D2244" s="4">
        <v>256890000000</v>
      </c>
      <c r="E2244" s="4">
        <v>263798000000</v>
      </c>
      <c r="F2244" s="4">
        <v>250270000000</v>
      </c>
      <c r="G2244" s="4">
        <v>253217000000</v>
      </c>
      <c r="H2244" s="4">
        <v>253896000000</v>
      </c>
      <c r="I2244" s="4">
        <v>257088000000</v>
      </c>
      <c r="J2244" s="4">
        <v>266030000000</v>
      </c>
      <c r="K2244" s="4">
        <v>268652000000</v>
      </c>
      <c r="L2244" s="4">
        <v>274219000000</v>
      </c>
      <c r="M2244" s="4">
        <v>276194000000</v>
      </c>
      <c r="N2244" s="4">
        <v>280450000000</v>
      </c>
      <c r="O2244" s="4">
        <v>283692000000</v>
      </c>
      <c r="P2244" s="4">
        <v>283483000000</v>
      </c>
      <c r="Q2244" s="4">
        <v>285617000000</v>
      </c>
      <c r="R2244" s="4">
        <v>280831000000</v>
      </c>
      <c r="S2244" s="4">
        <v>278138000000</v>
      </c>
      <c r="T2244" s="4">
        <v>274498000000</v>
      </c>
      <c r="U2244" s="4">
        <v>273319000000</v>
      </c>
      <c r="V2244" s="4">
        <v>271651000000</v>
      </c>
      <c r="W2244" s="4">
        <v>263685000000</v>
      </c>
      <c r="X2244" s="4">
        <v>257350000000</v>
      </c>
      <c r="Y2244" s="4">
        <v>256793000000</v>
      </c>
      <c r="Z2244" s="4">
        <v>238821000000</v>
      </c>
      <c r="AA2244" s="4">
        <v>221986000000</v>
      </c>
      <c r="AB2244" s="4">
        <v>203177000000</v>
      </c>
      <c r="AC2244" s="4">
        <v>189826000000</v>
      </c>
      <c r="AD2244" s="4">
        <v>193768000000</v>
      </c>
      <c r="AE2244" s="4">
        <v>186265000000</v>
      </c>
      <c r="AF2244" s="4">
        <v>179635000000</v>
      </c>
      <c r="AG2244" s="4">
        <v>173068000000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5106350000000</v>
      </c>
      <c r="D2247" s="4">
        <v>4838570000000</v>
      </c>
      <c r="E2247" s="4">
        <v>4532620000000</v>
      </c>
      <c r="F2247" s="4">
        <v>4283210000000</v>
      </c>
      <c r="G2247" s="4">
        <v>3997960000000</v>
      </c>
      <c r="H2247" s="4">
        <v>3763580000000</v>
      </c>
      <c r="I2247" s="4">
        <v>3496160000000</v>
      </c>
      <c r="J2247" s="4">
        <v>3274370000000</v>
      </c>
      <c r="K2247" s="4">
        <v>3022980000000</v>
      </c>
      <c r="L2247" s="4">
        <v>2812140000000</v>
      </c>
      <c r="M2247" s="4">
        <v>2574710000000</v>
      </c>
      <c r="N2247" s="4">
        <v>2373050000000</v>
      </c>
      <c r="O2247" s="4">
        <v>2174000000000</v>
      </c>
      <c r="P2247" s="4">
        <v>1953530000000</v>
      </c>
      <c r="Q2247" s="4">
        <v>1762050000000</v>
      </c>
      <c r="R2247" s="4">
        <v>1572510000000</v>
      </c>
      <c r="S2247" s="4">
        <v>1384550000000</v>
      </c>
      <c r="T2247" s="4">
        <v>1182620000000</v>
      </c>
      <c r="U2247" s="4">
        <v>999911000000</v>
      </c>
      <c r="V2247" s="4">
        <v>818592000000</v>
      </c>
      <c r="W2247" s="4">
        <v>638904000000</v>
      </c>
      <c r="X2247" s="4">
        <v>461485000000</v>
      </c>
      <c r="Y2247" s="4">
        <v>288179000000</v>
      </c>
      <c r="Z2247" s="4">
        <v>290790000000</v>
      </c>
      <c r="AA2247" s="4">
        <v>296264000000</v>
      </c>
      <c r="AB2247" s="4">
        <v>300593000000</v>
      </c>
      <c r="AC2247" s="4">
        <v>304039000000</v>
      </c>
      <c r="AD2247" s="4">
        <v>306810000000</v>
      </c>
      <c r="AE2247" s="4">
        <v>309028000000</v>
      </c>
      <c r="AF2247" s="4">
        <v>310825000000</v>
      </c>
      <c r="AG2247" s="4">
        <v>312306000000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 s="4">
        <v>1270190000000</v>
      </c>
      <c r="D2250" s="4">
        <v>1246230000000</v>
      </c>
      <c r="E2250" s="4">
        <v>1221480000000</v>
      </c>
      <c r="F2250" s="4">
        <v>1195860000000</v>
      </c>
      <c r="G2250" s="4">
        <v>1169500000000</v>
      </c>
      <c r="H2250" s="4">
        <v>1142500000000</v>
      </c>
      <c r="I2250" s="4">
        <v>1115090000000</v>
      </c>
      <c r="J2250" s="4">
        <v>1087560000000</v>
      </c>
      <c r="K2250" s="4">
        <v>1060630000000</v>
      </c>
      <c r="L2250" s="4">
        <v>1034520000000</v>
      </c>
      <c r="M2250" s="4">
        <v>1009900000000</v>
      </c>
      <c r="N2250" s="4">
        <v>987215000000</v>
      </c>
      <c r="O2250" s="4">
        <v>967461000000</v>
      </c>
      <c r="P2250" s="4">
        <v>960160000000</v>
      </c>
      <c r="Q2250" s="4">
        <v>949209000000</v>
      </c>
      <c r="R2250" s="4">
        <v>943642000000</v>
      </c>
      <c r="S2250" s="4">
        <v>944049000000</v>
      </c>
      <c r="T2250" s="4">
        <v>950369000000</v>
      </c>
      <c r="U2250" s="4">
        <v>962466000000</v>
      </c>
      <c r="V2250" s="4">
        <v>988459000000</v>
      </c>
      <c r="W2250" s="4">
        <v>1011710000000</v>
      </c>
      <c r="X2250" s="4">
        <v>1039780000000</v>
      </c>
      <c r="Y2250" s="4">
        <v>1072140000000</v>
      </c>
      <c r="Z2250" s="4">
        <v>1108440000000</v>
      </c>
      <c r="AA2250" s="4">
        <v>1157590000000</v>
      </c>
      <c r="AB2250" s="4">
        <v>1201130000000</v>
      </c>
      <c r="AC2250" s="4">
        <v>1247610000000</v>
      </c>
      <c r="AD2250" s="4">
        <v>1296820000000</v>
      </c>
      <c r="AE2250" s="4">
        <v>1401240000000</v>
      </c>
      <c r="AF2250" s="4">
        <v>1493820000000</v>
      </c>
      <c r="AG2250" s="4">
        <v>1588490000000</v>
      </c>
    </row>
    <row r="2251" spans="1:33">
      <c r="A2251" t="s">
        <v>4725</v>
      </c>
      <c r="B2251" t="s">
        <v>132</v>
      </c>
      <c r="C2251" s="4">
        <v>13620500000</v>
      </c>
      <c r="D2251" s="4">
        <v>13238200000</v>
      </c>
      <c r="E2251" s="4">
        <v>12841700000</v>
      </c>
      <c r="F2251" s="4">
        <v>12431500000</v>
      </c>
      <c r="G2251" s="4">
        <v>12008000000</v>
      </c>
      <c r="H2251" s="4">
        <v>11571800000</v>
      </c>
      <c r="I2251" s="4">
        <v>11123500000</v>
      </c>
      <c r="J2251" s="4">
        <v>10663400000</v>
      </c>
      <c r="K2251" s="4">
        <v>10192300000</v>
      </c>
      <c r="L2251" s="4">
        <v>9710700000</v>
      </c>
      <c r="M2251" s="4">
        <v>9219230000</v>
      </c>
      <c r="N2251" s="4">
        <v>8718460000</v>
      </c>
      <c r="O2251" s="4">
        <v>8209080000</v>
      </c>
      <c r="P2251" s="4">
        <v>7756460000</v>
      </c>
      <c r="Q2251" s="4">
        <v>7224280000</v>
      </c>
      <c r="R2251" s="4">
        <v>6685820000</v>
      </c>
      <c r="S2251" s="4">
        <v>6141690000</v>
      </c>
      <c r="T2251" s="4">
        <v>5592540000</v>
      </c>
      <c r="U2251" s="4">
        <v>5039050000</v>
      </c>
      <c r="V2251" s="4">
        <v>4517380000</v>
      </c>
      <c r="W2251" s="4">
        <v>3951070000</v>
      </c>
      <c r="X2251" s="4">
        <v>3382710000</v>
      </c>
      <c r="Y2251" s="4">
        <v>2812920000</v>
      </c>
      <c r="Z2251" s="4">
        <v>2248010000</v>
      </c>
      <c r="AA2251" s="4">
        <v>1695520000</v>
      </c>
      <c r="AB2251" s="4">
        <v>1125880000</v>
      </c>
      <c r="AC2251" s="4">
        <v>557498000</v>
      </c>
      <c r="AD2251">
        <v>0</v>
      </c>
      <c r="AE2251">
        <v>0</v>
      </c>
      <c r="AF2251">
        <v>0</v>
      </c>
      <c r="AG2251">
        <v>0</v>
      </c>
    </row>
    <row r="2252" spans="1:33">
      <c r="A2252" t="s">
        <v>4724</v>
      </c>
      <c r="B2252" t="s">
        <v>132</v>
      </c>
      <c r="C2252" s="4">
        <v>41313200000000</v>
      </c>
      <c r="D2252" s="4">
        <v>41433500000000</v>
      </c>
      <c r="E2252" s="4">
        <v>41790100000000</v>
      </c>
      <c r="F2252" s="4">
        <v>42291000000000</v>
      </c>
      <c r="G2252" s="4">
        <v>42581400000000</v>
      </c>
      <c r="H2252" s="4">
        <v>42853700000000</v>
      </c>
      <c r="I2252" s="4">
        <v>43020100000000</v>
      </c>
      <c r="J2252" s="4">
        <v>43101700000000</v>
      </c>
      <c r="K2252" s="4">
        <v>43177100000000</v>
      </c>
      <c r="L2252" s="4">
        <v>43206000000000</v>
      </c>
      <c r="M2252" s="4">
        <v>43197200000000</v>
      </c>
      <c r="N2252" s="4">
        <v>43160100000000</v>
      </c>
      <c r="O2252" s="4">
        <v>43109900000000</v>
      </c>
      <c r="P2252" s="4">
        <v>43426600000000</v>
      </c>
      <c r="Q2252" s="4">
        <v>43363700000000</v>
      </c>
      <c r="R2252" s="4">
        <v>43348000000000</v>
      </c>
      <c r="S2252" s="4">
        <v>43310600000000</v>
      </c>
      <c r="T2252" s="4">
        <v>43245500000000</v>
      </c>
      <c r="U2252" s="4">
        <v>43183700000000</v>
      </c>
      <c r="V2252" s="4">
        <v>43476700000000</v>
      </c>
      <c r="W2252" s="4">
        <v>43456400000000</v>
      </c>
      <c r="X2252" s="4">
        <v>43422800000000</v>
      </c>
      <c r="Y2252" s="4">
        <v>43344700000000</v>
      </c>
      <c r="Z2252" s="4">
        <v>43294800000000</v>
      </c>
      <c r="AA2252" s="4">
        <v>43613000000000</v>
      </c>
      <c r="AB2252" s="4">
        <v>43614400000000</v>
      </c>
      <c r="AC2252" s="4">
        <v>43577200000000</v>
      </c>
      <c r="AD2252" s="4">
        <v>43380200000000</v>
      </c>
      <c r="AE2252" s="4">
        <v>43583500000000</v>
      </c>
      <c r="AF2252" s="4">
        <v>43469000000000</v>
      </c>
      <c r="AG2252" s="4">
        <v>43376100000000</v>
      </c>
    </row>
    <row r="2253" spans="1:33">
      <c r="A2253" t="s">
        <v>4723</v>
      </c>
      <c r="B2253" t="s">
        <v>132</v>
      </c>
      <c r="C2253" s="4">
        <v>861879000</v>
      </c>
      <c r="D2253" s="4">
        <v>837690000</v>
      </c>
      <c r="E2253" s="4">
        <v>812600000</v>
      </c>
      <c r="F2253" s="4">
        <v>786644000</v>
      </c>
      <c r="G2253" s="4">
        <v>759846000</v>
      </c>
      <c r="H2253" s="4">
        <v>732246000</v>
      </c>
      <c r="I2253" s="4">
        <v>703873000</v>
      </c>
      <c r="J2253" s="4">
        <v>674760000</v>
      </c>
      <c r="K2253" s="4">
        <v>644950000</v>
      </c>
      <c r="L2253" s="4">
        <v>614476000</v>
      </c>
      <c r="M2253" s="4">
        <v>583376000</v>
      </c>
      <c r="N2253" s="4">
        <v>551688000</v>
      </c>
      <c r="O2253" s="4">
        <v>519456000</v>
      </c>
      <c r="P2253" s="4">
        <v>490815000</v>
      </c>
      <c r="Q2253" s="4">
        <v>457139000</v>
      </c>
      <c r="R2253" s="4">
        <v>423067000</v>
      </c>
      <c r="S2253" s="4">
        <v>388636000</v>
      </c>
      <c r="T2253" s="4">
        <v>353886000</v>
      </c>
      <c r="U2253" s="4">
        <v>318862000</v>
      </c>
      <c r="V2253" s="4">
        <v>285852000</v>
      </c>
      <c r="W2253" s="4">
        <v>250017000</v>
      </c>
      <c r="X2253" s="4">
        <v>214052000</v>
      </c>
      <c r="Y2253" s="4">
        <v>177996000</v>
      </c>
      <c r="Z2253" s="4">
        <v>142250000</v>
      </c>
      <c r="AA2253" s="4">
        <v>107290000</v>
      </c>
      <c r="AB2253" s="4">
        <v>71243900</v>
      </c>
      <c r="AC2253" s="4">
        <v>35277500</v>
      </c>
      <c r="AD2253">
        <v>0</v>
      </c>
      <c r="AE2253">
        <v>0</v>
      </c>
      <c r="AF2253">
        <v>0</v>
      </c>
      <c r="AG2253">
        <v>0</v>
      </c>
    </row>
    <row r="2254" spans="1:33">
      <c r="A2254" t="s">
        <v>4722</v>
      </c>
      <c r="B2254" t="s">
        <v>132</v>
      </c>
      <c r="C2254" s="4">
        <v>424880000000</v>
      </c>
      <c r="D2254" s="4">
        <v>489948000000</v>
      </c>
      <c r="E2254" s="4">
        <v>494165000000</v>
      </c>
      <c r="F2254" s="4">
        <v>457262000000</v>
      </c>
      <c r="G2254" s="4">
        <v>457879000000</v>
      </c>
      <c r="H2254" s="4">
        <v>450797000000</v>
      </c>
      <c r="I2254" s="4">
        <v>454344000000</v>
      </c>
      <c r="J2254" s="4">
        <v>463702000000</v>
      </c>
      <c r="K2254" s="4">
        <v>467811000000</v>
      </c>
      <c r="L2254" s="4">
        <v>472531000000</v>
      </c>
      <c r="M2254" s="4">
        <v>477117000000</v>
      </c>
      <c r="N2254" s="4">
        <v>480671000000</v>
      </c>
      <c r="O2254" s="4">
        <v>483053000000</v>
      </c>
      <c r="P2254" s="4">
        <v>490412000000</v>
      </c>
      <c r="Q2254" s="4">
        <v>492020000000</v>
      </c>
      <c r="R2254" s="4">
        <v>482258000000</v>
      </c>
      <c r="S2254" s="4">
        <v>476718000000</v>
      </c>
      <c r="T2254" s="4">
        <v>476270000000</v>
      </c>
      <c r="U2254" s="4">
        <v>474482000000</v>
      </c>
      <c r="V2254" s="4">
        <v>475986000000</v>
      </c>
      <c r="W2254" s="4">
        <v>462660000000</v>
      </c>
      <c r="X2254" s="4">
        <v>452270000000</v>
      </c>
      <c r="Y2254" s="4">
        <v>452088000000</v>
      </c>
      <c r="Z2254" s="4">
        <v>445620000000</v>
      </c>
      <c r="AA2254" s="4">
        <v>436281000000</v>
      </c>
      <c r="AB2254" s="4">
        <v>417720000000</v>
      </c>
      <c r="AC2254" s="4">
        <v>408569000000</v>
      </c>
      <c r="AD2254" s="4">
        <v>436536000000</v>
      </c>
      <c r="AE2254" s="4">
        <v>442105000000</v>
      </c>
      <c r="AF2254" s="4">
        <v>445710000000</v>
      </c>
      <c r="AG2254" s="4">
        <v>448742000000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313216000000</v>
      </c>
      <c r="D2257" s="4">
        <v>304939000000</v>
      </c>
      <c r="E2257" s="4">
        <v>296403000000</v>
      </c>
      <c r="F2257" s="4">
        <v>287649000000</v>
      </c>
      <c r="G2257" s="4">
        <v>278646000000</v>
      </c>
      <c r="H2257" s="4">
        <v>269433000000</v>
      </c>
      <c r="I2257" s="4">
        <v>259983000000</v>
      </c>
      <c r="J2257" s="4">
        <v>250300000000</v>
      </c>
      <c r="K2257" s="4">
        <v>240442000000</v>
      </c>
      <c r="L2257" s="4">
        <v>230383000000</v>
      </c>
      <c r="M2257" s="4">
        <v>220164000000</v>
      </c>
      <c r="N2257" s="4">
        <v>209768000000</v>
      </c>
      <c r="O2257" s="4">
        <v>199250000000</v>
      </c>
      <c r="P2257" s="4">
        <v>190257000000</v>
      </c>
      <c r="Q2257" s="4">
        <v>179436000000</v>
      </c>
      <c r="R2257" s="4">
        <v>168567000000</v>
      </c>
      <c r="S2257" s="4">
        <v>157685000000</v>
      </c>
      <c r="T2257" s="4">
        <v>146788000000</v>
      </c>
      <c r="U2257" s="4">
        <v>135922000000</v>
      </c>
      <c r="V2257" s="4">
        <v>126099000000</v>
      </c>
      <c r="W2257" s="4">
        <v>115225000000</v>
      </c>
      <c r="X2257" s="4">
        <v>104453000000</v>
      </c>
      <c r="Y2257" s="4">
        <v>93807600000</v>
      </c>
      <c r="Z2257" s="4">
        <v>83345400000</v>
      </c>
      <c r="AA2257" s="4">
        <v>73650900000</v>
      </c>
      <c r="AB2257" s="4">
        <v>63557700000</v>
      </c>
      <c r="AC2257" s="4">
        <v>53785800000</v>
      </c>
      <c r="AD2257" s="4">
        <v>44378500000</v>
      </c>
      <c r="AE2257" s="4">
        <v>47670100000</v>
      </c>
      <c r="AF2257" s="4">
        <v>50614600000</v>
      </c>
      <c r="AG2257" s="4">
        <v>53635900000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86069100</v>
      </c>
      <c r="D2260" s="4">
        <v>120957000</v>
      </c>
      <c r="E2260" s="4">
        <v>151879000</v>
      </c>
      <c r="F2260" s="4">
        <v>181790000</v>
      </c>
      <c r="G2260" s="4">
        <v>206994000</v>
      </c>
      <c r="H2260" s="4">
        <v>231890000</v>
      </c>
      <c r="I2260" s="4">
        <v>251559000</v>
      </c>
      <c r="J2260" s="4">
        <v>271926000</v>
      </c>
      <c r="K2260" s="4">
        <v>287359000</v>
      </c>
      <c r="L2260" s="4">
        <v>304122000</v>
      </c>
      <c r="M2260" s="4">
        <v>315667000</v>
      </c>
      <c r="N2260" s="4">
        <v>329078000</v>
      </c>
      <c r="O2260" s="4">
        <v>341111000</v>
      </c>
      <c r="P2260" s="4">
        <v>347537000</v>
      </c>
      <c r="Q2260" s="4">
        <v>357075000</v>
      </c>
      <c r="R2260" s="4">
        <v>365565000</v>
      </c>
      <c r="S2260" s="4">
        <v>373155000</v>
      </c>
      <c r="T2260" s="4">
        <v>374935000</v>
      </c>
      <c r="U2260" s="4">
        <v>380741000</v>
      </c>
      <c r="V2260" s="4">
        <v>386054000</v>
      </c>
      <c r="W2260" s="4">
        <v>391029000</v>
      </c>
      <c r="X2260" s="4">
        <v>395777000</v>
      </c>
      <c r="Y2260" s="4">
        <v>400388000</v>
      </c>
      <c r="Z2260" s="4">
        <v>370847000</v>
      </c>
      <c r="AA2260" s="4">
        <v>345373000</v>
      </c>
      <c r="AB2260" s="4">
        <v>320994000</v>
      </c>
      <c r="AC2260" s="4">
        <v>297840000</v>
      </c>
      <c r="AD2260" s="4">
        <v>276076000</v>
      </c>
      <c r="AE2260" s="4">
        <v>255713000</v>
      </c>
      <c r="AF2260" s="4">
        <v>236940000</v>
      </c>
      <c r="AG2260" s="4">
        <v>219448000</v>
      </c>
    </row>
    <row r="2261" spans="1:33">
      <c r="A2261" t="s">
        <v>4715</v>
      </c>
      <c r="B2261" t="s">
        <v>132</v>
      </c>
      <c r="C2261" s="4">
        <v>19791500000</v>
      </c>
      <c r="D2261" s="4">
        <v>18826000000</v>
      </c>
      <c r="E2261" s="4">
        <v>17697500000</v>
      </c>
      <c r="F2261" s="4">
        <v>16776900000</v>
      </c>
      <c r="G2261" s="4">
        <v>15703800000</v>
      </c>
      <c r="H2261" s="4">
        <v>14820000000</v>
      </c>
      <c r="I2261" s="4">
        <v>13796900000</v>
      </c>
      <c r="J2261" s="4">
        <v>12945700000</v>
      </c>
      <c r="K2261" s="4">
        <v>11970300000</v>
      </c>
      <c r="L2261" s="4">
        <v>11150100000</v>
      </c>
      <c r="M2261" s="4">
        <v>10218500000</v>
      </c>
      <c r="N2261" s="4">
        <v>9424480000</v>
      </c>
      <c r="O2261" s="4">
        <v>8636950000</v>
      </c>
      <c r="P2261" s="4">
        <v>7760830000</v>
      </c>
      <c r="Q2261" s="4">
        <v>6996570000</v>
      </c>
      <c r="R2261" s="4">
        <v>6236970000</v>
      </c>
      <c r="S2261" s="4">
        <v>5481210000</v>
      </c>
      <c r="T2261" s="4">
        <v>4668060000</v>
      </c>
      <c r="U2261" s="4">
        <v>3929270000</v>
      </c>
      <c r="V2261" s="4">
        <v>3192940000</v>
      </c>
      <c r="W2261" s="4">
        <v>2459200000</v>
      </c>
      <c r="X2261" s="4">
        <v>1729350000</v>
      </c>
      <c r="Y2261" s="4">
        <v>1008650000</v>
      </c>
      <c r="Z2261" s="4">
        <v>907777000</v>
      </c>
      <c r="AA2261" s="4">
        <v>825869000</v>
      </c>
      <c r="AB2261" s="4">
        <v>747881000</v>
      </c>
      <c r="AC2261" s="4">
        <v>673838000</v>
      </c>
      <c r="AD2261" s="4">
        <v>604587000</v>
      </c>
      <c r="AE2261" s="4">
        <v>539571000</v>
      </c>
      <c r="AF2261" s="4">
        <v>479062000</v>
      </c>
      <c r="AG2261" s="4">
        <v>422636000</v>
      </c>
    </row>
    <row r="2262" spans="1:33">
      <c r="A2262" t="s">
        <v>4714</v>
      </c>
      <c r="B2262" t="s">
        <v>132</v>
      </c>
      <c r="C2262" s="4">
        <v>4841720000</v>
      </c>
      <c r="D2262" s="4">
        <v>5013690000</v>
      </c>
      <c r="E2262" s="4">
        <v>5148510000</v>
      </c>
      <c r="F2262" s="4">
        <v>5341970000</v>
      </c>
      <c r="G2262" s="4">
        <v>5434630000</v>
      </c>
      <c r="H2262" s="4">
        <v>5570210000</v>
      </c>
      <c r="I2262" s="4">
        <v>5617950000</v>
      </c>
      <c r="J2262" s="4">
        <v>5706850000</v>
      </c>
      <c r="K2262" s="4">
        <v>5722450000</v>
      </c>
      <c r="L2262" s="4">
        <v>5786560000</v>
      </c>
      <c r="M2262" s="4">
        <v>5771060000</v>
      </c>
      <c r="N2262" s="4">
        <v>5811650000</v>
      </c>
      <c r="O2262" s="4">
        <v>5843040000</v>
      </c>
      <c r="P2262" s="4">
        <v>5793360000</v>
      </c>
      <c r="Q2262" s="4">
        <v>5809480000</v>
      </c>
      <c r="R2262" s="4">
        <v>5825650000</v>
      </c>
      <c r="S2262" s="4">
        <v>5831790000</v>
      </c>
      <c r="T2262" s="4">
        <v>5752220000</v>
      </c>
      <c r="U2262" s="4">
        <v>5740890000</v>
      </c>
      <c r="V2262" s="4">
        <v>5726430000</v>
      </c>
      <c r="W2262" s="4">
        <v>5715930000</v>
      </c>
      <c r="X2262" s="4">
        <v>5702340000</v>
      </c>
      <c r="Y2262" s="4">
        <v>5682070000</v>
      </c>
      <c r="Z2262" s="4">
        <v>5354910000</v>
      </c>
      <c r="AA2262" s="4">
        <v>5121360000</v>
      </c>
      <c r="AB2262" s="4">
        <v>4895860000</v>
      </c>
      <c r="AC2262" s="4">
        <v>4672610000</v>
      </c>
      <c r="AD2262" s="4">
        <v>4443880000</v>
      </c>
      <c r="AE2262" s="4">
        <v>4237780000</v>
      </c>
      <c r="AF2262" s="4">
        <v>4043230000</v>
      </c>
      <c r="AG2262" s="4">
        <v>3860810000</v>
      </c>
    </row>
    <row r="2263" spans="1:33">
      <c r="A2263" t="s">
        <v>4713</v>
      </c>
      <c r="B2263" t="s">
        <v>132</v>
      </c>
      <c r="C2263" s="4">
        <v>2252940000</v>
      </c>
      <c r="D2263" s="4">
        <v>2143030000</v>
      </c>
      <c r="E2263" s="4">
        <v>2014570000</v>
      </c>
      <c r="F2263" s="4">
        <v>1909780000</v>
      </c>
      <c r="G2263" s="4">
        <v>1787620000</v>
      </c>
      <c r="H2263" s="4">
        <v>1687010000</v>
      </c>
      <c r="I2263" s="4">
        <v>1570550000</v>
      </c>
      <c r="J2263" s="4">
        <v>1473660000</v>
      </c>
      <c r="K2263" s="4">
        <v>1362630000</v>
      </c>
      <c r="L2263" s="4">
        <v>1269260000</v>
      </c>
      <c r="M2263" s="4">
        <v>1163210000</v>
      </c>
      <c r="N2263" s="4">
        <v>1072830000</v>
      </c>
      <c r="O2263" s="4">
        <v>983177000</v>
      </c>
      <c r="P2263" s="4">
        <v>883445000</v>
      </c>
      <c r="Q2263" s="4">
        <v>796446000</v>
      </c>
      <c r="R2263" s="4">
        <v>709978000</v>
      </c>
      <c r="S2263" s="4">
        <v>623947000</v>
      </c>
      <c r="T2263" s="4">
        <v>531383000</v>
      </c>
      <c r="U2263" s="4">
        <v>447284000</v>
      </c>
      <c r="V2263" s="4">
        <v>363464000</v>
      </c>
      <c r="W2263" s="4">
        <v>279941000</v>
      </c>
      <c r="X2263" s="4">
        <v>196859000</v>
      </c>
      <c r="Y2263" s="4">
        <v>114819000</v>
      </c>
      <c r="Z2263" s="4">
        <v>103336000</v>
      </c>
      <c r="AA2263" s="4">
        <v>94011800</v>
      </c>
      <c r="AB2263" s="4">
        <v>85134100</v>
      </c>
      <c r="AC2263" s="4">
        <v>76705600</v>
      </c>
      <c r="AD2263" s="4">
        <v>68822400</v>
      </c>
      <c r="AE2263" s="4">
        <v>61421400</v>
      </c>
      <c r="AF2263" s="4">
        <v>54533500</v>
      </c>
      <c r="AG2263" s="4">
        <v>48110200</v>
      </c>
    </row>
    <row r="2264" spans="1:33">
      <c r="A2264" t="s">
        <v>4712</v>
      </c>
      <c r="B2264" t="s">
        <v>132</v>
      </c>
      <c r="C2264" s="4">
        <v>217887000</v>
      </c>
      <c r="D2264" s="4">
        <v>259424000</v>
      </c>
      <c r="E2264" s="4">
        <v>266400000</v>
      </c>
      <c r="F2264" s="4">
        <v>252739000</v>
      </c>
      <c r="G2264" s="4">
        <v>255714000</v>
      </c>
      <c r="H2264" s="4">
        <v>256400000</v>
      </c>
      <c r="I2264" s="4">
        <v>259623000</v>
      </c>
      <c r="J2264" s="4">
        <v>268654000</v>
      </c>
      <c r="K2264" s="4">
        <v>271302000</v>
      </c>
      <c r="L2264" s="4">
        <v>276924000</v>
      </c>
      <c r="M2264" s="4">
        <v>278919000</v>
      </c>
      <c r="N2264" s="4">
        <v>283217000</v>
      </c>
      <c r="O2264" s="4">
        <v>286490000</v>
      </c>
      <c r="P2264" s="4">
        <v>286279000</v>
      </c>
      <c r="Q2264" s="4">
        <v>288435000</v>
      </c>
      <c r="R2264" s="4">
        <v>283601000</v>
      </c>
      <c r="S2264" s="4">
        <v>280881000</v>
      </c>
      <c r="T2264" s="4">
        <v>277206000</v>
      </c>
      <c r="U2264" s="4">
        <v>276015000</v>
      </c>
      <c r="V2264" s="4">
        <v>274331000</v>
      </c>
      <c r="W2264" s="4">
        <v>266286000</v>
      </c>
      <c r="X2264" s="4">
        <v>259889000</v>
      </c>
      <c r="Y2264" s="4">
        <v>259326000</v>
      </c>
      <c r="Z2264" s="4">
        <v>241177000</v>
      </c>
      <c r="AA2264" s="4">
        <v>224176000</v>
      </c>
      <c r="AB2264" s="4">
        <v>205182000</v>
      </c>
      <c r="AC2264" s="4">
        <v>191699000</v>
      </c>
      <c r="AD2264" s="4">
        <v>195679000</v>
      </c>
      <c r="AE2264" s="4">
        <v>188103000</v>
      </c>
      <c r="AF2264" s="4">
        <v>181407000</v>
      </c>
      <c r="AG2264" s="4">
        <v>174775000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1422740000</v>
      </c>
      <c r="D2267" s="4">
        <v>1348130000</v>
      </c>
      <c r="E2267" s="4">
        <v>1262880000</v>
      </c>
      <c r="F2267" s="4">
        <v>1193390000</v>
      </c>
      <c r="G2267" s="4">
        <v>1113920000</v>
      </c>
      <c r="H2267" s="4">
        <v>1048610000</v>
      </c>
      <c r="I2267" s="4">
        <v>974104000</v>
      </c>
      <c r="J2267" s="4">
        <v>912310000</v>
      </c>
      <c r="K2267" s="4">
        <v>842266000</v>
      </c>
      <c r="L2267" s="4">
        <v>783521000</v>
      </c>
      <c r="M2267" s="4">
        <v>717368000</v>
      </c>
      <c r="N2267" s="4">
        <v>661183000</v>
      </c>
      <c r="O2267" s="4">
        <v>605722000</v>
      </c>
      <c r="P2267" s="4">
        <v>544294000</v>
      </c>
      <c r="Q2267" s="4">
        <v>490945000</v>
      </c>
      <c r="R2267" s="4">
        <v>438135000</v>
      </c>
      <c r="S2267" s="4">
        <v>385764000</v>
      </c>
      <c r="T2267" s="4">
        <v>329504000</v>
      </c>
      <c r="U2267" s="4">
        <v>278597000</v>
      </c>
      <c r="V2267" s="4">
        <v>228077000</v>
      </c>
      <c r="W2267" s="4">
        <v>178012000</v>
      </c>
      <c r="X2267" s="4">
        <v>128580000</v>
      </c>
      <c r="Y2267" s="4">
        <v>80292900</v>
      </c>
      <c r="Z2267" s="4">
        <v>81020200</v>
      </c>
      <c r="AA2267" s="4">
        <v>82545500</v>
      </c>
      <c r="AB2267" s="4">
        <v>83751600</v>
      </c>
      <c r="AC2267" s="4">
        <v>84711700</v>
      </c>
      <c r="AD2267" s="4">
        <v>85483700</v>
      </c>
      <c r="AE2267" s="4">
        <v>86101600</v>
      </c>
      <c r="AF2267" s="4">
        <v>86602600</v>
      </c>
      <c r="AG2267" s="4">
        <v>87015200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 s="4">
        <v>484389000</v>
      </c>
      <c r="D2270" s="4">
        <v>475252000</v>
      </c>
      <c r="E2270" s="4">
        <v>465811000</v>
      </c>
      <c r="F2270" s="4">
        <v>456044000</v>
      </c>
      <c r="G2270" s="4">
        <v>445992000</v>
      </c>
      <c r="H2270" s="4">
        <v>435695000</v>
      </c>
      <c r="I2270" s="4">
        <v>425241000</v>
      </c>
      <c r="J2270" s="4">
        <v>414743000</v>
      </c>
      <c r="K2270" s="4">
        <v>404470000</v>
      </c>
      <c r="L2270" s="4">
        <v>394517000</v>
      </c>
      <c r="M2270" s="4">
        <v>385126000</v>
      </c>
      <c r="N2270" s="4">
        <v>376475000</v>
      </c>
      <c r="O2270" s="4">
        <v>368942000</v>
      </c>
      <c r="P2270" s="4">
        <v>366158000</v>
      </c>
      <c r="Q2270" s="4">
        <v>361982000</v>
      </c>
      <c r="R2270" s="4">
        <v>359859000</v>
      </c>
      <c r="S2270" s="4">
        <v>360014000</v>
      </c>
      <c r="T2270" s="4">
        <v>362424000</v>
      </c>
      <c r="U2270" s="4">
        <v>367037000</v>
      </c>
      <c r="V2270" s="4">
        <v>376950000</v>
      </c>
      <c r="W2270" s="4">
        <v>385818000</v>
      </c>
      <c r="X2270" s="4">
        <v>396520000</v>
      </c>
      <c r="Y2270" s="4">
        <v>408862000</v>
      </c>
      <c r="Z2270" s="4">
        <v>422706000</v>
      </c>
      <c r="AA2270" s="4">
        <v>441448000</v>
      </c>
      <c r="AB2270" s="4">
        <v>458050000</v>
      </c>
      <c r="AC2270" s="4">
        <v>475778000</v>
      </c>
      <c r="AD2270" s="4">
        <v>494545000</v>
      </c>
      <c r="AE2270" s="4">
        <v>534365000</v>
      </c>
      <c r="AF2270" s="4">
        <v>569670000</v>
      </c>
      <c r="AG2270" s="4">
        <v>605773000</v>
      </c>
    </row>
    <row r="2271" spans="1:33">
      <c r="A2271" t="s">
        <v>4705</v>
      </c>
      <c r="B2271" t="s">
        <v>132</v>
      </c>
      <c r="C2271" s="4">
        <v>9254240</v>
      </c>
      <c r="D2271" s="4">
        <v>8994520</v>
      </c>
      <c r="E2271" s="4">
        <v>8725120</v>
      </c>
      <c r="F2271" s="4">
        <v>8446430</v>
      </c>
      <c r="G2271" s="4">
        <v>8158690</v>
      </c>
      <c r="H2271" s="4">
        <v>7862330</v>
      </c>
      <c r="I2271" s="4">
        <v>7557690</v>
      </c>
      <c r="J2271" s="4">
        <v>7245100</v>
      </c>
      <c r="K2271" s="4">
        <v>6925010</v>
      </c>
      <c r="L2271" s="4">
        <v>6597800</v>
      </c>
      <c r="M2271" s="4">
        <v>6263880</v>
      </c>
      <c r="N2271" s="4">
        <v>5923640</v>
      </c>
      <c r="O2271" s="4">
        <v>5577550</v>
      </c>
      <c r="P2271" s="4">
        <v>5270020</v>
      </c>
      <c r="Q2271" s="4">
        <v>4908440</v>
      </c>
      <c r="R2271" s="4">
        <v>4542590</v>
      </c>
      <c r="S2271" s="4">
        <v>4172890</v>
      </c>
      <c r="T2271" s="4">
        <v>3799780</v>
      </c>
      <c r="U2271" s="4">
        <v>3423720</v>
      </c>
      <c r="V2271" s="4">
        <v>3069280</v>
      </c>
      <c r="W2271" s="4">
        <v>2684500</v>
      </c>
      <c r="X2271" s="4">
        <v>2298340</v>
      </c>
      <c r="Y2271" s="4">
        <v>1911200</v>
      </c>
      <c r="Z2271" s="4">
        <v>1527380</v>
      </c>
      <c r="AA2271" s="4">
        <v>1152000</v>
      </c>
      <c r="AB2271">
        <v>764967</v>
      </c>
      <c r="AC2271">
        <v>378784</v>
      </c>
      <c r="AD2271">
        <v>0</v>
      </c>
      <c r="AE2271">
        <v>0</v>
      </c>
      <c r="AF2271">
        <v>0</v>
      </c>
      <c r="AG2271">
        <v>0</v>
      </c>
    </row>
    <row r="2272" spans="1:33">
      <c r="A2272" t="s">
        <v>4704</v>
      </c>
      <c r="B2272" t="s">
        <v>132</v>
      </c>
      <c r="C2272" s="4">
        <v>9534500000</v>
      </c>
      <c r="D2272" s="4">
        <v>9562260000</v>
      </c>
      <c r="E2272" s="4">
        <v>9644560000</v>
      </c>
      <c r="F2272" s="4">
        <v>9760160000</v>
      </c>
      <c r="G2272" s="4">
        <v>9827180000</v>
      </c>
      <c r="H2272" s="4">
        <v>9890030000</v>
      </c>
      <c r="I2272" s="4">
        <v>9928440000</v>
      </c>
      <c r="J2272" s="4">
        <v>9947270000</v>
      </c>
      <c r="K2272" s="4">
        <v>9964670000</v>
      </c>
      <c r="L2272" s="4">
        <v>9971340000</v>
      </c>
      <c r="M2272" s="4">
        <v>9969310000</v>
      </c>
      <c r="N2272" s="4">
        <v>9960740000</v>
      </c>
      <c r="O2272" s="4">
        <v>9949160000</v>
      </c>
      <c r="P2272" s="4">
        <v>10022200000</v>
      </c>
      <c r="Q2272" s="4">
        <v>10007700000</v>
      </c>
      <c r="R2272" s="4">
        <v>10004100000</v>
      </c>
      <c r="S2272" s="4">
        <v>9995470000</v>
      </c>
      <c r="T2272" s="4">
        <v>9980450000</v>
      </c>
      <c r="U2272" s="4">
        <v>9966190000</v>
      </c>
      <c r="V2272" s="4">
        <v>10033800000</v>
      </c>
      <c r="W2272" s="4">
        <v>10029100000</v>
      </c>
      <c r="X2272" s="4">
        <v>10021400000</v>
      </c>
      <c r="Y2272" s="4">
        <v>10003300000</v>
      </c>
      <c r="Z2272" s="4">
        <v>9991820000</v>
      </c>
      <c r="AA2272" s="4">
        <v>10065300000</v>
      </c>
      <c r="AB2272" s="4">
        <v>10065600000</v>
      </c>
      <c r="AC2272" s="4">
        <v>10057000000</v>
      </c>
      <c r="AD2272" s="4">
        <v>10011500000</v>
      </c>
      <c r="AE2272" s="4">
        <v>10058500000</v>
      </c>
      <c r="AF2272" s="4">
        <v>10032000000</v>
      </c>
      <c r="AG2272" s="4">
        <v>10010600000</v>
      </c>
    </row>
    <row r="2273" spans="1:33">
      <c r="A2273" t="s">
        <v>4703</v>
      </c>
      <c r="B2273" t="s">
        <v>132</v>
      </c>
      <c r="C2273" s="4">
        <v>1053450</v>
      </c>
      <c r="D2273" s="4">
        <v>1023880</v>
      </c>
      <c r="E2273">
        <v>993214</v>
      </c>
      <c r="F2273">
        <v>961489</v>
      </c>
      <c r="G2273">
        <v>928735</v>
      </c>
      <c r="H2273">
        <v>895000</v>
      </c>
      <c r="I2273">
        <v>860320</v>
      </c>
      <c r="J2273">
        <v>824737</v>
      </c>
      <c r="K2273">
        <v>788301</v>
      </c>
      <c r="L2273">
        <v>751053</v>
      </c>
      <c r="M2273">
        <v>713041</v>
      </c>
      <c r="N2273">
        <v>674310</v>
      </c>
      <c r="O2273">
        <v>634914</v>
      </c>
      <c r="P2273">
        <v>599907</v>
      </c>
      <c r="Q2273">
        <v>558746</v>
      </c>
      <c r="R2273">
        <v>517101</v>
      </c>
      <c r="S2273">
        <v>475016</v>
      </c>
      <c r="T2273">
        <v>432543</v>
      </c>
      <c r="U2273">
        <v>389735</v>
      </c>
      <c r="V2273">
        <v>349387</v>
      </c>
      <c r="W2273">
        <v>305587</v>
      </c>
      <c r="X2273">
        <v>261629</v>
      </c>
      <c r="Y2273">
        <v>217559</v>
      </c>
      <c r="Z2273">
        <v>173867</v>
      </c>
      <c r="AA2273">
        <v>131136</v>
      </c>
      <c r="AB2273">
        <v>87079.1</v>
      </c>
      <c r="AC2273">
        <v>43118.5</v>
      </c>
      <c r="AD2273">
        <v>0</v>
      </c>
      <c r="AE2273">
        <v>0</v>
      </c>
      <c r="AF2273">
        <v>0</v>
      </c>
      <c r="AG2273">
        <v>0</v>
      </c>
    </row>
    <row r="2274" spans="1:33">
      <c r="A2274" t="s">
        <v>4702</v>
      </c>
      <c r="B2274" t="s">
        <v>132</v>
      </c>
      <c r="C2274" s="4">
        <v>429071000</v>
      </c>
      <c r="D2274" s="4">
        <v>494781000</v>
      </c>
      <c r="E2274" s="4">
        <v>499039000</v>
      </c>
      <c r="F2274" s="4">
        <v>461772000</v>
      </c>
      <c r="G2274" s="4">
        <v>462396000</v>
      </c>
      <c r="H2274" s="4">
        <v>455243000</v>
      </c>
      <c r="I2274" s="4">
        <v>458825000</v>
      </c>
      <c r="J2274" s="4">
        <v>468275000</v>
      </c>
      <c r="K2274" s="4">
        <v>472425000</v>
      </c>
      <c r="L2274" s="4">
        <v>477192000</v>
      </c>
      <c r="M2274" s="4">
        <v>481823000</v>
      </c>
      <c r="N2274" s="4">
        <v>485412000</v>
      </c>
      <c r="O2274" s="4">
        <v>487818000</v>
      </c>
      <c r="P2274" s="4">
        <v>495249000</v>
      </c>
      <c r="Q2274" s="4">
        <v>496874000</v>
      </c>
      <c r="R2274" s="4">
        <v>487015000</v>
      </c>
      <c r="S2274" s="4">
        <v>481420000</v>
      </c>
      <c r="T2274" s="4">
        <v>480968000</v>
      </c>
      <c r="U2274" s="4">
        <v>479162000</v>
      </c>
      <c r="V2274" s="4">
        <v>480681000</v>
      </c>
      <c r="W2274" s="4">
        <v>467224000</v>
      </c>
      <c r="X2274" s="4">
        <v>456732000</v>
      </c>
      <c r="Y2274" s="4">
        <v>456547000</v>
      </c>
      <c r="Z2274" s="4">
        <v>450016000</v>
      </c>
      <c r="AA2274" s="4">
        <v>440584000</v>
      </c>
      <c r="AB2274" s="4">
        <v>421840000</v>
      </c>
      <c r="AC2274" s="4">
        <v>412599000</v>
      </c>
      <c r="AD2274" s="4">
        <v>440842000</v>
      </c>
      <c r="AE2274" s="4">
        <v>446466000</v>
      </c>
      <c r="AF2274" s="4">
        <v>450107000</v>
      </c>
      <c r="AG2274" s="4">
        <v>453169000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87268600</v>
      </c>
      <c r="D2277" s="4">
        <v>84962500</v>
      </c>
      <c r="E2277" s="4">
        <v>82584100</v>
      </c>
      <c r="F2277" s="4">
        <v>80145200</v>
      </c>
      <c r="G2277" s="4">
        <v>77636800</v>
      </c>
      <c r="H2277" s="4">
        <v>75069600</v>
      </c>
      <c r="I2277" s="4">
        <v>72436600</v>
      </c>
      <c r="J2277" s="4">
        <v>69738800</v>
      </c>
      <c r="K2277" s="4">
        <v>66992300</v>
      </c>
      <c r="L2277" s="4">
        <v>64189600</v>
      </c>
      <c r="M2277" s="4">
        <v>61342300</v>
      </c>
      <c r="N2277" s="4">
        <v>58445700</v>
      </c>
      <c r="O2277" s="4">
        <v>55515300</v>
      </c>
      <c r="P2277" s="4">
        <v>53009700</v>
      </c>
      <c r="Q2277" s="4">
        <v>49994700</v>
      </c>
      <c r="R2277" s="4">
        <v>46966200</v>
      </c>
      <c r="S2277" s="4">
        <v>43934400</v>
      </c>
      <c r="T2277" s="4">
        <v>40898200</v>
      </c>
      <c r="U2277" s="4">
        <v>37870800</v>
      </c>
      <c r="V2277" s="4">
        <v>35134000</v>
      </c>
      <c r="W2277" s="4">
        <v>32104100</v>
      </c>
      <c r="X2277" s="4">
        <v>29102800</v>
      </c>
      <c r="Y2277" s="4">
        <v>26136800</v>
      </c>
      <c r="Z2277" s="4">
        <v>23221800</v>
      </c>
      <c r="AA2277" s="4">
        <v>20520700</v>
      </c>
      <c r="AB2277" s="4">
        <v>17708500</v>
      </c>
      <c r="AC2277" s="4">
        <v>14985900</v>
      </c>
      <c r="AD2277" s="4">
        <v>12364800</v>
      </c>
      <c r="AE2277" s="4">
        <v>13281900</v>
      </c>
      <c r="AF2277" s="4">
        <v>14102300</v>
      </c>
      <c r="AG2277" s="4">
        <v>14944100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4766470000</v>
      </c>
      <c r="D2280" s="4">
        <v>6698550000</v>
      </c>
      <c r="E2280" s="4">
        <v>8410960000</v>
      </c>
      <c r="F2280" s="4">
        <v>10067400000</v>
      </c>
      <c r="G2280" s="4">
        <v>11463200000</v>
      </c>
      <c r="H2280" s="4">
        <v>12842000000</v>
      </c>
      <c r="I2280" s="4">
        <v>13931200000</v>
      </c>
      <c r="J2280" s="4">
        <v>15059100000</v>
      </c>
      <c r="K2280" s="4">
        <v>15913800000</v>
      </c>
      <c r="L2280" s="4">
        <v>16842200000</v>
      </c>
      <c r="M2280" s="4">
        <v>17481500000</v>
      </c>
      <c r="N2280" s="4">
        <v>18224200000</v>
      </c>
      <c r="O2280" s="4">
        <v>18890600000</v>
      </c>
      <c r="P2280" s="4">
        <v>19246400000</v>
      </c>
      <c r="Q2280" s="4">
        <v>19774700000</v>
      </c>
      <c r="R2280" s="4">
        <v>20244800000</v>
      </c>
      <c r="S2280" s="4">
        <v>20665200000</v>
      </c>
      <c r="T2280" s="4">
        <v>20763700000</v>
      </c>
      <c r="U2280" s="4">
        <v>21085300000</v>
      </c>
      <c r="V2280" s="4">
        <v>21379500000</v>
      </c>
      <c r="W2280" s="4">
        <v>21655000000</v>
      </c>
      <c r="X2280" s="4">
        <v>21917900000</v>
      </c>
      <c r="Y2280" s="4">
        <v>22173300000</v>
      </c>
      <c r="Z2280" s="4">
        <v>20537300000</v>
      </c>
      <c r="AA2280" s="4">
        <v>19126600000</v>
      </c>
      <c r="AB2280" s="4">
        <v>17776500000</v>
      </c>
      <c r="AC2280" s="4">
        <v>16494200000</v>
      </c>
      <c r="AD2280" s="4">
        <v>15289000000</v>
      </c>
      <c r="AE2280" s="4">
        <v>14161300000</v>
      </c>
      <c r="AF2280" s="4">
        <v>13121600000</v>
      </c>
      <c r="AG2280" s="4">
        <v>12152900000</v>
      </c>
    </row>
    <row r="2281" spans="1:33">
      <c r="A2281" t="s">
        <v>4695</v>
      </c>
      <c r="B2281" t="s">
        <v>132</v>
      </c>
      <c r="C2281" s="4">
        <v>410706000000</v>
      </c>
      <c r="D2281" s="4">
        <v>390671000000</v>
      </c>
      <c r="E2281" s="4">
        <v>367253000000</v>
      </c>
      <c r="F2281" s="4">
        <v>348149000000</v>
      </c>
      <c r="G2281" s="4">
        <v>325880000000</v>
      </c>
      <c r="H2281" s="4">
        <v>307539000000</v>
      </c>
      <c r="I2281" s="4">
        <v>286308000000</v>
      </c>
      <c r="J2281" s="4">
        <v>268645000000</v>
      </c>
      <c r="K2281" s="4">
        <v>248405000000</v>
      </c>
      <c r="L2281" s="4">
        <v>231383000000</v>
      </c>
      <c r="M2281" s="4">
        <v>212050000000</v>
      </c>
      <c r="N2281" s="4">
        <v>195574000000</v>
      </c>
      <c r="O2281" s="4">
        <v>179231000000</v>
      </c>
      <c r="P2281" s="4">
        <v>161050000000</v>
      </c>
      <c r="Q2281" s="4">
        <v>145191000000</v>
      </c>
      <c r="R2281" s="4">
        <v>129428000000</v>
      </c>
      <c r="S2281" s="4">
        <v>113744000000</v>
      </c>
      <c r="T2281" s="4">
        <v>96870100000</v>
      </c>
      <c r="U2281" s="4">
        <v>81539000000</v>
      </c>
      <c r="V2281" s="4">
        <v>66258800000</v>
      </c>
      <c r="W2281" s="4">
        <v>51032600000</v>
      </c>
      <c r="X2281" s="4">
        <v>35887000000</v>
      </c>
      <c r="Y2281" s="4">
        <v>20931200000</v>
      </c>
      <c r="Z2281" s="4">
        <v>18837900000</v>
      </c>
      <c r="AA2281" s="4">
        <v>17138200000</v>
      </c>
      <c r="AB2281" s="4">
        <v>15519800000</v>
      </c>
      <c r="AC2281" s="4">
        <v>13983300000</v>
      </c>
      <c r="AD2281" s="4">
        <v>12546200000</v>
      </c>
      <c r="AE2281" s="4">
        <v>11197000000</v>
      </c>
      <c r="AF2281" s="4">
        <v>9941350000</v>
      </c>
      <c r="AG2281" s="4">
        <v>8770400000</v>
      </c>
    </row>
    <row r="2282" spans="1:33">
      <c r="A2282" t="s">
        <v>4694</v>
      </c>
      <c r="B2282" t="s">
        <v>132</v>
      </c>
      <c r="C2282" s="4">
        <v>22110300000</v>
      </c>
      <c r="D2282" s="4">
        <v>22895600000</v>
      </c>
      <c r="E2282" s="4">
        <v>23511300000</v>
      </c>
      <c r="F2282" s="4">
        <v>24394700000</v>
      </c>
      <c r="G2282" s="4">
        <v>24817900000</v>
      </c>
      <c r="H2282" s="4">
        <v>25437000000</v>
      </c>
      <c r="I2282" s="4">
        <v>25655000000</v>
      </c>
      <c r="J2282" s="4">
        <v>26061000000</v>
      </c>
      <c r="K2282" s="4">
        <v>26132300000</v>
      </c>
      <c r="L2282" s="4">
        <v>26425000000</v>
      </c>
      <c r="M2282" s="4">
        <v>26354200000</v>
      </c>
      <c r="N2282" s="4">
        <v>26539600000</v>
      </c>
      <c r="O2282" s="4">
        <v>26682900000</v>
      </c>
      <c r="P2282" s="4">
        <v>26456000000</v>
      </c>
      <c r="Q2282" s="4">
        <v>26529700000</v>
      </c>
      <c r="R2282" s="4">
        <v>26603500000</v>
      </c>
      <c r="S2282" s="4">
        <v>26631500000</v>
      </c>
      <c r="T2282" s="4">
        <v>26268200000</v>
      </c>
      <c r="U2282" s="4">
        <v>26216500000</v>
      </c>
      <c r="V2282" s="4">
        <v>26150400000</v>
      </c>
      <c r="W2282" s="4">
        <v>26102500000</v>
      </c>
      <c r="X2282" s="4">
        <v>26040400000</v>
      </c>
      <c r="Y2282" s="4">
        <v>25947800000</v>
      </c>
      <c r="Z2282" s="4">
        <v>24453800000</v>
      </c>
      <c r="AA2282" s="4">
        <v>23387300000</v>
      </c>
      <c r="AB2282" s="4">
        <v>22357500000</v>
      </c>
      <c r="AC2282" s="4">
        <v>21338000000</v>
      </c>
      <c r="AD2282" s="4">
        <v>20293500000</v>
      </c>
      <c r="AE2282" s="4">
        <v>19352300000</v>
      </c>
      <c r="AF2282" s="4">
        <v>18463900000</v>
      </c>
      <c r="AG2282" s="4">
        <v>17630800000</v>
      </c>
    </row>
    <row r="2283" spans="1:33">
      <c r="A2283" t="s">
        <v>4693</v>
      </c>
      <c r="B2283" t="s">
        <v>132</v>
      </c>
      <c r="C2283" s="4">
        <v>46752300000</v>
      </c>
      <c r="D2283" s="4">
        <v>44471500000</v>
      </c>
      <c r="E2283" s="4">
        <v>41805800000</v>
      </c>
      <c r="F2283" s="4">
        <v>39631100000</v>
      </c>
      <c r="G2283" s="4">
        <v>37096200000</v>
      </c>
      <c r="H2283" s="4">
        <v>35008400000</v>
      </c>
      <c r="I2283" s="4">
        <v>32591600000</v>
      </c>
      <c r="J2283" s="4">
        <v>30580900000</v>
      </c>
      <c r="K2283" s="4">
        <v>28276900000</v>
      </c>
      <c r="L2283" s="4">
        <v>26339200000</v>
      </c>
      <c r="M2283" s="4">
        <v>24138500000</v>
      </c>
      <c r="N2283" s="4">
        <v>22262900000</v>
      </c>
      <c r="O2283" s="4">
        <v>20402600000</v>
      </c>
      <c r="P2283" s="4">
        <v>18333000000</v>
      </c>
      <c r="Q2283" s="4">
        <v>16527600000</v>
      </c>
      <c r="R2283" s="4">
        <v>14733200000</v>
      </c>
      <c r="S2283" s="4">
        <v>12948000000</v>
      </c>
      <c r="T2283" s="4">
        <v>11027100000</v>
      </c>
      <c r="U2283" s="4">
        <v>9281890000</v>
      </c>
      <c r="V2283" s="4">
        <v>7542490000</v>
      </c>
      <c r="W2283" s="4">
        <v>5809240000</v>
      </c>
      <c r="X2283" s="4">
        <v>4085160000</v>
      </c>
      <c r="Y2283" s="4">
        <v>2382680000</v>
      </c>
      <c r="Z2283" s="4">
        <v>2144390000</v>
      </c>
      <c r="AA2283" s="4">
        <v>1950900000</v>
      </c>
      <c r="AB2283" s="4">
        <v>1766680000</v>
      </c>
      <c r="AC2283" s="4">
        <v>1591770000</v>
      </c>
      <c r="AD2283" s="4">
        <v>1428180000</v>
      </c>
      <c r="AE2283" s="4">
        <v>1274600000</v>
      </c>
      <c r="AF2283" s="4">
        <v>1131660000</v>
      </c>
      <c r="AG2283" s="4">
        <v>998368000</v>
      </c>
    </row>
    <row r="2284" spans="1:33">
      <c r="A2284" t="s">
        <v>4692</v>
      </c>
      <c r="B2284" t="s">
        <v>132</v>
      </c>
      <c r="C2284" s="4">
        <v>995006000</v>
      </c>
      <c r="D2284" s="4">
        <v>1184690000</v>
      </c>
      <c r="E2284" s="4">
        <v>1216540000</v>
      </c>
      <c r="F2284" s="4">
        <v>1154160000</v>
      </c>
      <c r="G2284" s="4">
        <v>1167750000</v>
      </c>
      <c r="H2284" s="4">
        <v>1170880000</v>
      </c>
      <c r="I2284" s="4">
        <v>1185600000</v>
      </c>
      <c r="J2284" s="4">
        <v>1226840000</v>
      </c>
      <c r="K2284" s="4">
        <v>1238930000</v>
      </c>
      <c r="L2284" s="4">
        <v>1264600000</v>
      </c>
      <c r="M2284" s="4">
        <v>1273710000</v>
      </c>
      <c r="N2284" s="4">
        <v>1293340000</v>
      </c>
      <c r="O2284" s="4">
        <v>1308290000</v>
      </c>
      <c r="P2284" s="4">
        <v>1307330000</v>
      </c>
      <c r="Q2284" s="4">
        <v>1317170000</v>
      </c>
      <c r="R2284" s="4">
        <v>1295100000</v>
      </c>
      <c r="S2284" s="4">
        <v>1282680000</v>
      </c>
      <c r="T2284" s="4">
        <v>1265890000</v>
      </c>
      <c r="U2284" s="4">
        <v>1260450000</v>
      </c>
      <c r="V2284" s="4">
        <v>1252760000</v>
      </c>
      <c r="W2284" s="4">
        <v>1216030000</v>
      </c>
      <c r="X2284" s="4">
        <v>1186810000</v>
      </c>
      <c r="Y2284" s="4">
        <v>1184240000</v>
      </c>
      <c r="Z2284" s="4">
        <v>1101360000</v>
      </c>
      <c r="AA2284" s="4">
        <v>1023730000</v>
      </c>
      <c r="AB2284" s="4">
        <v>936985000</v>
      </c>
      <c r="AC2284" s="4">
        <v>875415000</v>
      </c>
      <c r="AD2284" s="4">
        <v>893591000</v>
      </c>
      <c r="AE2284" s="4">
        <v>858992000</v>
      </c>
      <c r="AF2284" s="4">
        <v>828418000</v>
      </c>
      <c r="AG2284" s="4">
        <v>798129000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2442560000</v>
      </c>
      <c r="D2287" s="4">
        <v>2314470000</v>
      </c>
      <c r="E2287" s="4">
        <v>2168120000</v>
      </c>
      <c r="F2287" s="4">
        <v>2048820000</v>
      </c>
      <c r="G2287" s="4">
        <v>1912380000</v>
      </c>
      <c r="H2287" s="4">
        <v>1800260000</v>
      </c>
      <c r="I2287" s="4">
        <v>1672340000</v>
      </c>
      <c r="J2287" s="4">
        <v>1566260000</v>
      </c>
      <c r="K2287" s="4">
        <v>1446000000</v>
      </c>
      <c r="L2287" s="4">
        <v>1345150000</v>
      </c>
      <c r="M2287" s="4">
        <v>1231580000</v>
      </c>
      <c r="N2287" s="4">
        <v>1135120000</v>
      </c>
      <c r="O2287" s="4">
        <v>1039910000</v>
      </c>
      <c r="P2287" s="4">
        <v>934445000</v>
      </c>
      <c r="Q2287" s="4">
        <v>842856000</v>
      </c>
      <c r="R2287" s="4">
        <v>752191000</v>
      </c>
      <c r="S2287" s="4">
        <v>662281000</v>
      </c>
      <c r="T2287" s="4">
        <v>565693000</v>
      </c>
      <c r="U2287" s="4">
        <v>478295000</v>
      </c>
      <c r="V2287" s="4">
        <v>391563000</v>
      </c>
      <c r="W2287" s="4">
        <v>305612000</v>
      </c>
      <c r="X2287" s="4">
        <v>220746000</v>
      </c>
      <c r="Y2287" s="4">
        <v>137847000</v>
      </c>
      <c r="Z2287" s="4">
        <v>139096000</v>
      </c>
      <c r="AA2287" s="4">
        <v>141714000</v>
      </c>
      <c r="AB2287" s="4">
        <v>143785000</v>
      </c>
      <c r="AC2287" s="4">
        <v>145433000</v>
      </c>
      <c r="AD2287" s="4">
        <v>146759000</v>
      </c>
      <c r="AE2287" s="4">
        <v>147820000</v>
      </c>
      <c r="AF2287" s="4">
        <v>148680000</v>
      </c>
      <c r="AG2287" s="4">
        <v>149388000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 s="4">
        <v>26825200000</v>
      </c>
      <c r="D2290" s="4">
        <v>26319200000</v>
      </c>
      <c r="E2290" s="4">
        <v>25796400000</v>
      </c>
      <c r="F2290" s="4">
        <v>25255500000</v>
      </c>
      <c r="G2290" s="4">
        <v>24698800000</v>
      </c>
      <c r="H2290" s="4">
        <v>24128600000</v>
      </c>
      <c r="I2290" s="4">
        <v>23549600000</v>
      </c>
      <c r="J2290" s="4">
        <v>22968300000</v>
      </c>
      <c r="K2290" s="4">
        <v>22399400000</v>
      </c>
      <c r="L2290" s="4">
        <v>21848200000</v>
      </c>
      <c r="M2290" s="4">
        <v>21328100000</v>
      </c>
      <c r="N2290" s="4">
        <v>20849000000</v>
      </c>
      <c r="O2290" s="4">
        <v>20431900000</v>
      </c>
      <c r="P2290" s="4">
        <v>20277700000</v>
      </c>
      <c r="Q2290" s="4">
        <v>20046400000</v>
      </c>
      <c r="R2290" s="4">
        <v>19928800000</v>
      </c>
      <c r="S2290" s="4">
        <v>19937400000</v>
      </c>
      <c r="T2290" s="4">
        <v>20070900000</v>
      </c>
      <c r="U2290" s="4">
        <v>20326400000</v>
      </c>
      <c r="V2290" s="4">
        <v>20875300000</v>
      </c>
      <c r="W2290" s="4">
        <v>21366400000</v>
      </c>
      <c r="X2290" s="4">
        <v>21959100000</v>
      </c>
      <c r="Y2290" s="4">
        <v>22642600000</v>
      </c>
      <c r="Z2290" s="4">
        <v>23409200000</v>
      </c>
      <c r="AA2290" s="4">
        <v>24447200000</v>
      </c>
      <c r="AB2290" s="4">
        <v>25366600000</v>
      </c>
      <c r="AC2290" s="4">
        <v>26348400000</v>
      </c>
      <c r="AD2290" s="4">
        <v>27387700000</v>
      </c>
      <c r="AE2290" s="4">
        <v>29592900000</v>
      </c>
      <c r="AF2290" s="4">
        <v>31548000000</v>
      </c>
      <c r="AG2290" s="4">
        <v>33547400000</v>
      </c>
    </row>
    <row r="2291" spans="1:33">
      <c r="A2291" t="s">
        <v>4685</v>
      </c>
      <c r="B2291" t="s">
        <v>132</v>
      </c>
      <c r="C2291" s="4">
        <v>192041000</v>
      </c>
      <c r="D2291" s="4">
        <v>186651000</v>
      </c>
      <c r="E2291" s="4">
        <v>181061000</v>
      </c>
      <c r="F2291" s="4">
        <v>175278000</v>
      </c>
      <c r="G2291" s="4">
        <v>169307000</v>
      </c>
      <c r="H2291" s="4">
        <v>163157000</v>
      </c>
      <c r="I2291" s="4">
        <v>156835000</v>
      </c>
      <c r="J2291" s="4">
        <v>150348000</v>
      </c>
      <c r="K2291" s="4">
        <v>143706000</v>
      </c>
      <c r="L2291" s="4">
        <v>136916000</v>
      </c>
      <c r="M2291" s="4">
        <v>129986000</v>
      </c>
      <c r="N2291" s="4">
        <v>122925000</v>
      </c>
      <c r="O2291" s="4">
        <v>115744000</v>
      </c>
      <c r="P2291" s="4">
        <v>109362000</v>
      </c>
      <c r="Q2291" s="4">
        <v>101858000</v>
      </c>
      <c r="R2291" s="4">
        <v>94266400</v>
      </c>
      <c r="S2291" s="4">
        <v>86594500</v>
      </c>
      <c r="T2291" s="4">
        <v>78851800</v>
      </c>
      <c r="U2291" s="4">
        <v>71047900</v>
      </c>
      <c r="V2291" s="4">
        <v>63692600</v>
      </c>
      <c r="W2291" s="4">
        <v>55707900</v>
      </c>
      <c r="X2291" s="4">
        <v>47694400</v>
      </c>
      <c r="Y2291" s="4">
        <v>39660600</v>
      </c>
      <c r="Z2291" s="4">
        <v>31695700</v>
      </c>
      <c r="AA2291" s="4">
        <v>23905900</v>
      </c>
      <c r="AB2291" s="4">
        <v>15874300</v>
      </c>
      <c r="AC2291" s="4">
        <v>7860410</v>
      </c>
      <c r="AD2291">
        <v>0</v>
      </c>
      <c r="AE2291">
        <v>0</v>
      </c>
      <c r="AF2291">
        <v>0</v>
      </c>
      <c r="AG2291">
        <v>0</v>
      </c>
    </row>
    <row r="2292" spans="1:33">
      <c r="A2292" t="s">
        <v>4684</v>
      </c>
      <c r="B2292" t="s">
        <v>132</v>
      </c>
      <c r="C2292" s="4">
        <v>43540400000</v>
      </c>
      <c r="D2292" s="4">
        <v>43667200000</v>
      </c>
      <c r="E2292" s="4">
        <v>44043000000</v>
      </c>
      <c r="F2292" s="4">
        <v>44570900000</v>
      </c>
      <c r="G2292" s="4">
        <v>44877000000</v>
      </c>
      <c r="H2292" s="4">
        <v>45164000000</v>
      </c>
      <c r="I2292" s="4">
        <v>45339400000</v>
      </c>
      <c r="J2292" s="4">
        <v>45425400000</v>
      </c>
      <c r="K2292" s="4">
        <v>45504800000</v>
      </c>
      <c r="L2292" s="4">
        <v>45535300000</v>
      </c>
      <c r="M2292" s="4">
        <v>45526000000</v>
      </c>
      <c r="N2292" s="4">
        <v>45486900000</v>
      </c>
      <c r="O2292" s="4">
        <v>45434000000</v>
      </c>
      <c r="P2292" s="4">
        <v>45767700000</v>
      </c>
      <c r="Q2292" s="4">
        <v>45701500000</v>
      </c>
      <c r="R2292" s="4">
        <v>45684900000</v>
      </c>
      <c r="S2292" s="4">
        <v>45645500000</v>
      </c>
      <c r="T2292" s="4">
        <v>45576900000</v>
      </c>
      <c r="U2292" s="4">
        <v>45511800000</v>
      </c>
      <c r="V2292" s="4">
        <v>45820600000</v>
      </c>
      <c r="W2292" s="4">
        <v>45799200000</v>
      </c>
      <c r="X2292" s="4">
        <v>45763700000</v>
      </c>
      <c r="Y2292" s="4">
        <v>45681400000</v>
      </c>
      <c r="Z2292" s="4">
        <v>45628800000</v>
      </c>
      <c r="AA2292" s="4">
        <v>45964200000</v>
      </c>
      <c r="AB2292" s="4">
        <v>45965700000</v>
      </c>
      <c r="AC2292" s="4">
        <v>45926400000</v>
      </c>
      <c r="AD2292" s="4">
        <v>45718900000</v>
      </c>
      <c r="AE2292" s="4">
        <v>45933100000</v>
      </c>
      <c r="AF2292" s="4">
        <v>45812400000</v>
      </c>
      <c r="AG2292" s="4">
        <v>45714500000</v>
      </c>
    </row>
    <row r="2293" spans="1:33">
      <c r="A2293" t="s">
        <v>4683</v>
      </c>
      <c r="B2293" t="s">
        <v>132</v>
      </c>
      <c r="C2293" s="4">
        <v>21860800</v>
      </c>
      <c r="D2293" s="4">
        <v>21247300</v>
      </c>
      <c r="E2293" s="4">
        <v>20610900</v>
      </c>
      <c r="F2293" s="4">
        <v>19952500</v>
      </c>
      <c r="G2293" s="4">
        <v>19272800</v>
      </c>
      <c r="H2293" s="4">
        <v>18572700</v>
      </c>
      <c r="I2293" s="4">
        <v>17853100</v>
      </c>
      <c r="J2293" s="4">
        <v>17114700</v>
      </c>
      <c r="K2293" s="4">
        <v>16358600</v>
      </c>
      <c r="L2293" s="4">
        <v>15585600</v>
      </c>
      <c r="M2293" s="4">
        <v>14796800</v>
      </c>
      <c r="N2293" s="4">
        <v>13993100</v>
      </c>
      <c r="O2293" s="4">
        <v>13175500</v>
      </c>
      <c r="P2293" s="4">
        <v>12449100</v>
      </c>
      <c r="Q2293" s="4">
        <v>11594900</v>
      </c>
      <c r="R2293" s="4">
        <v>10730700</v>
      </c>
      <c r="S2293" s="4">
        <v>9857390</v>
      </c>
      <c r="T2293" s="4">
        <v>8976000</v>
      </c>
      <c r="U2293" s="4">
        <v>8087650</v>
      </c>
      <c r="V2293" s="4">
        <v>7250370</v>
      </c>
      <c r="W2293" s="4">
        <v>6341440</v>
      </c>
      <c r="X2293" s="4">
        <v>5429240</v>
      </c>
      <c r="Y2293" s="4">
        <v>4514710</v>
      </c>
      <c r="Z2293" s="4">
        <v>3608040</v>
      </c>
      <c r="AA2293" s="4">
        <v>2721300</v>
      </c>
      <c r="AB2293" s="4">
        <v>1807040</v>
      </c>
      <c r="AC2293">
        <v>894781</v>
      </c>
      <c r="AD2293">
        <v>0</v>
      </c>
      <c r="AE2293">
        <v>0</v>
      </c>
      <c r="AF2293">
        <v>0</v>
      </c>
      <c r="AG2293">
        <v>0</v>
      </c>
    </row>
    <row r="2294" spans="1:33">
      <c r="A2294" t="s">
        <v>4682</v>
      </c>
      <c r="B2294" t="s">
        <v>132</v>
      </c>
      <c r="C2294" s="4">
        <v>1959400000</v>
      </c>
      <c r="D2294" s="4">
        <v>2259470000</v>
      </c>
      <c r="E2294" s="4">
        <v>2278920000</v>
      </c>
      <c r="F2294" s="4">
        <v>2108740000</v>
      </c>
      <c r="G2294" s="4">
        <v>2111580000</v>
      </c>
      <c r="H2294" s="4">
        <v>2078920000</v>
      </c>
      <c r="I2294" s="4">
        <v>2095280000</v>
      </c>
      <c r="J2294" s="4">
        <v>2138430000</v>
      </c>
      <c r="K2294" s="4">
        <v>2157380000</v>
      </c>
      <c r="L2294" s="4">
        <v>2179150000</v>
      </c>
      <c r="M2294" s="4">
        <v>2200300000</v>
      </c>
      <c r="N2294" s="4">
        <v>2216690000</v>
      </c>
      <c r="O2294" s="4">
        <v>2227680000</v>
      </c>
      <c r="P2294" s="4">
        <v>2261610000</v>
      </c>
      <c r="Q2294" s="4">
        <v>2269030000</v>
      </c>
      <c r="R2294" s="4">
        <v>2224010000</v>
      </c>
      <c r="S2294" s="4">
        <v>2198460000</v>
      </c>
      <c r="T2294" s="4">
        <v>2196400000</v>
      </c>
      <c r="U2294" s="4">
        <v>2188150000</v>
      </c>
      <c r="V2294" s="4">
        <v>2195080000</v>
      </c>
      <c r="W2294" s="4">
        <v>2133630000</v>
      </c>
      <c r="X2294" s="4">
        <v>2085720000</v>
      </c>
      <c r="Y2294" s="4">
        <v>2084880000</v>
      </c>
      <c r="Z2294" s="4">
        <v>2055050000</v>
      </c>
      <c r="AA2294" s="4">
        <v>2011980000</v>
      </c>
      <c r="AB2294" s="4">
        <v>1926380000</v>
      </c>
      <c r="AC2294" s="4">
        <v>1884180000</v>
      </c>
      <c r="AD2294" s="4">
        <v>2013150000</v>
      </c>
      <c r="AE2294" s="4">
        <v>2038840000</v>
      </c>
      <c r="AF2294" s="4">
        <v>2055460000</v>
      </c>
      <c r="AG2294" s="4">
        <v>2069450000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149823000</v>
      </c>
      <c r="D2297" s="4">
        <v>145864000</v>
      </c>
      <c r="E2297" s="4">
        <v>141781000</v>
      </c>
      <c r="F2297" s="4">
        <v>137594000</v>
      </c>
      <c r="G2297" s="4">
        <v>133287000</v>
      </c>
      <c r="H2297" s="4">
        <v>128880000</v>
      </c>
      <c r="I2297" s="4">
        <v>124359000</v>
      </c>
      <c r="J2297" s="4">
        <v>119728000</v>
      </c>
      <c r="K2297" s="4">
        <v>115013000</v>
      </c>
      <c r="L2297" s="4">
        <v>110201000</v>
      </c>
      <c r="M2297" s="4">
        <v>105313000</v>
      </c>
      <c r="N2297" s="4">
        <v>100340000</v>
      </c>
      <c r="O2297" s="4">
        <v>95308900</v>
      </c>
      <c r="P2297" s="4">
        <v>91007200</v>
      </c>
      <c r="Q2297" s="4">
        <v>85831100</v>
      </c>
      <c r="R2297" s="4">
        <v>80631700</v>
      </c>
      <c r="S2297" s="4">
        <v>75426700</v>
      </c>
      <c r="T2297" s="4">
        <v>70214100</v>
      </c>
      <c r="U2297" s="4">
        <v>65016700</v>
      </c>
      <c r="V2297" s="4">
        <v>60318100</v>
      </c>
      <c r="W2297" s="4">
        <v>55116400</v>
      </c>
      <c r="X2297" s="4">
        <v>49963800</v>
      </c>
      <c r="Y2297" s="4">
        <v>44871700</v>
      </c>
      <c r="Z2297" s="4">
        <v>39867200</v>
      </c>
      <c r="AA2297" s="4">
        <v>35230000</v>
      </c>
      <c r="AB2297" s="4">
        <v>30402000</v>
      </c>
      <c r="AC2297" s="4">
        <v>25727800</v>
      </c>
      <c r="AD2297" s="4">
        <v>21227900</v>
      </c>
      <c r="AE2297" s="4">
        <v>22802400</v>
      </c>
      <c r="AF2297" s="4">
        <v>24210900</v>
      </c>
      <c r="AG2297" s="4">
        <v>25656100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269960000</v>
      </c>
      <c r="D2300" s="4">
        <v>379388000</v>
      </c>
      <c r="E2300" s="4">
        <v>476375000</v>
      </c>
      <c r="F2300" s="4">
        <v>570193000</v>
      </c>
      <c r="G2300" s="4">
        <v>649247000</v>
      </c>
      <c r="H2300" s="4">
        <v>727335000</v>
      </c>
      <c r="I2300" s="4">
        <v>789029000</v>
      </c>
      <c r="J2300" s="4">
        <v>852910000</v>
      </c>
      <c r="K2300" s="4">
        <v>901318000</v>
      </c>
      <c r="L2300" s="4">
        <v>953895000</v>
      </c>
      <c r="M2300" s="4">
        <v>990107000</v>
      </c>
      <c r="N2300" s="4">
        <v>1032170000</v>
      </c>
      <c r="O2300" s="4">
        <v>1069910000</v>
      </c>
      <c r="P2300" s="4">
        <v>1090070000</v>
      </c>
      <c r="Q2300" s="4">
        <v>1119980000</v>
      </c>
      <c r="R2300" s="4">
        <v>1146610000</v>
      </c>
      <c r="S2300" s="4">
        <v>1170420000</v>
      </c>
      <c r="T2300" s="4">
        <v>1176000000</v>
      </c>
      <c r="U2300" s="4">
        <v>1194210000</v>
      </c>
      <c r="V2300" s="4">
        <v>1210880000</v>
      </c>
      <c r="W2300" s="4">
        <v>1226480000</v>
      </c>
      <c r="X2300" s="4">
        <v>1241370000</v>
      </c>
      <c r="Y2300" s="4">
        <v>1255840000</v>
      </c>
      <c r="Z2300" s="4">
        <v>1163180000</v>
      </c>
      <c r="AA2300" s="4">
        <v>1083280000</v>
      </c>
      <c r="AB2300" s="4">
        <v>1006810000</v>
      </c>
      <c r="AC2300" s="4">
        <v>934190000</v>
      </c>
      <c r="AD2300" s="4">
        <v>865928000</v>
      </c>
      <c r="AE2300" s="4">
        <v>802058000</v>
      </c>
      <c r="AF2300" s="4">
        <v>743176000</v>
      </c>
      <c r="AG2300" s="4">
        <v>688311000</v>
      </c>
    </row>
    <row r="2301" spans="1:33">
      <c r="A2301" t="s">
        <v>4675</v>
      </c>
      <c r="B2301" t="s">
        <v>132</v>
      </c>
      <c r="C2301" s="4">
        <v>41055400000</v>
      </c>
      <c r="D2301" s="4">
        <v>39052600000</v>
      </c>
      <c r="E2301" s="4">
        <v>36711600000</v>
      </c>
      <c r="F2301" s="4">
        <v>34802000000</v>
      </c>
      <c r="G2301" s="4">
        <v>32575900000</v>
      </c>
      <c r="H2301" s="4">
        <v>30742500000</v>
      </c>
      <c r="I2301" s="4">
        <v>28620200000</v>
      </c>
      <c r="J2301" s="4">
        <v>26854600000</v>
      </c>
      <c r="K2301" s="4">
        <v>24831200000</v>
      </c>
      <c r="L2301" s="4">
        <v>23129700000</v>
      </c>
      <c r="M2301" s="4">
        <v>21197200000</v>
      </c>
      <c r="N2301" s="4">
        <v>19550100000</v>
      </c>
      <c r="O2301" s="4">
        <v>17916500000</v>
      </c>
      <c r="P2301" s="4">
        <v>16099000000</v>
      </c>
      <c r="Q2301" s="4">
        <v>14513700000</v>
      </c>
      <c r="R2301" s="4">
        <v>12937900000</v>
      </c>
      <c r="S2301" s="4">
        <v>11370200000</v>
      </c>
      <c r="T2301" s="4">
        <v>9683410000</v>
      </c>
      <c r="U2301" s="4">
        <v>8150870000</v>
      </c>
      <c r="V2301" s="4">
        <v>6623420000</v>
      </c>
      <c r="W2301" s="4">
        <v>5101370000</v>
      </c>
      <c r="X2301" s="4">
        <v>3587370000</v>
      </c>
      <c r="Y2301" s="4">
        <v>2092350000</v>
      </c>
      <c r="Z2301" s="4">
        <v>1883090000</v>
      </c>
      <c r="AA2301" s="4">
        <v>1713180000</v>
      </c>
      <c r="AB2301" s="4">
        <v>1551400000</v>
      </c>
      <c r="AC2301" s="4">
        <v>1397810000</v>
      </c>
      <c r="AD2301" s="4">
        <v>1254150000</v>
      </c>
      <c r="AE2301" s="4">
        <v>1119280000</v>
      </c>
      <c r="AF2301" s="4">
        <v>993765000</v>
      </c>
      <c r="AG2301" s="4">
        <v>876714000</v>
      </c>
    </row>
    <row r="2302" spans="1:33">
      <c r="A2302" t="s">
        <v>4674</v>
      </c>
      <c r="B2302" t="s">
        <v>132</v>
      </c>
      <c r="C2302" s="4">
        <v>68047600000</v>
      </c>
      <c r="D2302" s="4">
        <v>70464500000</v>
      </c>
      <c r="E2302" s="4">
        <v>72359300000</v>
      </c>
      <c r="F2302" s="4">
        <v>75078300000</v>
      </c>
      <c r="G2302" s="4">
        <v>76380500000</v>
      </c>
      <c r="H2302" s="4">
        <v>78286100000</v>
      </c>
      <c r="I2302" s="4">
        <v>78957000000</v>
      </c>
      <c r="J2302" s="4">
        <v>80206400000</v>
      </c>
      <c r="K2302" s="4">
        <v>80425700000</v>
      </c>
      <c r="L2302" s="4">
        <v>81326700000</v>
      </c>
      <c r="M2302" s="4">
        <v>81108800000</v>
      </c>
      <c r="N2302" s="4">
        <v>81679400000</v>
      </c>
      <c r="O2302" s="4">
        <v>82120500000</v>
      </c>
      <c r="P2302" s="4">
        <v>81422200000</v>
      </c>
      <c r="Q2302" s="4">
        <v>81648800000</v>
      </c>
      <c r="R2302" s="4">
        <v>81876100000</v>
      </c>
      <c r="S2302" s="4">
        <v>81962400000</v>
      </c>
      <c r="T2302" s="4">
        <v>80844100000</v>
      </c>
      <c r="U2302" s="4">
        <v>80684900000</v>
      </c>
      <c r="V2302" s="4">
        <v>80481600000</v>
      </c>
      <c r="W2302" s="4">
        <v>80334000000</v>
      </c>
      <c r="X2302" s="4">
        <v>80143000000</v>
      </c>
      <c r="Y2302" s="4">
        <v>79858100000</v>
      </c>
      <c r="Z2302" s="4">
        <v>75260100000</v>
      </c>
      <c r="AA2302" s="4">
        <v>71977700000</v>
      </c>
      <c r="AB2302" s="4">
        <v>68808500000</v>
      </c>
      <c r="AC2302" s="4">
        <v>65670800000</v>
      </c>
      <c r="AD2302" s="4">
        <v>62456200000</v>
      </c>
      <c r="AE2302" s="4">
        <v>59559400000</v>
      </c>
      <c r="AF2302" s="4">
        <v>56825200000</v>
      </c>
      <c r="AG2302" s="4">
        <v>54261500000</v>
      </c>
    </row>
    <row r="2303" spans="1:33">
      <c r="A2303" t="s">
        <v>4673</v>
      </c>
      <c r="B2303" t="s">
        <v>132</v>
      </c>
      <c r="C2303" s="4">
        <v>4673490000</v>
      </c>
      <c r="D2303" s="4">
        <v>4445500000</v>
      </c>
      <c r="E2303" s="4">
        <v>4179020000</v>
      </c>
      <c r="F2303" s="4">
        <v>3961640000</v>
      </c>
      <c r="G2303" s="4">
        <v>3708240000</v>
      </c>
      <c r="H2303" s="4">
        <v>3499540000</v>
      </c>
      <c r="I2303" s="4">
        <v>3257950000</v>
      </c>
      <c r="J2303" s="4">
        <v>3056960000</v>
      </c>
      <c r="K2303" s="4">
        <v>2826630000</v>
      </c>
      <c r="L2303" s="4">
        <v>2632940000</v>
      </c>
      <c r="M2303" s="4">
        <v>2412950000</v>
      </c>
      <c r="N2303" s="4">
        <v>2225460000</v>
      </c>
      <c r="O2303" s="4">
        <v>2039500000</v>
      </c>
      <c r="P2303" s="4">
        <v>1832620000</v>
      </c>
      <c r="Q2303" s="4">
        <v>1652150000</v>
      </c>
      <c r="R2303" s="4">
        <v>1472780000</v>
      </c>
      <c r="S2303" s="4">
        <v>1294310000</v>
      </c>
      <c r="T2303" s="4">
        <v>1102300000</v>
      </c>
      <c r="U2303" s="4">
        <v>927844000</v>
      </c>
      <c r="V2303" s="4">
        <v>753969000</v>
      </c>
      <c r="W2303" s="4">
        <v>580708000</v>
      </c>
      <c r="X2303" s="4">
        <v>408364000</v>
      </c>
      <c r="Y2303" s="4">
        <v>238180000</v>
      </c>
      <c r="Z2303" s="4">
        <v>214359000</v>
      </c>
      <c r="AA2303" s="4">
        <v>195018000</v>
      </c>
      <c r="AB2303" s="4">
        <v>176602000</v>
      </c>
      <c r="AC2303" s="4">
        <v>159118000</v>
      </c>
      <c r="AD2303" s="4">
        <v>142765000</v>
      </c>
      <c r="AE2303" s="4">
        <v>127412000</v>
      </c>
      <c r="AF2303" s="4">
        <v>113124000</v>
      </c>
      <c r="AG2303" s="4">
        <v>99799700</v>
      </c>
    </row>
    <row r="2304" spans="1:33">
      <c r="A2304" t="s">
        <v>4672</v>
      </c>
      <c r="B2304" t="s">
        <v>132</v>
      </c>
      <c r="C2304" s="4">
        <v>3062270000</v>
      </c>
      <c r="D2304" s="4">
        <v>3646050000</v>
      </c>
      <c r="E2304" s="4">
        <v>3744090000</v>
      </c>
      <c r="F2304" s="4">
        <v>3552100000</v>
      </c>
      <c r="G2304" s="4">
        <v>3593910000</v>
      </c>
      <c r="H2304" s="4">
        <v>3603550000</v>
      </c>
      <c r="I2304" s="4">
        <v>3648860000</v>
      </c>
      <c r="J2304" s="4">
        <v>3775780000</v>
      </c>
      <c r="K2304" s="4">
        <v>3812990000</v>
      </c>
      <c r="L2304" s="4">
        <v>3892000000</v>
      </c>
      <c r="M2304" s="4">
        <v>3920040000</v>
      </c>
      <c r="N2304" s="4">
        <v>3980440000</v>
      </c>
      <c r="O2304" s="4">
        <v>4026460000</v>
      </c>
      <c r="P2304" s="4">
        <v>4023480000</v>
      </c>
      <c r="Q2304" s="4">
        <v>4053780000</v>
      </c>
      <c r="R2304" s="4">
        <v>3985850000</v>
      </c>
      <c r="S2304" s="4">
        <v>3947620000</v>
      </c>
      <c r="T2304" s="4">
        <v>3895960000</v>
      </c>
      <c r="U2304" s="4">
        <v>3879230000</v>
      </c>
      <c r="V2304" s="4">
        <v>3855560000</v>
      </c>
      <c r="W2304" s="4">
        <v>3742500000</v>
      </c>
      <c r="X2304" s="4">
        <v>3652580000</v>
      </c>
      <c r="Y2304" s="4">
        <v>3644680000</v>
      </c>
      <c r="Z2304" s="4">
        <v>3389600000</v>
      </c>
      <c r="AA2304" s="4">
        <v>3150660000</v>
      </c>
      <c r="AB2304" s="4">
        <v>2883710000</v>
      </c>
      <c r="AC2304" s="4">
        <v>2694210000</v>
      </c>
      <c r="AD2304" s="4">
        <v>2750150000</v>
      </c>
      <c r="AE2304" s="4">
        <v>2643670000</v>
      </c>
      <c r="AF2304" s="4">
        <v>2549570000</v>
      </c>
      <c r="AG2304" s="4">
        <v>2456360000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11963200000</v>
      </c>
      <c r="D2307" s="4">
        <v>11335800000</v>
      </c>
      <c r="E2307" s="4">
        <v>10619000000</v>
      </c>
      <c r="F2307" s="4">
        <v>10034700000</v>
      </c>
      <c r="G2307" s="4">
        <v>9366420000</v>
      </c>
      <c r="H2307" s="4">
        <v>8817310000</v>
      </c>
      <c r="I2307" s="4">
        <v>8190800000</v>
      </c>
      <c r="J2307" s="4">
        <v>7671200000</v>
      </c>
      <c r="K2307" s="4">
        <v>7082230000</v>
      </c>
      <c r="L2307" s="4">
        <v>6588270000</v>
      </c>
      <c r="M2307" s="4">
        <v>6032020000</v>
      </c>
      <c r="N2307" s="4">
        <v>5559590000</v>
      </c>
      <c r="O2307" s="4">
        <v>5093240000</v>
      </c>
      <c r="P2307" s="4">
        <v>4576720000</v>
      </c>
      <c r="Q2307" s="4">
        <v>4128140000</v>
      </c>
      <c r="R2307" s="4">
        <v>3684080000</v>
      </c>
      <c r="S2307" s="4">
        <v>3243720000</v>
      </c>
      <c r="T2307" s="4">
        <v>2770650000</v>
      </c>
      <c r="U2307" s="4">
        <v>2342590000</v>
      </c>
      <c r="V2307" s="4">
        <v>1917800000</v>
      </c>
      <c r="W2307" s="4">
        <v>1496820000</v>
      </c>
      <c r="X2307" s="4">
        <v>1081170000</v>
      </c>
      <c r="Y2307" s="4">
        <v>675147000</v>
      </c>
      <c r="Z2307" s="4">
        <v>681262000</v>
      </c>
      <c r="AA2307" s="4">
        <v>694088000</v>
      </c>
      <c r="AB2307" s="4">
        <v>704229000</v>
      </c>
      <c r="AC2307" s="4">
        <v>712302000</v>
      </c>
      <c r="AD2307" s="4">
        <v>718794000</v>
      </c>
      <c r="AE2307" s="4">
        <v>723990000</v>
      </c>
      <c r="AF2307" s="4">
        <v>728202000</v>
      </c>
      <c r="AG2307" s="4">
        <v>731671000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 s="4">
        <v>1519310000</v>
      </c>
      <c r="D2310" s="4">
        <v>1490650000</v>
      </c>
      <c r="E2310" s="4">
        <v>1461040000</v>
      </c>
      <c r="F2310" s="4">
        <v>1430410000</v>
      </c>
      <c r="G2310" s="4">
        <v>1398880000</v>
      </c>
      <c r="H2310" s="4">
        <v>1366580000</v>
      </c>
      <c r="I2310" s="4">
        <v>1333790000</v>
      </c>
      <c r="J2310" s="4">
        <v>1300860000</v>
      </c>
      <c r="K2310" s="4">
        <v>1268640000</v>
      </c>
      <c r="L2310" s="4">
        <v>1237420000</v>
      </c>
      <c r="M2310" s="4">
        <v>1207970000</v>
      </c>
      <c r="N2310" s="4">
        <v>1180830000</v>
      </c>
      <c r="O2310" s="4">
        <v>1157210000</v>
      </c>
      <c r="P2310" s="4">
        <v>1148470000</v>
      </c>
      <c r="Q2310" s="4">
        <v>1135370000</v>
      </c>
      <c r="R2310" s="4">
        <v>1128720000</v>
      </c>
      <c r="S2310" s="4">
        <v>1129200000</v>
      </c>
      <c r="T2310" s="4">
        <v>1136760000</v>
      </c>
      <c r="U2310" s="4">
        <v>1151230000</v>
      </c>
      <c r="V2310" s="4">
        <v>1182320000</v>
      </c>
      <c r="W2310" s="4">
        <v>1210140000</v>
      </c>
      <c r="X2310" s="4">
        <v>1243700000</v>
      </c>
      <c r="Y2310" s="4">
        <v>1282420000</v>
      </c>
      <c r="Z2310" s="4">
        <v>1325840000</v>
      </c>
      <c r="AA2310" s="4">
        <v>1384630000</v>
      </c>
      <c r="AB2310" s="4">
        <v>1436700000</v>
      </c>
      <c r="AC2310" s="4">
        <v>1492300000</v>
      </c>
      <c r="AD2310" s="4">
        <v>1551170000</v>
      </c>
      <c r="AE2310" s="4">
        <v>1676060000</v>
      </c>
      <c r="AF2310" s="4">
        <v>1786800000</v>
      </c>
      <c r="AG2310" s="4">
        <v>1900040000</v>
      </c>
    </row>
    <row r="2311" spans="1:33">
      <c r="A2311" t="s">
        <v>4665</v>
      </c>
      <c r="B2311" t="s">
        <v>132</v>
      </c>
      <c r="C2311" s="4">
        <v>19197000</v>
      </c>
      <c r="D2311" s="4">
        <v>18658200</v>
      </c>
      <c r="E2311" s="4">
        <v>18099400</v>
      </c>
      <c r="F2311" s="4">
        <v>17521200</v>
      </c>
      <c r="G2311" s="4">
        <v>16924400</v>
      </c>
      <c r="H2311" s="4">
        <v>16309600</v>
      </c>
      <c r="I2311" s="4">
        <v>15677600</v>
      </c>
      <c r="J2311" s="4">
        <v>15029200</v>
      </c>
      <c r="K2311" s="4">
        <v>14365200</v>
      </c>
      <c r="L2311" s="4">
        <v>13686500</v>
      </c>
      <c r="M2311" s="4">
        <v>12993800</v>
      </c>
      <c r="N2311" s="4">
        <v>12288000</v>
      </c>
      <c r="O2311" s="4">
        <v>11570100</v>
      </c>
      <c r="P2311" s="4">
        <v>10932100</v>
      </c>
      <c r="Q2311" s="4">
        <v>10182100</v>
      </c>
      <c r="R2311" s="4">
        <v>9423140</v>
      </c>
      <c r="S2311" s="4">
        <v>8656240</v>
      </c>
      <c r="T2311" s="4">
        <v>7882250</v>
      </c>
      <c r="U2311" s="4">
        <v>7102150</v>
      </c>
      <c r="V2311" s="4">
        <v>6366900</v>
      </c>
      <c r="W2311" s="4">
        <v>5568720</v>
      </c>
      <c r="X2311" s="4">
        <v>4767670</v>
      </c>
      <c r="Y2311" s="4">
        <v>3964580</v>
      </c>
      <c r="Z2311" s="4">
        <v>3168390</v>
      </c>
      <c r="AA2311" s="4">
        <v>2389700</v>
      </c>
      <c r="AB2311" s="4">
        <v>1586850</v>
      </c>
      <c r="AC2311">
        <v>785749</v>
      </c>
      <c r="AD2311">
        <v>0</v>
      </c>
      <c r="AE2311">
        <v>0</v>
      </c>
      <c r="AF2311">
        <v>0</v>
      </c>
      <c r="AG2311">
        <v>0</v>
      </c>
    </row>
    <row r="2312" spans="1:33">
      <c r="A2312" t="s">
        <v>4664</v>
      </c>
      <c r="B2312" t="s">
        <v>132</v>
      </c>
      <c r="C2312" s="4">
        <v>134002000000</v>
      </c>
      <c r="D2312" s="4">
        <v>134392000000</v>
      </c>
      <c r="E2312" s="4">
        <v>135549000000</v>
      </c>
      <c r="F2312" s="4">
        <v>137173000000</v>
      </c>
      <c r="G2312" s="4">
        <v>138115000000</v>
      </c>
      <c r="H2312" s="4">
        <v>138999000000</v>
      </c>
      <c r="I2312" s="4">
        <v>139538000000</v>
      </c>
      <c r="J2312" s="4">
        <v>139803000000</v>
      </c>
      <c r="K2312" s="4">
        <v>140048000000</v>
      </c>
      <c r="L2312" s="4">
        <v>140141000000</v>
      </c>
      <c r="M2312" s="4">
        <v>140113000000</v>
      </c>
      <c r="N2312" s="4">
        <v>139992000000</v>
      </c>
      <c r="O2312" s="4">
        <v>139830000000</v>
      </c>
      <c r="P2312" s="4">
        <v>140857000000</v>
      </c>
      <c r="Q2312" s="4">
        <v>140653000000</v>
      </c>
      <c r="R2312" s="4">
        <v>140602000000</v>
      </c>
      <c r="S2312" s="4">
        <v>140480000000</v>
      </c>
      <c r="T2312" s="4">
        <v>140269000000</v>
      </c>
      <c r="U2312" s="4">
        <v>140069000000</v>
      </c>
      <c r="V2312" s="4">
        <v>141019000000</v>
      </c>
      <c r="W2312" s="4">
        <v>140953000000</v>
      </c>
      <c r="X2312" s="4">
        <v>140844000000</v>
      </c>
      <c r="Y2312" s="4">
        <v>140591000000</v>
      </c>
      <c r="Z2312" s="4">
        <v>140429000000</v>
      </c>
      <c r="AA2312" s="4">
        <v>141461000000</v>
      </c>
      <c r="AB2312" s="4">
        <v>141466000000</v>
      </c>
      <c r="AC2312" s="4">
        <v>141345000000</v>
      </c>
      <c r="AD2312" s="4">
        <v>140706000000</v>
      </c>
      <c r="AE2312" s="4">
        <v>141366000000</v>
      </c>
      <c r="AF2312" s="4">
        <v>140994000000</v>
      </c>
      <c r="AG2312" s="4">
        <v>140693000000</v>
      </c>
    </row>
    <row r="2313" spans="1:33">
      <c r="A2313" t="s">
        <v>4663</v>
      </c>
      <c r="B2313" t="s">
        <v>132</v>
      </c>
      <c r="C2313" s="4">
        <v>2185270</v>
      </c>
      <c r="D2313" s="4">
        <v>2123940</v>
      </c>
      <c r="E2313" s="4">
        <v>2060320</v>
      </c>
      <c r="F2313" s="4">
        <v>1994510</v>
      </c>
      <c r="G2313" s="4">
        <v>1926570</v>
      </c>
      <c r="H2313" s="4">
        <v>1856580</v>
      </c>
      <c r="I2313" s="4">
        <v>1784650</v>
      </c>
      <c r="J2313" s="4">
        <v>1710830</v>
      </c>
      <c r="K2313" s="4">
        <v>1635250</v>
      </c>
      <c r="L2313" s="4">
        <v>1557980</v>
      </c>
      <c r="M2313" s="4">
        <v>1479130</v>
      </c>
      <c r="N2313" s="4">
        <v>1398790</v>
      </c>
      <c r="O2313" s="4">
        <v>1317060</v>
      </c>
      <c r="P2313" s="4">
        <v>1244450</v>
      </c>
      <c r="Q2313" s="4">
        <v>1159060</v>
      </c>
      <c r="R2313" s="4">
        <v>1072670</v>
      </c>
      <c r="S2313">
        <v>985372</v>
      </c>
      <c r="T2313">
        <v>897266</v>
      </c>
      <c r="U2313">
        <v>808465</v>
      </c>
      <c r="V2313">
        <v>724768</v>
      </c>
      <c r="W2313">
        <v>633909</v>
      </c>
      <c r="X2313">
        <v>542722</v>
      </c>
      <c r="Y2313">
        <v>451304</v>
      </c>
      <c r="Z2313">
        <v>360670</v>
      </c>
      <c r="AA2313">
        <v>272029</v>
      </c>
      <c r="AB2313">
        <v>180637</v>
      </c>
      <c r="AC2313">
        <v>89444.800000000003</v>
      </c>
      <c r="AD2313">
        <v>0</v>
      </c>
      <c r="AE2313">
        <v>0</v>
      </c>
      <c r="AF2313">
        <v>0</v>
      </c>
      <c r="AG2313">
        <v>0</v>
      </c>
    </row>
    <row r="2314" spans="1:33">
      <c r="A2314" t="s">
        <v>4662</v>
      </c>
      <c r="B2314" t="s">
        <v>132</v>
      </c>
      <c r="C2314" s="4">
        <v>6030340000</v>
      </c>
      <c r="D2314" s="4">
        <v>6953850000</v>
      </c>
      <c r="E2314" s="4">
        <v>7013700000</v>
      </c>
      <c r="F2314" s="4">
        <v>6489930000</v>
      </c>
      <c r="G2314" s="4">
        <v>6498700000</v>
      </c>
      <c r="H2314" s="4">
        <v>6398180000</v>
      </c>
      <c r="I2314" s="4">
        <v>6448520000</v>
      </c>
      <c r="J2314" s="4">
        <v>6581340000</v>
      </c>
      <c r="K2314" s="4">
        <v>6639660000</v>
      </c>
      <c r="L2314" s="4">
        <v>6706660000</v>
      </c>
      <c r="M2314" s="4">
        <v>6771740000</v>
      </c>
      <c r="N2314" s="4">
        <v>6822190000</v>
      </c>
      <c r="O2314" s="4">
        <v>6856000000</v>
      </c>
      <c r="P2314" s="4">
        <v>6960440000</v>
      </c>
      <c r="Q2314" s="4">
        <v>6983270000</v>
      </c>
      <c r="R2314" s="4">
        <v>6844710000</v>
      </c>
      <c r="S2314" s="4">
        <v>6766080000</v>
      </c>
      <c r="T2314" s="4">
        <v>6759730000</v>
      </c>
      <c r="U2314" s="4">
        <v>6734340000</v>
      </c>
      <c r="V2314" s="4">
        <v>6755690000</v>
      </c>
      <c r="W2314" s="4">
        <v>6566560000</v>
      </c>
      <c r="X2314" s="4">
        <v>6419090000</v>
      </c>
      <c r="Y2314" s="4">
        <v>6416500000</v>
      </c>
      <c r="Z2314" s="4">
        <v>6324710000</v>
      </c>
      <c r="AA2314" s="4">
        <v>6192150000</v>
      </c>
      <c r="AB2314" s="4">
        <v>5928720000</v>
      </c>
      <c r="AC2314" s="4">
        <v>5798840000</v>
      </c>
      <c r="AD2314" s="4">
        <v>6195770000</v>
      </c>
      <c r="AE2314" s="4">
        <v>6274810000</v>
      </c>
      <c r="AF2314" s="4">
        <v>6325980000</v>
      </c>
      <c r="AG2314" s="4">
        <v>6369020000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733802000</v>
      </c>
      <c r="D2317" s="4">
        <v>714411000</v>
      </c>
      <c r="E2317" s="4">
        <v>694412000</v>
      </c>
      <c r="F2317" s="4">
        <v>673905000</v>
      </c>
      <c r="G2317" s="4">
        <v>652812000</v>
      </c>
      <c r="H2317" s="4">
        <v>631227000</v>
      </c>
      <c r="I2317" s="4">
        <v>609087000</v>
      </c>
      <c r="J2317" s="4">
        <v>586402000</v>
      </c>
      <c r="K2317" s="4">
        <v>563308000</v>
      </c>
      <c r="L2317" s="4">
        <v>539741000</v>
      </c>
      <c r="M2317" s="4">
        <v>515800000</v>
      </c>
      <c r="N2317" s="4">
        <v>491444000</v>
      </c>
      <c r="O2317" s="4">
        <v>466803000</v>
      </c>
      <c r="P2317" s="4">
        <v>445735000</v>
      </c>
      <c r="Q2317" s="4">
        <v>420383000</v>
      </c>
      <c r="R2317" s="4">
        <v>394918000</v>
      </c>
      <c r="S2317" s="4">
        <v>369424000</v>
      </c>
      <c r="T2317" s="4">
        <v>343894000</v>
      </c>
      <c r="U2317" s="4">
        <v>318438000</v>
      </c>
      <c r="V2317" s="4">
        <v>295426000</v>
      </c>
      <c r="W2317" s="4">
        <v>269949000</v>
      </c>
      <c r="X2317" s="4">
        <v>244712000</v>
      </c>
      <c r="Y2317" s="4">
        <v>219772000</v>
      </c>
      <c r="Z2317" s="4">
        <v>195261000</v>
      </c>
      <c r="AA2317" s="4">
        <v>172549000</v>
      </c>
      <c r="AB2317" s="4">
        <v>148903000</v>
      </c>
      <c r="AC2317" s="4">
        <v>126009000</v>
      </c>
      <c r="AD2317" s="4">
        <v>103970000</v>
      </c>
      <c r="AE2317" s="4">
        <v>111682000</v>
      </c>
      <c r="AF2317" s="4">
        <v>118580000</v>
      </c>
      <c r="AG2317" s="4">
        <v>125658000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24335700</v>
      </c>
      <c r="D2320" s="4">
        <v>34200100</v>
      </c>
      <c r="E2320" s="4">
        <v>42943000</v>
      </c>
      <c r="F2320" s="4">
        <v>51400300</v>
      </c>
      <c r="G2320" s="4">
        <v>58526700</v>
      </c>
      <c r="H2320" s="4">
        <v>65566000</v>
      </c>
      <c r="I2320" s="4">
        <v>71127400</v>
      </c>
      <c r="J2320" s="4">
        <v>76886000</v>
      </c>
      <c r="K2320" s="4">
        <v>81249700</v>
      </c>
      <c r="L2320" s="4">
        <v>85989400</v>
      </c>
      <c r="M2320" s="4">
        <v>89253600</v>
      </c>
      <c r="N2320" s="4">
        <v>93045400</v>
      </c>
      <c r="O2320" s="4">
        <v>96447700</v>
      </c>
      <c r="P2320" s="4">
        <v>98264500</v>
      </c>
      <c r="Q2320" s="4">
        <v>100962000</v>
      </c>
      <c r="R2320" s="4">
        <v>103362000</v>
      </c>
      <c r="S2320" s="4">
        <v>105508000</v>
      </c>
      <c r="T2320" s="4">
        <v>106011000</v>
      </c>
      <c r="U2320" s="4">
        <v>107653000</v>
      </c>
      <c r="V2320" s="4">
        <v>109155000</v>
      </c>
      <c r="W2320" s="4">
        <v>110562000</v>
      </c>
      <c r="X2320" s="4">
        <v>111904000</v>
      </c>
      <c r="Y2320" s="4">
        <v>113208000</v>
      </c>
      <c r="Z2320" s="4">
        <v>104856000</v>
      </c>
      <c r="AA2320" s="4">
        <v>97652900</v>
      </c>
      <c r="AB2320" s="4">
        <v>90759700</v>
      </c>
      <c r="AC2320" s="4">
        <v>84213000</v>
      </c>
      <c r="AD2320" s="4">
        <v>78059500</v>
      </c>
      <c r="AE2320" s="4">
        <v>72301900</v>
      </c>
      <c r="AF2320" s="4">
        <v>66993900</v>
      </c>
      <c r="AG2320" s="4">
        <v>62048100</v>
      </c>
    </row>
    <row r="2321" spans="1:33">
      <c r="A2321" t="s">
        <v>4655</v>
      </c>
      <c r="B2321" t="s">
        <v>132</v>
      </c>
      <c r="C2321" s="4">
        <v>2455910000</v>
      </c>
      <c r="D2321" s="4">
        <v>2336100000</v>
      </c>
      <c r="E2321" s="4">
        <v>2196070000</v>
      </c>
      <c r="F2321" s="4">
        <v>2081830000</v>
      </c>
      <c r="G2321" s="4">
        <v>1948670000</v>
      </c>
      <c r="H2321" s="4">
        <v>1839000000</v>
      </c>
      <c r="I2321" s="4">
        <v>1712040000</v>
      </c>
      <c r="J2321" s="4">
        <v>1606420000</v>
      </c>
      <c r="K2321" s="4">
        <v>1485390000</v>
      </c>
      <c r="L2321" s="4">
        <v>1383600000</v>
      </c>
      <c r="M2321" s="4">
        <v>1268000000</v>
      </c>
      <c r="N2321" s="4">
        <v>1169480000</v>
      </c>
      <c r="O2321" s="4">
        <v>1071750000</v>
      </c>
      <c r="P2321" s="4">
        <v>963035000</v>
      </c>
      <c r="Q2321" s="4">
        <v>868199000</v>
      </c>
      <c r="R2321" s="4">
        <v>773940000</v>
      </c>
      <c r="S2321" s="4">
        <v>680159000</v>
      </c>
      <c r="T2321" s="4">
        <v>579256000</v>
      </c>
      <c r="U2321" s="4">
        <v>487580000</v>
      </c>
      <c r="V2321" s="4">
        <v>396209000</v>
      </c>
      <c r="W2321" s="4">
        <v>305161000</v>
      </c>
      <c r="X2321" s="4">
        <v>214594000</v>
      </c>
      <c r="Y2321" s="4">
        <v>125163000</v>
      </c>
      <c r="Z2321" s="4">
        <v>112645000</v>
      </c>
      <c r="AA2321" s="4">
        <v>102481000</v>
      </c>
      <c r="AB2321" s="4">
        <v>92803900</v>
      </c>
      <c r="AC2321" s="4">
        <v>83616000</v>
      </c>
      <c r="AD2321" s="4">
        <v>75022700</v>
      </c>
      <c r="AE2321" s="4">
        <v>66954900</v>
      </c>
      <c r="AF2321" s="4">
        <v>59446500</v>
      </c>
      <c r="AG2321" s="4">
        <v>52444500</v>
      </c>
    </row>
    <row r="2322" spans="1:33">
      <c r="A2322" t="s">
        <v>4654</v>
      </c>
      <c r="B2322" t="s">
        <v>132</v>
      </c>
      <c r="C2322" s="4">
        <v>4376150000</v>
      </c>
      <c r="D2322" s="4">
        <v>4531580000</v>
      </c>
      <c r="E2322" s="4">
        <v>4653440000</v>
      </c>
      <c r="F2322" s="4">
        <v>4828300000</v>
      </c>
      <c r="G2322" s="4">
        <v>4912040000</v>
      </c>
      <c r="H2322" s="4">
        <v>5034590000</v>
      </c>
      <c r="I2322" s="4">
        <v>5077740000</v>
      </c>
      <c r="J2322" s="4">
        <v>5158080000</v>
      </c>
      <c r="K2322" s="4">
        <v>5172190000</v>
      </c>
      <c r="L2322" s="4">
        <v>5230130000</v>
      </c>
      <c r="M2322" s="4">
        <v>5216120000</v>
      </c>
      <c r="N2322" s="4">
        <v>5252810000</v>
      </c>
      <c r="O2322" s="4">
        <v>5281180000</v>
      </c>
      <c r="P2322" s="4">
        <v>5236280000</v>
      </c>
      <c r="Q2322" s="4">
        <v>5250850000</v>
      </c>
      <c r="R2322" s="4">
        <v>5265460000</v>
      </c>
      <c r="S2322" s="4">
        <v>5271010000</v>
      </c>
      <c r="T2322" s="4">
        <v>5199100000</v>
      </c>
      <c r="U2322" s="4">
        <v>5188860000</v>
      </c>
      <c r="V2322" s="4">
        <v>5175780000</v>
      </c>
      <c r="W2322" s="4">
        <v>5166290000</v>
      </c>
      <c r="X2322" s="4">
        <v>5154010000</v>
      </c>
      <c r="Y2322" s="4">
        <v>5135690000</v>
      </c>
      <c r="Z2322" s="4">
        <v>4839990000</v>
      </c>
      <c r="AA2322" s="4">
        <v>4628900000</v>
      </c>
      <c r="AB2322" s="4">
        <v>4425090000</v>
      </c>
      <c r="AC2322" s="4">
        <v>4223300000</v>
      </c>
      <c r="AD2322" s="4">
        <v>4016570000</v>
      </c>
      <c r="AE2322" s="4">
        <v>3830280000</v>
      </c>
      <c r="AF2322" s="4">
        <v>3654440000</v>
      </c>
      <c r="AG2322" s="4">
        <v>3489560000</v>
      </c>
    </row>
    <row r="2323" spans="1:33">
      <c r="A2323" t="s">
        <v>4653</v>
      </c>
      <c r="B2323" t="s">
        <v>132</v>
      </c>
      <c r="C2323" s="4">
        <v>279565000</v>
      </c>
      <c r="D2323" s="4">
        <v>265927000</v>
      </c>
      <c r="E2323" s="4">
        <v>249987000</v>
      </c>
      <c r="F2323" s="4">
        <v>236983000</v>
      </c>
      <c r="G2323" s="4">
        <v>221825000</v>
      </c>
      <c r="H2323" s="4">
        <v>209340000</v>
      </c>
      <c r="I2323" s="4">
        <v>194889000</v>
      </c>
      <c r="J2323" s="4">
        <v>182865000</v>
      </c>
      <c r="K2323" s="4">
        <v>169088000</v>
      </c>
      <c r="L2323" s="4">
        <v>157501000</v>
      </c>
      <c r="M2323" s="4">
        <v>144341000</v>
      </c>
      <c r="N2323" s="4">
        <v>133126000</v>
      </c>
      <c r="O2323" s="4">
        <v>122002000</v>
      </c>
      <c r="P2323" s="4">
        <v>109626000</v>
      </c>
      <c r="Q2323" s="4">
        <v>98830300</v>
      </c>
      <c r="R2323" s="4">
        <v>88100600</v>
      </c>
      <c r="S2323" s="4">
        <v>77425100</v>
      </c>
      <c r="T2323" s="4">
        <v>65938900</v>
      </c>
      <c r="U2323" s="4">
        <v>55503100</v>
      </c>
      <c r="V2323" s="4">
        <v>45102000</v>
      </c>
      <c r="W2323" s="4">
        <v>34737600</v>
      </c>
      <c r="X2323" s="4">
        <v>24428100</v>
      </c>
      <c r="Y2323" s="4">
        <v>14247800</v>
      </c>
      <c r="Z2323" s="4">
        <v>12822800</v>
      </c>
      <c r="AA2323" s="4">
        <v>11665800</v>
      </c>
      <c r="AB2323" s="4">
        <v>10564200</v>
      </c>
      <c r="AC2323" s="4">
        <v>9518330</v>
      </c>
      <c r="AD2323" s="4">
        <v>8540120</v>
      </c>
      <c r="AE2323" s="4">
        <v>7621730</v>
      </c>
      <c r="AF2323" s="4">
        <v>6767020</v>
      </c>
      <c r="AG2323" s="4">
        <v>5969960</v>
      </c>
    </row>
    <row r="2324" spans="1:33">
      <c r="A2324" t="s">
        <v>4652</v>
      </c>
      <c r="B2324" t="s">
        <v>132</v>
      </c>
      <c r="C2324" s="4">
        <v>196935000</v>
      </c>
      <c r="D2324" s="4">
        <v>234478000</v>
      </c>
      <c r="E2324" s="4">
        <v>240783000</v>
      </c>
      <c r="F2324" s="4">
        <v>228436000</v>
      </c>
      <c r="G2324" s="4">
        <v>231125000</v>
      </c>
      <c r="H2324" s="4">
        <v>231745000</v>
      </c>
      <c r="I2324" s="4">
        <v>234659000</v>
      </c>
      <c r="J2324" s="4">
        <v>242821000</v>
      </c>
      <c r="K2324" s="4">
        <v>245214000</v>
      </c>
      <c r="L2324" s="4">
        <v>250295000</v>
      </c>
      <c r="M2324" s="4">
        <v>252098000</v>
      </c>
      <c r="N2324" s="4">
        <v>255983000</v>
      </c>
      <c r="O2324" s="4">
        <v>258942000</v>
      </c>
      <c r="P2324" s="4">
        <v>258751000</v>
      </c>
      <c r="Q2324" s="4">
        <v>260699000</v>
      </c>
      <c r="R2324" s="4">
        <v>256330000</v>
      </c>
      <c r="S2324" s="4">
        <v>253872000</v>
      </c>
      <c r="T2324" s="4">
        <v>250550000</v>
      </c>
      <c r="U2324" s="4">
        <v>249474000</v>
      </c>
      <c r="V2324" s="4">
        <v>247952000</v>
      </c>
      <c r="W2324" s="4">
        <v>240681000</v>
      </c>
      <c r="X2324" s="4">
        <v>234898000</v>
      </c>
      <c r="Y2324" s="4">
        <v>234390000</v>
      </c>
      <c r="Z2324" s="4">
        <v>217985000</v>
      </c>
      <c r="AA2324" s="4">
        <v>202620000</v>
      </c>
      <c r="AB2324" s="4">
        <v>185452000</v>
      </c>
      <c r="AC2324" s="4">
        <v>173265000</v>
      </c>
      <c r="AD2324" s="4">
        <v>176863000</v>
      </c>
      <c r="AE2324" s="4">
        <v>170015000</v>
      </c>
      <c r="AF2324" s="4">
        <v>163963000</v>
      </c>
      <c r="AG2324" s="4">
        <v>157969000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40223100</v>
      </c>
      <c r="D2327" s="4">
        <v>38113700</v>
      </c>
      <c r="E2327" s="4">
        <v>35703700</v>
      </c>
      <c r="F2327" s="4">
        <v>33739100</v>
      </c>
      <c r="G2327" s="4">
        <v>31492200</v>
      </c>
      <c r="H2327" s="4">
        <v>29645900</v>
      </c>
      <c r="I2327" s="4">
        <v>27539400</v>
      </c>
      <c r="J2327" s="4">
        <v>25792400</v>
      </c>
      <c r="K2327" s="4">
        <v>23812200</v>
      </c>
      <c r="L2327" s="4">
        <v>22151400</v>
      </c>
      <c r="M2327" s="4">
        <v>20281100</v>
      </c>
      <c r="N2327" s="4">
        <v>18692700</v>
      </c>
      <c r="O2327" s="4">
        <v>17124700</v>
      </c>
      <c r="P2327" s="4">
        <v>15388100</v>
      </c>
      <c r="Q2327" s="4">
        <v>13879800</v>
      </c>
      <c r="R2327" s="4">
        <v>12386800</v>
      </c>
      <c r="S2327" s="4">
        <v>10906200</v>
      </c>
      <c r="T2327" s="4">
        <v>9315590</v>
      </c>
      <c r="U2327" s="4">
        <v>7876360</v>
      </c>
      <c r="V2327" s="4">
        <v>6448100</v>
      </c>
      <c r="W2327" s="4">
        <v>5032690</v>
      </c>
      <c r="X2327" s="4">
        <v>3635150</v>
      </c>
      <c r="Y2327" s="4">
        <v>2270010</v>
      </c>
      <c r="Z2327" s="4">
        <v>2290570</v>
      </c>
      <c r="AA2327" s="4">
        <v>2333690</v>
      </c>
      <c r="AB2327" s="4">
        <v>2367790</v>
      </c>
      <c r="AC2327" s="4">
        <v>2394930</v>
      </c>
      <c r="AD2327" s="4">
        <v>2416760</v>
      </c>
      <c r="AE2327" s="4">
        <v>2434230</v>
      </c>
      <c r="AF2327" s="4">
        <v>2448390</v>
      </c>
      <c r="AG2327" s="4">
        <v>2460060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 s="4">
        <v>136959000</v>
      </c>
      <c r="D2330" s="4">
        <v>134376000</v>
      </c>
      <c r="E2330" s="4">
        <v>131706000</v>
      </c>
      <c r="F2330" s="4">
        <v>128945000</v>
      </c>
      <c r="G2330" s="4">
        <v>126102000</v>
      </c>
      <c r="H2330" s="4">
        <v>123191000</v>
      </c>
      <c r="I2330" s="4">
        <v>120235000</v>
      </c>
      <c r="J2330" s="4">
        <v>117267000</v>
      </c>
      <c r="K2330" s="4">
        <v>114362000</v>
      </c>
      <c r="L2330" s="4">
        <v>111548000</v>
      </c>
      <c r="M2330" s="4">
        <v>108893000</v>
      </c>
      <c r="N2330" s="4">
        <v>106447000</v>
      </c>
      <c r="O2330" s="4">
        <v>104317000</v>
      </c>
      <c r="P2330" s="4">
        <v>103530000</v>
      </c>
      <c r="Q2330" s="4">
        <v>102349000</v>
      </c>
      <c r="R2330" s="4">
        <v>101749000</v>
      </c>
      <c r="S2330" s="4">
        <v>101793000</v>
      </c>
      <c r="T2330" s="4">
        <v>102474000</v>
      </c>
      <c r="U2330" s="4">
        <v>103778000</v>
      </c>
      <c r="V2330" s="4">
        <v>106581000</v>
      </c>
      <c r="W2330" s="4">
        <v>109089000</v>
      </c>
      <c r="X2330" s="4">
        <v>112114000</v>
      </c>
      <c r="Y2330" s="4">
        <v>115604000</v>
      </c>
      <c r="Z2330" s="4">
        <v>119518000</v>
      </c>
      <c r="AA2330" s="4">
        <v>124818000</v>
      </c>
      <c r="AB2330" s="4">
        <v>129512000</v>
      </c>
      <c r="AC2330" s="4">
        <v>134524000</v>
      </c>
      <c r="AD2330" s="4">
        <v>139831000</v>
      </c>
      <c r="AE2330" s="4">
        <v>151089000</v>
      </c>
      <c r="AF2330" s="4">
        <v>161072000</v>
      </c>
      <c r="AG2330" s="4">
        <v>171280000</v>
      </c>
    </row>
    <row r="2331" spans="1:33">
      <c r="A2331" t="s">
        <v>4645</v>
      </c>
      <c r="B2331" t="s">
        <v>132</v>
      </c>
      <c r="C2331" s="4">
        <v>1148350</v>
      </c>
      <c r="D2331" s="4">
        <v>1116120</v>
      </c>
      <c r="E2331" s="4">
        <v>1082690</v>
      </c>
      <c r="F2331" s="4">
        <v>1048110</v>
      </c>
      <c r="G2331" s="4">
        <v>1012410</v>
      </c>
      <c r="H2331">
        <v>975631</v>
      </c>
      <c r="I2331">
        <v>937827</v>
      </c>
      <c r="J2331">
        <v>899039</v>
      </c>
      <c r="K2331">
        <v>859319</v>
      </c>
      <c r="L2331">
        <v>818716</v>
      </c>
      <c r="M2331">
        <v>777280</v>
      </c>
      <c r="N2331">
        <v>735060</v>
      </c>
      <c r="O2331">
        <v>692114</v>
      </c>
      <c r="P2331">
        <v>653953</v>
      </c>
      <c r="Q2331">
        <v>609084</v>
      </c>
      <c r="R2331">
        <v>563687</v>
      </c>
      <c r="S2331">
        <v>517811</v>
      </c>
      <c r="T2331">
        <v>471511</v>
      </c>
      <c r="U2331">
        <v>424846</v>
      </c>
      <c r="V2331">
        <v>380864</v>
      </c>
      <c r="W2331">
        <v>333118</v>
      </c>
      <c r="X2331">
        <v>285199</v>
      </c>
      <c r="Y2331">
        <v>237159</v>
      </c>
      <c r="Z2331">
        <v>189531</v>
      </c>
      <c r="AA2331">
        <v>142951</v>
      </c>
      <c r="AB2331">
        <v>94924.1</v>
      </c>
      <c r="AC2331">
        <v>47003.1</v>
      </c>
      <c r="AD2331">
        <v>0</v>
      </c>
      <c r="AE2331">
        <v>0</v>
      </c>
      <c r="AF2331">
        <v>0</v>
      </c>
      <c r="AG2331">
        <v>0</v>
      </c>
    </row>
    <row r="2332" spans="1:33">
      <c r="A2332" t="s">
        <v>4644</v>
      </c>
      <c r="B2332" t="s">
        <v>132</v>
      </c>
      <c r="C2332" s="4">
        <v>8617670000</v>
      </c>
      <c r="D2332" s="4">
        <v>8642770000</v>
      </c>
      <c r="E2332" s="4">
        <v>8717150000</v>
      </c>
      <c r="F2332" s="4">
        <v>8821640000</v>
      </c>
      <c r="G2332" s="4">
        <v>8882210000</v>
      </c>
      <c r="H2332" s="4">
        <v>8939020000</v>
      </c>
      <c r="I2332" s="4">
        <v>8973740000</v>
      </c>
      <c r="J2332" s="4">
        <v>8990760000</v>
      </c>
      <c r="K2332" s="4">
        <v>9006480000</v>
      </c>
      <c r="L2332" s="4">
        <v>9012510000</v>
      </c>
      <c r="M2332" s="4">
        <v>9010680000</v>
      </c>
      <c r="N2332" s="4">
        <v>9002930000</v>
      </c>
      <c r="O2332" s="4">
        <v>8992460000</v>
      </c>
      <c r="P2332" s="4">
        <v>9058520000</v>
      </c>
      <c r="Q2332" s="4">
        <v>9045410000</v>
      </c>
      <c r="R2332" s="4">
        <v>9042130000</v>
      </c>
      <c r="S2332" s="4">
        <v>9034320000</v>
      </c>
      <c r="T2332" s="4">
        <v>9020740000</v>
      </c>
      <c r="U2332" s="4">
        <v>9007860000</v>
      </c>
      <c r="V2332" s="4">
        <v>9068980000</v>
      </c>
      <c r="W2332" s="4">
        <v>9064740000</v>
      </c>
      <c r="X2332" s="4">
        <v>9057730000</v>
      </c>
      <c r="Y2332" s="4">
        <v>9041440000</v>
      </c>
      <c r="Z2332" s="4">
        <v>9031020000</v>
      </c>
      <c r="AA2332" s="4">
        <v>9097410000</v>
      </c>
      <c r="AB2332" s="4">
        <v>9097700000</v>
      </c>
      <c r="AC2332" s="4">
        <v>9089930000</v>
      </c>
      <c r="AD2332" s="4">
        <v>9048850000</v>
      </c>
      <c r="AE2332" s="4">
        <v>9091250000</v>
      </c>
      <c r="AF2332" s="4">
        <v>9067360000</v>
      </c>
      <c r="AG2332" s="4">
        <v>9047990000</v>
      </c>
    </row>
    <row r="2333" spans="1:33">
      <c r="A2333" t="s">
        <v>4643</v>
      </c>
      <c r="B2333" t="s">
        <v>132</v>
      </c>
      <c r="C2333">
        <v>130721</v>
      </c>
      <c r="D2333">
        <v>127053</v>
      </c>
      <c r="E2333">
        <v>123247</v>
      </c>
      <c r="F2333">
        <v>119310</v>
      </c>
      <c r="G2333">
        <v>115246</v>
      </c>
      <c r="H2333">
        <v>111060</v>
      </c>
      <c r="I2333">
        <v>106756</v>
      </c>
      <c r="J2333">
        <v>102341</v>
      </c>
      <c r="K2333">
        <v>97819.6</v>
      </c>
      <c r="L2333">
        <v>93197.6</v>
      </c>
      <c r="M2333">
        <v>88480.7</v>
      </c>
      <c r="N2333">
        <v>83674.7</v>
      </c>
      <c r="O2333">
        <v>78786</v>
      </c>
      <c r="P2333">
        <v>74442</v>
      </c>
      <c r="Q2333">
        <v>69334.399999999994</v>
      </c>
      <c r="R2333">
        <v>64166.6</v>
      </c>
      <c r="S2333">
        <v>58944.4</v>
      </c>
      <c r="T2333">
        <v>53673.9</v>
      </c>
      <c r="U2333">
        <v>48361.9</v>
      </c>
      <c r="V2333">
        <v>43355.199999999997</v>
      </c>
      <c r="W2333">
        <v>37920</v>
      </c>
      <c r="X2333">
        <v>32465.3</v>
      </c>
      <c r="Y2333">
        <v>26996.7</v>
      </c>
      <c r="Z2333">
        <v>21575.1</v>
      </c>
      <c r="AA2333">
        <v>16272.6</v>
      </c>
      <c r="AB2333">
        <v>10805.6</v>
      </c>
      <c r="AC2333">
        <v>5350.54</v>
      </c>
      <c r="AD2333">
        <v>0</v>
      </c>
      <c r="AE2333">
        <v>0</v>
      </c>
      <c r="AF2333">
        <v>0</v>
      </c>
      <c r="AG2333">
        <v>0</v>
      </c>
    </row>
    <row r="2334" spans="1:33">
      <c r="A2334" t="s">
        <v>4642</v>
      </c>
      <c r="B2334" t="s">
        <v>132</v>
      </c>
      <c r="C2334" s="4">
        <v>387812000</v>
      </c>
      <c r="D2334" s="4">
        <v>447203000</v>
      </c>
      <c r="E2334" s="4">
        <v>451052000</v>
      </c>
      <c r="F2334" s="4">
        <v>417369000</v>
      </c>
      <c r="G2334" s="4">
        <v>417933000</v>
      </c>
      <c r="H2334" s="4">
        <v>411468000</v>
      </c>
      <c r="I2334" s="4">
        <v>414705000</v>
      </c>
      <c r="J2334" s="4">
        <v>423247000</v>
      </c>
      <c r="K2334" s="4">
        <v>426998000</v>
      </c>
      <c r="L2334" s="4">
        <v>431306000</v>
      </c>
      <c r="M2334" s="4">
        <v>435492000</v>
      </c>
      <c r="N2334" s="4">
        <v>438736000</v>
      </c>
      <c r="O2334" s="4">
        <v>440910000</v>
      </c>
      <c r="P2334" s="4">
        <v>447627000</v>
      </c>
      <c r="Q2334" s="4">
        <v>449095000</v>
      </c>
      <c r="R2334" s="4">
        <v>440184000</v>
      </c>
      <c r="S2334" s="4">
        <v>435128000</v>
      </c>
      <c r="T2334" s="4">
        <v>434719000</v>
      </c>
      <c r="U2334" s="4">
        <v>433086000</v>
      </c>
      <c r="V2334" s="4">
        <v>434459000</v>
      </c>
      <c r="W2334" s="4">
        <v>422296000</v>
      </c>
      <c r="X2334" s="4">
        <v>412813000</v>
      </c>
      <c r="Y2334" s="4">
        <v>412646000</v>
      </c>
      <c r="Z2334" s="4">
        <v>406743000</v>
      </c>
      <c r="AA2334" s="4">
        <v>398218000</v>
      </c>
      <c r="AB2334" s="4">
        <v>381277000</v>
      </c>
      <c r="AC2334" s="4">
        <v>372924000</v>
      </c>
      <c r="AD2334" s="4">
        <v>398451000</v>
      </c>
      <c r="AE2334" s="4">
        <v>403534000</v>
      </c>
      <c r="AF2334" s="4">
        <v>406825000</v>
      </c>
      <c r="AG2334" s="4">
        <v>409593000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 s="4">
        <v>2467220</v>
      </c>
      <c r="D2337" s="4">
        <v>2402020</v>
      </c>
      <c r="E2337" s="4">
        <v>2334780</v>
      </c>
      <c r="F2337" s="4">
        <v>2265830</v>
      </c>
      <c r="G2337" s="4">
        <v>2194910</v>
      </c>
      <c r="H2337" s="4">
        <v>2122340</v>
      </c>
      <c r="I2337" s="4">
        <v>2047900</v>
      </c>
      <c r="J2337" s="4">
        <v>1971630</v>
      </c>
      <c r="K2337" s="4">
        <v>1893980</v>
      </c>
      <c r="L2337" s="4">
        <v>1814740</v>
      </c>
      <c r="M2337" s="4">
        <v>1734240</v>
      </c>
      <c r="N2337" s="4">
        <v>1652350</v>
      </c>
      <c r="O2337" s="4">
        <v>1569510</v>
      </c>
      <c r="P2337" s="4">
        <v>1498670</v>
      </c>
      <c r="Q2337" s="4">
        <v>1413430</v>
      </c>
      <c r="R2337" s="4">
        <v>1327810</v>
      </c>
      <c r="S2337" s="4">
        <v>1242090</v>
      </c>
      <c r="T2337" s="4">
        <v>1156260</v>
      </c>
      <c r="U2337" s="4">
        <v>1070670</v>
      </c>
      <c r="V2337">
        <v>993293</v>
      </c>
      <c r="W2337">
        <v>907633</v>
      </c>
      <c r="X2337">
        <v>822782</v>
      </c>
      <c r="Y2337">
        <v>738928</v>
      </c>
      <c r="Z2337">
        <v>656517</v>
      </c>
      <c r="AA2337">
        <v>580153</v>
      </c>
      <c r="AB2337">
        <v>500648</v>
      </c>
      <c r="AC2337">
        <v>423674</v>
      </c>
      <c r="AD2337">
        <v>349572</v>
      </c>
      <c r="AE2337">
        <v>375500</v>
      </c>
      <c r="AF2337">
        <v>398694</v>
      </c>
      <c r="AG2337">
        <v>422493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11868400</v>
      </c>
      <c r="D2340" s="4">
        <v>16679200</v>
      </c>
      <c r="E2340" s="4">
        <v>20943000</v>
      </c>
      <c r="F2340" s="4">
        <v>25067600</v>
      </c>
      <c r="G2340" s="4">
        <v>28543100</v>
      </c>
      <c r="H2340" s="4">
        <v>31976100</v>
      </c>
      <c r="I2340" s="4">
        <v>34688400</v>
      </c>
      <c r="J2340" s="4">
        <v>37496800</v>
      </c>
      <c r="K2340" s="4">
        <v>39625000</v>
      </c>
      <c r="L2340" s="4">
        <v>41936400</v>
      </c>
      <c r="M2340" s="4">
        <v>43528400</v>
      </c>
      <c r="N2340" s="4">
        <v>45377600</v>
      </c>
      <c r="O2340" s="4">
        <v>47036900</v>
      </c>
      <c r="P2340" s="4">
        <v>47923000</v>
      </c>
      <c r="Q2340" s="4">
        <v>49238300</v>
      </c>
      <c r="R2340" s="4">
        <v>50409000</v>
      </c>
      <c r="S2340" s="4">
        <v>51455700</v>
      </c>
      <c r="T2340" s="4">
        <v>51701000</v>
      </c>
      <c r="U2340" s="4">
        <v>52501600</v>
      </c>
      <c r="V2340" s="4">
        <v>53234300</v>
      </c>
      <c r="W2340" s="4">
        <v>53920300</v>
      </c>
      <c r="X2340" s="4">
        <v>54575000</v>
      </c>
      <c r="Y2340" s="4">
        <v>55210900</v>
      </c>
      <c r="Z2340" s="4">
        <v>51137400</v>
      </c>
      <c r="AA2340" s="4">
        <v>47624700</v>
      </c>
      <c r="AB2340" s="4">
        <v>44262900</v>
      </c>
      <c r="AC2340" s="4">
        <v>41070100</v>
      </c>
      <c r="AD2340" s="4">
        <v>38069100</v>
      </c>
      <c r="AE2340" s="4">
        <v>35261200</v>
      </c>
      <c r="AF2340" s="4">
        <v>32672500</v>
      </c>
      <c r="AG2340" s="4">
        <v>30260500</v>
      </c>
    </row>
    <row r="2341" spans="1:33">
      <c r="A2341" t="s">
        <v>4635</v>
      </c>
      <c r="B2341" t="s">
        <v>132</v>
      </c>
      <c r="C2341" s="4">
        <v>908383000</v>
      </c>
      <c r="D2341" s="4">
        <v>864069000</v>
      </c>
      <c r="E2341" s="4">
        <v>812274000</v>
      </c>
      <c r="F2341" s="4">
        <v>770021000</v>
      </c>
      <c r="G2341" s="4">
        <v>720768000</v>
      </c>
      <c r="H2341" s="4">
        <v>680202000</v>
      </c>
      <c r="I2341" s="4">
        <v>633245000</v>
      </c>
      <c r="J2341" s="4">
        <v>594178000</v>
      </c>
      <c r="K2341" s="4">
        <v>549411000</v>
      </c>
      <c r="L2341" s="4">
        <v>511762000</v>
      </c>
      <c r="M2341" s="4">
        <v>469004000</v>
      </c>
      <c r="N2341" s="4">
        <v>432562000</v>
      </c>
      <c r="O2341" s="4">
        <v>396416000</v>
      </c>
      <c r="P2341" s="4">
        <v>356204000</v>
      </c>
      <c r="Q2341" s="4">
        <v>321126000</v>
      </c>
      <c r="R2341" s="4">
        <v>286262000</v>
      </c>
      <c r="S2341" s="4">
        <v>251575000</v>
      </c>
      <c r="T2341" s="4">
        <v>214253000</v>
      </c>
      <c r="U2341" s="4">
        <v>180344000</v>
      </c>
      <c r="V2341" s="4">
        <v>146548000</v>
      </c>
      <c r="W2341" s="4">
        <v>112872000</v>
      </c>
      <c r="X2341" s="4">
        <v>79373300</v>
      </c>
      <c r="Y2341" s="4">
        <v>46294800</v>
      </c>
      <c r="Z2341" s="4">
        <v>41664800</v>
      </c>
      <c r="AA2341" s="4">
        <v>37905500</v>
      </c>
      <c r="AB2341" s="4">
        <v>34326000</v>
      </c>
      <c r="AC2341" s="4">
        <v>30927600</v>
      </c>
      <c r="AD2341" s="4">
        <v>27749100</v>
      </c>
      <c r="AE2341" s="4">
        <v>24765000</v>
      </c>
      <c r="AF2341" s="4">
        <v>21987800</v>
      </c>
      <c r="AG2341" s="4">
        <v>19398000</v>
      </c>
    </row>
    <row r="2342" spans="1:33">
      <c r="A2342" t="s">
        <v>4634</v>
      </c>
      <c r="B2342" t="s">
        <v>132</v>
      </c>
      <c r="C2342" s="4">
        <v>2784670000</v>
      </c>
      <c r="D2342" s="4">
        <v>2883580000</v>
      </c>
      <c r="E2342" s="4">
        <v>2961110000</v>
      </c>
      <c r="F2342" s="4">
        <v>3072380000</v>
      </c>
      <c r="G2342" s="4">
        <v>3125670000</v>
      </c>
      <c r="H2342" s="4">
        <v>3203650000</v>
      </c>
      <c r="I2342" s="4">
        <v>3231110000</v>
      </c>
      <c r="J2342" s="4">
        <v>3282240000</v>
      </c>
      <c r="K2342" s="4">
        <v>3291210000</v>
      </c>
      <c r="L2342" s="4">
        <v>3328080000</v>
      </c>
      <c r="M2342" s="4">
        <v>3319170000</v>
      </c>
      <c r="N2342" s="4">
        <v>3342510000</v>
      </c>
      <c r="O2342" s="4">
        <v>3360570000</v>
      </c>
      <c r="P2342" s="4">
        <v>3331990000</v>
      </c>
      <c r="Q2342" s="4">
        <v>3341260000</v>
      </c>
      <c r="R2342" s="4">
        <v>3350560000</v>
      </c>
      <c r="S2342" s="4">
        <v>3354100000</v>
      </c>
      <c r="T2342" s="4">
        <v>3308330000</v>
      </c>
      <c r="U2342" s="4">
        <v>3301820000</v>
      </c>
      <c r="V2342" s="4">
        <v>3293500000</v>
      </c>
      <c r="W2342" s="4">
        <v>3287460000</v>
      </c>
      <c r="X2342" s="4">
        <v>3279640000</v>
      </c>
      <c r="Y2342" s="4">
        <v>3267990000</v>
      </c>
      <c r="Z2342" s="4">
        <v>3079820000</v>
      </c>
      <c r="AA2342" s="4">
        <v>2945500000</v>
      </c>
      <c r="AB2342" s="4">
        <v>2815810000</v>
      </c>
      <c r="AC2342" s="4">
        <v>2687400000</v>
      </c>
      <c r="AD2342" s="4">
        <v>2555860000</v>
      </c>
      <c r="AE2342" s="4">
        <v>2437310000</v>
      </c>
      <c r="AF2342" s="4">
        <v>2325420000</v>
      </c>
      <c r="AG2342" s="4">
        <v>2220510000</v>
      </c>
    </row>
    <row r="2343" spans="1:33">
      <c r="A2343" t="s">
        <v>4633</v>
      </c>
      <c r="B2343" t="s">
        <v>132</v>
      </c>
      <c r="C2343" s="4">
        <v>103405000</v>
      </c>
      <c r="D2343" s="4">
        <v>98360200</v>
      </c>
      <c r="E2343" s="4">
        <v>92464200</v>
      </c>
      <c r="F2343" s="4">
        <v>87654400</v>
      </c>
      <c r="G2343" s="4">
        <v>82047800</v>
      </c>
      <c r="H2343" s="4">
        <v>77430000</v>
      </c>
      <c r="I2343" s="4">
        <v>72084700</v>
      </c>
      <c r="J2343" s="4">
        <v>67637600</v>
      </c>
      <c r="K2343" s="4">
        <v>62541500</v>
      </c>
      <c r="L2343" s="4">
        <v>58255800</v>
      </c>
      <c r="M2343" s="4">
        <v>53388500</v>
      </c>
      <c r="N2343" s="4">
        <v>49240200</v>
      </c>
      <c r="O2343" s="4">
        <v>45125500</v>
      </c>
      <c r="P2343" s="4">
        <v>40548100</v>
      </c>
      <c r="Q2343" s="4">
        <v>36555000</v>
      </c>
      <c r="R2343" s="4">
        <v>32586300</v>
      </c>
      <c r="S2343" s="4">
        <v>28637700</v>
      </c>
      <c r="T2343" s="4">
        <v>24389200</v>
      </c>
      <c r="U2343" s="4">
        <v>20529300</v>
      </c>
      <c r="V2343" s="4">
        <v>16682200</v>
      </c>
      <c r="W2343" s="4">
        <v>12848600</v>
      </c>
      <c r="X2343" s="4">
        <v>9035370</v>
      </c>
      <c r="Y2343" s="4">
        <v>5269910</v>
      </c>
      <c r="Z2343" s="4">
        <v>4742870</v>
      </c>
      <c r="AA2343" s="4">
        <v>4314920</v>
      </c>
      <c r="AB2343" s="4">
        <v>3907460</v>
      </c>
      <c r="AC2343" s="4">
        <v>3520610</v>
      </c>
      <c r="AD2343" s="4">
        <v>3158790</v>
      </c>
      <c r="AE2343" s="4">
        <v>2819100</v>
      </c>
      <c r="AF2343" s="4">
        <v>2502960</v>
      </c>
      <c r="AG2343" s="4">
        <v>2208150</v>
      </c>
    </row>
    <row r="2344" spans="1:33">
      <c r="A2344" t="s">
        <v>4632</v>
      </c>
      <c r="B2344" t="s">
        <v>132</v>
      </c>
      <c r="C2344" s="4">
        <v>125315000</v>
      </c>
      <c r="D2344" s="4">
        <v>149205000</v>
      </c>
      <c r="E2344" s="4">
        <v>153217000</v>
      </c>
      <c r="F2344" s="4">
        <v>145360000</v>
      </c>
      <c r="G2344" s="4">
        <v>147072000</v>
      </c>
      <c r="H2344" s="4">
        <v>147466000</v>
      </c>
      <c r="I2344" s="4">
        <v>149320000</v>
      </c>
      <c r="J2344" s="4">
        <v>154514000</v>
      </c>
      <c r="K2344" s="4">
        <v>156037000</v>
      </c>
      <c r="L2344" s="4">
        <v>159270000</v>
      </c>
      <c r="M2344" s="4">
        <v>160417000</v>
      </c>
      <c r="N2344" s="4">
        <v>162889000</v>
      </c>
      <c r="O2344" s="4">
        <v>164772000</v>
      </c>
      <c r="P2344" s="4">
        <v>164650000</v>
      </c>
      <c r="Q2344" s="4">
        <v>165890000</v>
      </c>
      <c r="R2344" s="4">
        <v>163110000</v>
      </c>
      <c r="S2344" s="4">
        <v>161546000</v>
      </c>
      <c r="T2344" s="4">
        <v>159432000</v>
      </c>
      <c r="U2344" s="4">
        <v>158747000</v>
      </c>
      <c r="V2344" s="4">
        <v>157779000</v>
      </c>
      <c r="W2344" s="4">
        <v>153152000</v>
      </c>
      <c r="X2344" s="4">
        <v>149472000</v>
      </c>
      <c r="Y2344" s="4">
        <v>149149000</v>
      </c>
      <c r="Z2344" s="4">
        <v>138710000</v>
      </c>
      <c r="AA2344" s="4">
        <v>128933000</v>
      </c>
      <c r="AB2344" s="4">
        <v>118008000</v>
      </c>
      <c r="AC2344" s="4">
        <v>110254000</v>
      </c>
      <c r="AD2344" s="4">
        <v>112543000</v>
      </c>
      <c r="AE2344" s="4">
        <v>108185000</v>
      </c>
      <c r="AF2344" s="4">
        <v>104335000</v>
      </c>
      <c r="AG2344" s="4">
        <v>100520000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19654400</v>
      </c>
      <c r="D2347" s="4">
        <v>18623700</v>
      </c>
      <c r="E2347" s="4">
        <v>17446100</v>
      </c>
      <c r="F2347" s="4">
        <v>16486200</v>
      </c>
      <c r="G2347" s="4">
        <v>15388200</v>
      </c>
      <c r="H2347" s="4">
        <v>14486100</v>
      </c>
      <c r="I2347" s="4">
        <v>13456800</v>
      </c>
      <c r="J2347" s="4">
        <v>12603100</v>
      </c>
      <c r="K2347" s="4">
        <v>11635500</v>
      </c>
      <c r="L2347" s="4">
        <v>10824000</v>
      </c>
      <c r="M2347" s="4">
        <v>9910090</v>
      </c>
      <c r="N2347" s="4">
        <v>9133920</v>
      </c>
      <c r="O2347" s="4">
        <v>8367760</v>
      </c>
      <c r="P2347" s="4">
        <v>7519160</v>
      </c>
      <c r="Q2347" s="4">
        <v>6782170</v>
      </c>
      <c r="R2347" s="4">
        <v>6052630</v>
      </c>
      <c r="S2347" s="4">
        <v>5329150</v>
      </c>
      <c r="T2347" s="4">
        <v>4551940</v>
      </c>
      <c r="U2347" s="4">
        <v>3848680</v>
      </c>
      <c r="V2347" s="4">
        <v>3150780</v>
      </c>
      <c r="W2347" s="4">
        <v>2459150</v>
      </c>
      <c r="X2347" s="4">
        <v>1776270</v>
      </c>
      <c r="Y2347" s="4">
        <v>1109210</v>
      </c>
      <c r="Z2347" s="4">
        <v>1119260</v>
      </c>
      <c r="AA2347" s="4">
        <v>1140330</v>
      </c>
      <c r="AB2347" s="4">
        <v>1156990</v>
      </c>
      <c r="AC2347" s="4">
        <v>1170250</v>
      </c>
      <c r="AD2347" s="4">
        <v>1180920</v>
      </c>
      <c r="AE2347" s="4">
        <v>1189450</v>
      </c>
      <c r="AF2347" s="4">
        <v>1196370</v>
      </c>
      <c r="AG2347" s="4">
        <v>1202070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 s="4">
        <v>66794000</v>
      </c>
      <c r="D2350" s="4">
        <v>65534100</v>
      </c>
      <c r="E2350" s="4">
        <v>64232200</v>
      </c>
      <c r="F2350" s="4">
        <v>62885400</v>
      </c>
      <c r="G2350" s="4">
        <v>61499300</v>
      </c>
      <c r="H2350" s="4">
        <v>60079500</v>
      </c>
      <c r="I2350" s="4">
        <v>58637900</v>
      </c>
      <c r="J2350" s="4">
        <v>57190300</v>
      </c>
      <c r="K2350" s="4">
        <v>55773800</v>
      </c>
      <c r="L2350" s="4">
        <v>54401200</v>
      </c>
      <c r="M2350" s="4">
        <v>53106300</v>
      </c>
      <c r="N2350" s="4">
        <v>51913500</v>
      </c>
      <c r="O2350" s="4">
        <v>50874700</v>
      </c>
      <c r="P2350" s="4">
        <v>50490700</v>
      </c>
      <c r="Q2350" s="4">
        <v>49914900</v>
      </c>
      <c r="R2350" s="4">
        <v>49622100</v>
      </c>
      <c r="S2350" s="4">
        <v>49643500</v>
      </c>
      <c r="T2350" s="4">
        <v>49975900</v>
      </c>
      <c r="U2350" s="4">
        <v>50612000</v>
      </c>
      <c r="V2350" s="4">
        <v>51978900</v>
      </c>
      <c r="W2350" s="4">
        <v>53201800</v>
      </c>
      <c r="X2350" s="4">
        <v>54677400</v>
      </c>
      <c r="Y2350" s="4">
        <v>56379400</v>
      </c>
      <c r="Z2350" s="4">
        <v>58288300</v>
      </c>
      <c r="AA2350" s="4">
        <v>60872800</v>
      </c>
      <c r="AB2350" s="4">
        <v>63162100</v>
      </c>
      <c r="AC2350" s="4">
        <v>65606600</v>
      </c>
      <c r="AD2350" s="4">
        <v>68194500</v>
      </c>
      <c r="AE2350" s="4">
        <v>73685300</v>
      </c>
      <c r="AF2350" s="4">
        <v>78553600</v>
      </c>
      <c r="AG2350" s="4">
        <v>83532100</v>
      </c>
    </row>
    <row r="2351" spans="1:33">
      <c r="A2351" t="s">
        <v>4625</v>
      </c>
      <c r="B2351" t="s">
        <v>132</v>
      </c>
      <c r="C2351">
        <v>424748</v>
      </c>
      <c r="D2351">
        <v>412828</v>
      </c>
      <c r="E2351">
        <v>400463</v>
      </c>
      <c r="F2351">
        <v>387671</v>
      </c>
      <c r="G2351">
        <v>374465</v>
      </c>
      <c r="H2351">
        <v>360863</v>
      </c>
      <c r="I2351">
        <v>346880</v>
      </c>
      <c r="J2351">
        <v>332533</v>
      </c>
      <c r="K2351">
        <v>317842</v>
      </c>
      <c r="L2351">
        <v>302824</v>
      </c>
      <c r="M2351">
        <v>287497</v>
      </c>
      <c r="N2351">
        <v>271881</v>
      </c>
      <c r="O2351">
        <v>255997</v>
      </c>
      <c r="P2351">
        <v>241882</v>
      </c>
      <c r="Q2351">
        <v>225286</v>
      </c>
      <c r="R2351">
        <v>208494</v>
      </c>
      <c r="S2351">
        <v>191526</v>
      </c>
      <c r="T2351">
        <v>174401</v>
      </c>
      <c r="U2351">
        <v>157141</v>
      </c>
      <c r="V2351">
        <v>140873</v>
      </c>
      <c r="W2351">
        <v>123212</v>
      </c>
      <c r="X2351">
        <v>105488</v>
      </c>
      <c r="Y2351">
        <v>87719.5</v>
      </c>
      <c r="Z2351">
        <v>70103.100000000006</v>
      </c>
      <c r="AA2351">
        <v>52874.1</v>
      </c>
      <c r="AB2351">
        <v>35110.199999999997</v>
      </c>
      <c r="AC2351">
        <v>17385.3</v>
      </c>
      <c r="AD2351">
        <v>0</v>
      </c>
      <c r="AE2351">
        <v>0</v>
      </c>
      <c r="AF2351">
        <v>0</v>
      </c>
      <c r="AG2351">
        <v>0</v>
      </c>
    </row>
    <row r="2352" spans="1:33">
      <c r="A2352" t="s">
        <v>4624</v>
      </c>
      <c r="B2352" t="s">
        <v>132</v>
      </c>
      <c r="C2352" s="4">
        <v>5483670000</v>
      </c>
      <c r="D2352" s="4">
        <v>5499640000</v>
      </c>
      <c r="E2352" s="4">
        <v>5546970000</v>
      </c>
      <c r="F2352" s="4">
        <v>5613460000</v>
      </c>
      <c r="G2352" s="4">
        <v>5652000000</v>
      </c>
      <c r="H2352" s="4">
        <v>5688150000</v>
      </c>
      <c r="I2352" s="4">
        <v>5710240000</v>
      </c>
      <c r="J2352" s="4">
        <v>5721070000</v>
      </c>
      <c r="K2352" s="4">
        <v>5731080000</v>
      </c>
      <c r="L2352" s="4">
        <v>5734920000</v>
      </c>
      <c r="M2352" s="4">
        <v>5733750000</v>
      </c>
      <c r="N2352" s="4">
        <v>5728820000</v>
      </c>
      <c r="O2352" s="4">
        <v>5722160000</v>
      </c>
      <c r="P2352" s="4">
        <v>5764190000</v>
      </c>
      <c r="Q2352" s="4">
        <v>5755850000</v>
      </c>
      <c r="R2352" s="4">
        <v>5753770000</v>
      </c>
      <c r="S2352" s="4">
        <v>5748790000</v>
      </c>
      <c r="T2352" s="4">
        <v>5740150000</v>
      </c>
      <c r="U2352" s="4">
        <v>5731960000</v>
      </c>
      <c r="V2352" s="4">
        <v>5770850000</v>
      </c>
      <c r="W2352" s="4">
        <v>5768150000</v>
      </c>
      <c r="X2352" s="4">
        <v>5763690000</v>
      </c>
      <c r="Y2352" s="4">
        <v>5753330000</v>
      </c>
      <c r="Z2352" s="4">
        <v>5746700000</v>
      </c>
      <c r="AA2352" s="4">
        <v>5788940000</v>
      </c>
      <c r="AB2352" s="4">
        <v>5789130000</v>
      </c>
      <c r="AC2352" s="4">
        <v>5784180000</v>
      </c>
      <c r="AD2352" s="4">
        <v>5758040000</v>
      </c>
      <c r="AE2352" s="4">
        <v>5785020000</v>
      </c>
      <c r="AF2352" s="4">
        <v>5769820000</v>
      </c>
      <c r="AG2352" s="4">
        <v>5757490000</v>
      </c>
    </row>
    <row r="2353" spans="1:33">
      <c r="A2353" t="s">
        <v>4623</v>
      </c>
      <c r="B2353" t="s">
        <v>132</v>
      </c>
      <c r="C2353">
        <v>48350.7</v>
      </c>
      <c r="D2353">
        <v>46993.8</v>
      </c>
      <c r="E2353">
        <v>45586.2</v>
      </c>
      <c r="F2353">
        <v>44130.1</v>
      </c>
      <c r="G2353">
        <v>42626.8</v>
      </c>
      <c r="H2353">
        <v>41078.400000000001</v>
      </c>
      <c r="I2353">
        <v>39486.699999999997</v>
      </c>
      <c r="J2353">
        <v>37853.5</v>
      </c>
      <c r="K2353">
        <v>36181.199999999997</v>
      </c>
      <c r="L2353">
        <v>34471.599999999999</v>
      </c>
      <c r="M2353">
        <v>32726.9</v>
      </c>
      <c r="N2353">
        <v>30949.3</v>
      </c>
      <c r="O2353">
        <v>29141.1</v>
      </c>
      <c r="P2353">
        <v>27534.3</v>
      </c>
      <c r="Q2353">
        <v>25645.200000000001</v>
      </c>
      <c r="R2353">
        <v>23733.7</v>
      </c>
      <c r="S2353">
        <v>21802.1</v>
      </c>
      <c r="T2353">
        <v>19852.7</v>
      </c>
      <c r="U2353">
        <v>17887.900000000001</v>
      </c>
      <c r="V2353">
        <v>16036.1</v>
      </c>
      <c r="W2353">
        <v>14025.7</v>
      </c>
      <c r="X2353">
        <v>12008.2</v>
      </c>
      <c r="Y2353">
        <v>9985.4500000000007</v>
      </c>
      <c r="Z2353">
        <v>7980.1</v>
      </c>
      <c r="AA2353">
        <v>6018.86</v>
      </c>
      <c r="AB2353">
        <v>3996.73</v>
      </c>
      <c r="AC2353">
        <v>1979.04</v>
      </c>
      <c r="AD2353">
        <v>0</v>
      </c>
      <c r="AE2353">
        <v>0</v>
      </c>
      <c r="AF2353">
        <v>0</v>
      </c>
      <c r="AG2353">
        <v>0</v>
      </c>
    </row>
    <row r="2354" spans="1:33">
      <c r="A2354" t="s">
        <v>4622</v>
      </c>
      <c r="B2354" t="s">
        <v>132</v>
      </c>
      <c r="C2354" s="4">
        <v>246776000</v>
      </c>
      <c r="D2354" s="4">
        <v>284568000</v>
      </c>
      <c r="E2354" s="4">
        <v>287017000</v>
      </c>
      <c r="F2354" s="4">
        <v>265584000</v>
      </c>
      <c r="G2354" s="4">
        <v>265942000</v>
      </c>
      <c r="H2354" s="4">
        <v>261829000</v>
      </c>
      <c r="I2354" s="4">
        <v>263889000</v>
      </c>
      <c r="J2354" s="4">
        <v>269324000</v>
      </c>
      <c r="K2354" s="4">
        <v>271711000</v>
      </c>
      <c r="L2354" s="4">
        <v>274452000</v>
      </c>
      <c r="M2354" s="4">
        <v>277116000</v>
      </c>
      <c r="N2354" s="4">
        <v>279180000</v>
      </c>
      <c r="O2354" s="4">
        <v>280564000</v>
      </c>
      <c r="P2354" s="4">
        <v>284838000</v>
      </c>
      <c r="Q2354" s="4">
        <v>285772000</v>
      </c>
      <c r="R2354" s="4">
        <v>280102000</v>
      </c>
      <c r="S2354" s="4">
        <v>276884000</v>
      </c>
      <c r="T2354" s="4">
        <v>276624000</v>
      </c>
      <c r="U2354" s="4">
        <v>275585000</v>
      </c>
      <c r="V2354" s="4">
        <v>276459000</v>
      </c>
      <c r="W2354" s="4">
        <v>268719000</v>
      </c>
      <c r="X2354" s="4">
        <v>262685000</v>
      </c>
      <c r="Y2354" s="4">
        <v>262579000</v>
      </c>
      <c r="Z2354" s="4">
        <v>258822000</v>
      </c>
      <c r="AA2354" s="4">
        <v>253398000</v>
      </c>
      <c r="AB2354" s="4">
        <v>242617000</v>
      </c>
      <c r="AC2354" s="4">
        <v>237302000</v>
      </c>
      <c r="AD2354" s="4">
        <v>253546000</v>
      </c>
      <c r="AE2354" s="4">
        <v>256780000</v>
      </c>
      <c r="AF2354" s="4">
        <v>258874000</v>
      </c>
      <c r="AG2354" s="4">
        <v>260636000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 s="4">
        <v>1205570</v>
      </c>
      <c r="D2357" s="4">
        <v>1173720</v>
      </c>
      <c r="E2357" s="4">
        <v>1140860</v>
      </c>
      <c r="F2357" s="4">
        <v>1107170</v>
      </c>
      <c r="G2357" s="4">
        <v>1072520</v>
      </c>
      <c r="H2357" s="4">
        <v>1037050</v>
      </c>
      <c r="I2357" s="4">
        <v>1000680</v>
      </c>
      <c r="J2357">
        <v>963408</v>
      </c>
      <c r="K2357">
        <v>925467</v>
      </c>
      <c r="L2357">
        <v>886748</v>
      </c>
      <c r="M2357">
        <v>847415</v>
      </c>
      <c r="N2357">
        <v>807400</v>
      </c>
      <c r="O2357">
        <v>766918</v>
      </c>
      <c r="P2357">
        <v>732304</v>
      </c>
      <c r="Q2357">
        <v>690653</v>
      </c>
      <c r="R2357">
        <v>648816</v>
      </c>
      <c r="S2357">
        <v>606932</v>
      </c>
      <c r="T2357">
        <v>564989</v>
      </c>
      <c r="U2357">
        <v>523167</v>
      </c>
      <c r="V2357">
        <v>485359</v>
      </c>
      <c r="W2357">
        <v>443503</v>
      </c>
      <c r="X2357">
        <v>402041</v>
      </c>
      <c r="Y2357">
        <v>361067</v>
      </c>
      <c r="Z2357">
        <v>320798</v>
      </c>
      <c r="AA2357">
        <v>283484</v>
      </c>
      <c r="AB2357">
        <v>244635</v>
      </c>
      <c r="AC2357">
        <v>207023</v>
      </c>
      <c r="AD2357">
        <v>170814</v>
      </c>
      <c r="AE2357">
        <v>183483</v>
      </c>
      <c r="AF2357">
        <v>194817</v>
      </c>
      <c r="AG2357">
        <v>206445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308786000</v>
      </c>
      <c r="D2361" s="4">
        <v>293723000</v>
      </c>
      <c r="E2361" s="4">
        <v>276116000</v>
      </c>
      <c r="F2361" s="4">
        <v>261753000</v>
      </c>
      <c r="G2361" s="4">
        <v>245010000</v>
      </c>
      <c r="H2361" s="4">
        <v>231221000</v>
      </c>
      <c r="I2361" s="4">
        <v>215259000</v>
      </c>
      <c r="J2361" s="4">
        <v>201979000</v>
      </c>
      <c r="K2361" s="4">
        <v>186761000</v>
      </c>
      <c r="L2361" s="4">
        <v>173963000</v>
      </c>
      <c r="M2361" s="4">
        <v>159428000</v>
      </c>
      <c r="N2361" s="4">
        <v>147041000</v>
      </c>
      <c r="O2361" s="4">
        <v>134753000</v>
      </c>
      <c r="P2361" s="4">
        <v>121084000</v>
      </c>
      <c r="Q2361" s="4">
        <v>109160000</v>
      </c>
      <c r="R2361" s="4">
        <v>97309000</v>
      </c>
      <c r="S2361" s="4">
        <v>85517700</v>
      </c>
      <c r="T2361" s="4">
        <v>72831000</v>
      </c>
      <c r="U2361" s="4">
        <v>61304400</v>
      </c>
      <c r="V2361" s="4">
        <v>49816100</v>
      </c>
      <c r="W2361" s="4">
        <v>38368500</v>
      </c>
      <c r="X2361" s="4">
        <v>26981400</v>
      </c>
      <c r="Y2361" s="4">
        <v>15737000</v>
      </c>
      <c r="Z2361" s="4">
        <v>14163100</v>
      </c>
      <c r="AA2361" s="4">
        <v>12885200</v>
      </c>
      <c r="AB2361" s="4">
        <v>11668400</v>
      </c>
      <c r="AC2361" s="4">
        <v>10513200</v>
      </c>
      <c r="AD2361" s="4">
        <v>9432750</v>
      </c>
      <c r="AE2361" s="4">
        <v>8418370</v>
      </c>
      <c r="AF2361" s="4">
        <v>7474320</v>
      </c>
      <c r="AG2361" s="4">
        <v>6593950</v>
      </c>
    </row>
    <row r="2362" spans="1:33">
      <c r="A2362" t="s">
        <v>4614</v>
      </c>
      <c r="B2362" t="s">
        <v>132</v>
      </c>
      <c r="C2362" s="4">
        <v>188264000</v>
      </c>
      <c r="D2362" s="4">
        <v>194951000</v>
      </c>
      <c r="E2362" s="4">
        <v>200193000</v>
      </c>
      <c r="F2362" s="4">
        <v>207716000</v>
      </c>
      <c r="G2362" s="4">
        <v>211318000</v>
      </c>
      <c r="H2362" s="4">
        <v>216591000</v>
      </c>
      <c r="I2362" s="4">
        <v>218447000</v>
      </c>
      <c r="J2362" s="4">
        <v>221903000</v>
      </c>
      <c r="K2362" s="4">
        <v>222510000</v>
      </c>
      <c r="L2362" s="4">
        <v>225003000</v>
      </c>
      <c r="M2362" s="4">
        <v>224400000</v>
      </c>
      <c r="N2362" s="4">
        <v>225979000</v>
      </c>
      <c r="O2362" s="4">
        <v>227199000</v>
      </c>
      <c r="P2362" s="4">
        <v>225267000</v>
      </c>
      <c r="Q2362" s="4">
        <v>225894000</v>
      </c>
      <c r="R2362" s="4">
        <v>226523000</v>
      </c>
      <c r="S2362" s="4">
        <v>226762000</v>
      </c>
      <c r="T2362" s="4">
        <v>223668000</v>
      </c>
      <c r="U2362" s="4">
        <v>223227000</v>
      </c>
      <c r="V2362" s="4">
        <v>222665000</v>
      </c>
      <c r="W2362" s="4">
        <v>222256000</v>
      </c>
      <c r="X2362" s="4">
        <v>221728000</v>
      </c>
      <c r="Y2362" s="4">
        <v>220940000</v>
      </c>
      <c r="Z2362" s="4">
        <v>208219000</v>
      </c>
      <c r="AA2362" s="4">
        <v>199137000</v>
      </c>
      <c r="AB2362" s="4">
        <v>190369000</v>
      </c>
      <c r="AC2362" s="4">
        <v>181688000</v>
      </c>
      <c r="AD2362" s="4">
        <v>172795000</v>
      </c>
      <c r="AE2362" s="4">
        <v>164780000</v>
      </c>
      <c r="AF2362" s="4">
        <v>157216000</v>
      </c>
      <c r="AG2362" s="4">
        <v>150123000</v>
      </c>
    </row>
    <row r="2363" spans="1:33">
      <c r="A2363" t="s">
        <v>4613</v>
      </c>
      <c r="B2363" t="s">
        <v>132</v>
      </c>
      <c r="C2363" s="4">
        <v>35150300</v>
      </c>
      <c r="D2363" s="4">
        <v>33435600</v>
      </c>
      <c r="E2363" s="4">
        <v>31431300</v>
      </c>
      <c r="F2363" s="4">
        <v>29796300</v>
      </c>
      <c r="G2363" s="4">
        <v>27890500</v>
      </c>
      <c r="H2363" s="4">
        <v>26320800</v>
      </c>
      <c r="I2363" s="4">
        <v>24503700</v>
      </c>
      <c r="J2363" s="4">
        <v>22992000</v>
      </c>
      <c r="K2363" s="4">
        <v>21259700</v>
      </c>
      <c r="L2363" s="4">
        <v>19802900</v>
      </c>
      <c r="M2363" s="4">
        <v>18148300</v>
      </c>
      <c r="N2363" s="4">
        <v>16738200</v>
      </c>
      <c r="O2363" s="4">
        <v>15339500</v>
      </c>
      <c r="P2363" s="4">
        <v>13783500</v>
      </c>
      <c r="Q2363" s="4">
        <v>12426100</v>
      </c>
      <c r="R2363" s="4">
        <v>11077100</v>
      </c>
      <c r="S2363" s="4">
        <v>9734810</v>
      </c>
      <c r="T2363" s="4">
        <v>8290630</v>
      </c>
      <c r="U2363" s="4">
        <v>6978510</v>
      </c>
      <c r="V2363" s="4">
        <v>5670760</v>
      </c>
      <c r="W2363" s="4">
        <v>4367630</v>
      </c>
      <c r="X2363" s="4">
        <v>3071390</v>
      </c>
      <c r="Y2363" s="4">
        <v>1791400</v>
      </c>
      <c r="Z2363" s="4">
        <v>1612240</v>
      </c>
      <c r="AA2363" s="4">
        <v>1466770</v>
      </c>
      <c r="AB2363" s="4">
        <v>1328260</v>
      </c>
      <c r="AC2363" s="4">
        <v>1196760</v>
      </c>
      <c r="AD2363" s="4">
        <v>1073770</v>
      </c>
      <c r="AE2363">
        <v>958295</v>
      </c>
      <c r="AF2363">
        <v>850830</v>
      </c>
      <c r="AG2363">
        <v>750615</v>
      </c>
    </row>
    <row r="2364" spans="1:33">
      <c r="A2364" t="s">
        <v>4612</v>
      </c>
      <c r="B2364" t="s">
        <v>132</v>
      </c>
      <c r="C2364" s="4">
        <v>8472250</v>
      </c>
      <c r="D2364" s="4">
        <v>10087400</v>
      </c>
      <c r="E2364" s="4">
        <v>10358600</v>
      </c>
      <c r="F2364" s="4">
        <v>9827430</v>
      </c>
      <c r="G2364" s="4">
        <v>9943120</v>
      </c>
      <c r="H2364" s="4">
        <v>9969780</v>
      </c>
      <c r="I2364" s="4">
        <v>10095100</v>
      </c>
      <c r="J2364" s="4">
        <v>10446300</v>
      </c>
      <c r="K2364" s="4">
        <v>10549200</v>
      </c>
      <c r="L2364" s="4">
        <v>10767800</v>
      </c>
      <c r="M2364" s="4">
        <v>10845400</v>
      </c>
      <c r="N2364" s="4">
        <v>11012500</v>
      </c>
      <c r="O2364" s="4">
        <v>11139800</v>
      </c>
      <c r="P2364" s="4">
        <v>11131600</v>
      </c>
      <c r="Q2364" s="4">
        <v>11215400</v>
      </c>
      <c r="R2364" s="4">
        <v>11027500</v>
      </c>
      <c r="S2364" s="4">
        <v>10921700</v>
      </c>
      <c r="T2364" s="4">
        <v>10778800</v>
      </c>
      <c r="U2364" s="4">
        <v>10732500</v>
      </c>
      <c r="V2364" s="4">
        <v>10667000</v>
      </c>
      <c r="W2364" s="4">
        <v>10354200</v>
      </c>
      <c r="X2364" s="4">
        <v>10105400</v>
      </c>
      <c r="Y2364" s="4">
        <v>10083600</v>
      </c>
      <c r="Z2364" s="4">
        <v>9377840</v>
      </c>
      <c r="AA2364" s="4">
        <v>8716790</v>
      </c>
      <c r="AB2364" s="4">
        <v>7978220</v>
      </c>
      <c r="AC2364" s="4">
        <v>7453960</v>
      </c>
      <c r="AD2364" s="4">
        <v>7608720</v>
      </c>
      <c r="AE2364" s="4">
        <v>7314120</v>
      </c>
      <c r="AF2364" s="4">
        <v>7053790</v>
      </c>
      <c r="AG2364" s="4">
        <v>6795890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144385</v>
      </c>
      <c r="D2371">
        <v>140332</v>
      </c>
      <c r="E2371">
        <v>136129</v>
      </c>
      <c r="F2371">
        <v>131781</v>
      </c>
      <c r="G2371">
        <v>127292</v>
      </c>
      <c r="H2371">
        <v>122668</v>
      </c>
      <c r="I2371">
        <v>117915</v>
      </c>
      <c r="J2371">
        <v>113038</v>
      </c>
      <c r="K2371">
        <v>108044</v>
      </c>
      <c r="L2371">
        <v>102939</v>
      </c>
      <c r="M2371">
        <v>97728.9</v>
      </c>
      <c r="N2371">
        <v>92420.5</v>
      </c>
      <c r="O2371">
        <v>87020.9</v>
      </c>
      <c r="P2371">
        <v>82222.8</v>
      </c>
      <c r="Q2371">
        <v>76581.399999999994</v>
      </c>
      <c r="R2371">
        <v>70873.399999999994</v>
      </c>
      <c r="S2371">
        <v>65105.4</v>
      </c>
      <c r="T2371">
        <v>59284.1</v>
      </c>
      <c r="U2371">
        <v>53416.7</v>
      </c>
      <c r="V2371">
        <v>47886.8</v>
      </c>
      <c r="W2371">
        <v>41883.5</v>
      </c>
      <c r="X2371">
        <v>35858.6</v>
      </c>
      <c r="Y2371">
        <v>29818.5</v>
      </c>
      <c r="Z2371">
        <v>23830.1</v>
      </c>
      <c r="AA2371">
        <v>17973.5</v>
      </c>
      <c r="AB2371">
        <v>11935</v>
      </c>
      <c r="AC2371">
        <v>5909.78</v>
      </c>
      <c r="AD2371">
        <v>0</v>
      </c>
      <c r="AE2371">
        <v>0</v>
      </c>
      <c r="AF2371">
        <v>0</v>
      </c>
      <c r="AG2371">
        <v>0</v>
      </c>
    </row>
    <row r="2372" spans="1:33">
      <c r="A2372" t="s">
        <v>4604</v>
      </c>
      <c r="B2372" t="s">
        <v>132</v>
      </c>
      <c r="C2372" s="4">
        <v>370736000</v>
      </c>
      <c r="D2372" s="4">
        <v>371816000</v>
      </c>
      <c r="E2372" s="4">
        <v>375016000</v>
      </c>
      <c r="F2372" s="4">
        <v>379511000</v>
      </c>
      <c r="G2372" s="4">
        <v>382117000</v>
      </c>
      <c r="H2372" s="4">
        <v>384561000</v>
      </c>
      <c r="I2372" s="4">
        <v>386054000</v>
      </c>
      <c r="J2372" s="4">
        <v>386787000</v>
      </c>
      <c r="K2372" s="4">
        <v>387463000</v>
      </c>
      <c r="L2372" s="4">
        <v>387723000</v>
      </c>
      <c r="M2372" s="4">
        <v>387644000</v>
      </c>
      <c r="N2372" s="4">
        <v>387310000</v>
      </c>
      <c r="O2372" s="4">
        <v>386860000</v>
      </c>
      <c r="P2372" s="4">
        <v>389702000</v>
      </c>
      <c r="Q2372" s="4">
        <v>389138000</v>
      </c>
      <c r="R2372" s="4">
        <v>388997000</v>
      </c>
      <c r="S2372" s="4">
        <v>388661000</v>
      </c>
      <c r="T2372" s="4">
        <v>388077000</v>
      </c>
      <c r="U2372" s="4">
        <v>387522000</v>
      </c>
      <c r="V2372" s="4">
        <v>390152000</v>
      </c>
      <c r="W2372" s="4">
        <v>389969000</v>
      </c>
      <c r="X2372" s="4">
        <v>389668000</v>
      </c>
      <c r="Y2372" s="4">
        <v>388967000</v>
      </c>
      <c r="Z2372" s="4">
        <v>388519000</v>
      </c>
      <c r="AA2372" s="4">
        <v>391375000</v>
      </c>
      <c r="AB2372" s="4">
        <v>391388000</v>
      </c>
      <c r="AC2372" s="4">
        <v>391053000</v>
      </c>
      <c r="AD2372" s="4">
        <v>389286000</v>
      </c>
      <c r="AE2372" s="4">
        <v>391110000</v>
      </c>
      <c r="AF2372" s="4">
        <v>390082000</v>
      </c>
      <c r="AG2372" s="4">
        <v>389249000</v>
      </c>
    </row>
    <row r="2373" spans="1:33">
      <c r="A2373" t="s">
        <v>4603</v>
      </c>
      <c r="B2373" t="s">
        <v>132</v>
      </c>
      <c r="C2373">
        <v>16435.8</v>
      </c>
      <c r="D2373">
        <v>15974.6</v>
      </c>
      <c r="E2373">
        <v>15496.1</v>
      </c>
      <c r="F2373">
        <v>15001.1</v>
      </c>
      <c r="G2373">
        <v>14490.1</v>
      </c>
      <c r="H2373">
        <v>13963.8</v>
      </c>
      <c r="I2373">
        <v>13422.7</v>
      </c>
      <c r="J2373">
        <v>12867.5</v>
      </c>
      <c r="K2373">
        <v>12299.1</v>
      </c>
      <c r="L2373">
        <v>11717.9</v>
      </c>
      <c r="M2373">
        <v>11124.9</v>
      </c>
      <c r="N2373">
        <v>10520.6</v>
      </c>
      <c r="O2373">
        <v>9905.92</v>
      </c>
      <c r="P2373">
        <v>9359.74</v>
      </c>
      <c r="Q2373">
        <v>8717.5499999999993</v>
      </c>
      <c r="R2373">
        <v>8067.79</v>
      </c>
      <c r="S2373">
        <v>7411.19</v>
      </c>
      <c r="T2373">
        <v>6748.53</v>
      </c>
      <c r="U2373">
        <v>6080.63</v>
      </c>
      <c r="V2373">
        <v>5451.13</v>
      </c>
      <c r="W2373">
        <v>4767.76</v>
      </c>
      <c r="X2373">
        <v>4081.93</v>
      </c>
      <c r="Y2373">
        <v>3394.35</v>
      </c>
      <c r="Z2373">
        <v>2712.67</v>
      </c>
      <c r="AA2373">
        <v>2045.99</v>
      </c>
      <c r="AB2373">
        <v>1358.61</v>
      </c>
      <c r="AC2373">
        <v>672.73299999999995</v>
      </c>
      <c r="AD2373">
        <v>0</v>
      </c>
      <c r="AE2373">
        <v>0</v>
      </c>
      <c r="AF2373">
        <v>0</v>
      </c>
      <c r="AG2373">
        <v>0</v>
      </c>
    </row>
    <row r="2374" spans="1:33">
      <c r="A2374" t="s">
        <v>4602</v>
      </c>
      <c r="B2374" t="s">
        <v>132</v>
      </c>
      <c r="C2374" s="4">
        <v>16683900</v>
      </c>
      <c r="D2374" s="4">
        <v>19238900</v>
      </c>
      <c r="E2374" s="4">
        <v>19404500</v>
      </c>
      <c r="F2374" s="4">
        <v>17955400</v>
      </c>
      <c r="G2374" s="4">
        <v>17979700</v>
      </c>
      <c r="H2374" s="4">
        <v>17701500</v>
      </c>
      <c r="I2374" s="4">
        <v>17840800</v>
      </c>
      <c r="J2374" s="4">
        <v>18208300</v>
      </c>
      <c r="K2374" s="4">
        <v>18369600</v>
      </c>
      <c r="L2374" s="4">
        <v>18555000</v>
      </c>
      <c r="M2374" s="4">
        <v>18735100</v>
      </c>
      <c r="N2374" s="4">
        <v>18874600</v>
      </c>
      <c r="O2374" s="4">
        <v>18968200</v>
      </c>
      <c r="P2374" s="4">
        <v>19257100</v>
      </c>
      <c r="Q2374" s="4">
        <v>19320300</v>
      </c>
      <c r="R2374" s="4">
        <v>18936900</v>
      </c>
      <c r="S2374" s="4">
        <v>18719400</v>
      </c>
      <c r="T2374" s="4">
        <v>18701800</v>
      </c>
      <c r="U2374" s="4">
        <v>18631600</v>
      </c>
      <c r="V2374" s="4">
        <v>18690600</v>
      </c>
      <c r="W2374" s="4">
        <v>18167400</v>
      </c>
      <c r="X2374" s="4">
        <v>17759400</v>
      </c>
      <c r="Y2374" s="4">
        <v>17752200</v>
      </c>
      <c r="Z2374" s="4">
        <v>17498300</v>
      </c>
      <c r="AA2374" s="4">
        <v>17131500</v>
      </c>
      <c r="AB2374" s="4">
        <v>16402700</v>
      </c>
      <c r="AC2374" s="4">
        <v>16043400</v>
      </c>
      <c r="AD2374" s="4">
        <v>17141600</v>
      </c>
      <c r="AE2374" s="4">
        <v>17360200</v>
      </c>
      <c r="AF2374" s="4">
        <v>17501800</v>
      </c>
      <c r="AG2374" s="4">
        <v>17620900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941254</v>
      </c>
      <c r="D2380" s="4">
        <v>1322790</v>
      </c>
      <c r="E2380" s="4">
        <v>1660950</v>
      </c>
      <c r="F2380" s="4">
        <v>1988060</v>
      </c>
      <c r="G2380" s="4">
        <v>2263690</v>
      </c>
      <c r="H2380" s="4">
        <v>2535960</v>
      </c>
      <c r="I2380" s="4">
        <v>2751060</v>
      </c>
      <c r="J2380" s="4">
        <v>2973790</v>
      </c>
      <c r="K2380" s="4">
        <v>3142570</v>
      </c>
      <c r="L2380" s="4">
        <v>3325890</v>
      </c>
      <c r="M2380" s="4">
        <v>3452150</v>
      </c>
      <c r="N2380" s="4">
        <v>3598800</v>
      </c>
      <c r="O2380" s="4">
        <v>3730400</v>
      </c>
      <c r="P2380" s="4">
        <v>3800670</v>
      </c>
      <c r="Q2380" s="4">
        <v>3904980</v>
      </c>
      <c r="R2380" s="4">
        <v>3997830</v>
      </c>
      <c r="S2380" s="4">
        <v>4080840</v>
      </c>
      <c r="T2380" s="4">
        <v>4100300</v>
      </c>
      <c r="U2380" s="4">
        <v>4163790</v>
      </c>
      <c r="V2380" s="4">
        <v>4221900</v>
      </c>
      <c r="W2380" s="4">
        <v>4276300</v>
      </c>
      <c r="X2380" s="4">
        <v>4328230</v>
      </c>
      <c r="Y2380" s="4">
        <v>4378660</v>
      </c>
      <c r="Z2380" s="4">
        <v>4055600</v>
      </c>
      <c r="AA2380" s="4">
        <v>3777010</v>
      </c>
      <c r="AB2380" s="4">
        <v>3510400</v>
      </c>
      <c r="AC2380" s="4">
        <v>3257180</v>
      </c>
      <c r="AD2380" s="4">
        <v>3019180</v>
      </c>
      <c r="AE2380" s="4">
        <v>2796490</v>
      </c>
      <c r="AF2380" s="4">
        <v>2591190</v>
      </c>
      <c r="AG2380" s="4">
        <v>2399890</v>
      </c>
    </row>
    <row r="2381" spans="1:33">
      <c r="A2381" t="s">
        <v>4595</v>
      </c>
      <c r="B2381" t="s">
        <v>132</v>
      </c>
      <c r="C2381" s="4">
        <v>141810000</v>
      </c>
      <c r="D2381" s="4">
        <v>134892000</v>
      </c>
      <c r="E2381" s="4">
        <v>126806000</v>
      </c>
      <c r="F2381" s="4">
        <v>120210000</v>
      </c>
      <c r="G2381" s="4">
        <v>112521000</v>
      </c>
      <c r="H2381" s="4">
        <v>106188000</v>
      </c>
      <c r="I2381" s="4">
        <v>98857500</v>
      </c>
      <c r="J2381" s="4">
        <v>92758700</v>
      </c>
      <c r="K2381" s="4">
        <v>85769900</v>
      </c>
      <c r="L2381" s="4">
        <v>79892500</v>
      </c>
      <c r="M2381" s="4">
        <v>73217400</v>
      </c>
      <c r="N2381" s="4">
        <v>67528300</v>
      </c>
      <c r="O2381" s="4">
        <v>61885500</v>
      </c>
      <c r="P2381" s="4">
        <v>55607900</v>
      </c>
      <c r="Q2381" s="4">
        <v>50131800</v>
      </c>
      <c r="R2381" s="4">
        <v>44689100</v>
      </c>
      <c r="S2381" s="4">
        <v>39274000</v>
      </c>
      <c r="T2381" s="4">
        <v>33447600</v>
      </c>
      <c r="U2381" s="4">
        <v>28154000</v>
      </c>
      <c r="V2381" s="4">
        <v>22878000</v>
      </c>
      <c r="W2381" s="4">
        <v>17620700</v>
      </c>
      <c r="X2381" s="4">
        <v>12391200</v>
      </c>
      <c r="Y2381" s="4">
        <v>7227200</v>
      </c>
      <c r="Z2381" s="4">
        <v>6504400</v>
      </c>
      <c r="AA2381" s="4">
        <v>5917520</v>
      </c>
      <c r="AB2381" s="4">
        <v>5358720</v>
      </c>
      <c r="AC2381" s="4">
        <v>4828190</v>
      </c>
      <c r="AD2381" s="4">
        <v>4331990</v>
      </c>
      <c r="AE2381" s="4">
        <v>3866130</v>
      </c>
      <c r="AF2381" s="4">
        <v>3432580</v>
      </c>
      <c r="AG2381" s="4">
        <v>3028270</v>
      </c>
    </row>
    <row r="2382" spans="1:33">
      <c r="A2382" t="s">
        <v>4594</v>
      </c>
      <c r="B2382" t="s">
        <v>132</v>
      </c>
      <c r="C2382" s="4">
        <v>1395300000</v>
      </c>
      <c r="D2382" s="4">
        <v>1444860000</v>
      </c>
      <c r="E2382" s="4">
        <v>1483710000</v>
      </c>
      <c r="F2382" s="4">
        <v>1539470000</v>
      </c>
      <c r="G2382" s="4">
        <v>1566170000</v>
      </c>
      <c r="H2382" s="4">
        <v>1605240000</v>
      </c>
      <c r="I2382" s="4">
        <v>1619000000</v>
      </c>
      <c r="J2382" s="4">
        <v>1644620000</v>
      </c>
      <c r="K2382" s="4">
        <v>1649110000</v>
      </c>
      <c r="L2382" s="4">
        <v>1667590000</v>
      </c>
      <c r="M2382" s="4">
        <v>1663120000</v>
      </c>
      <c r="N2382" s="4">
        <v>1674820000</v>
      </c>
      <c r="O2382" s="4">
        <v>1683860000</v>
      </c>
      <c r="P2382" s="4">
        <v>1669550000</v>
      </c>
      <c r="Q2382" s="4">
        <v>1674190000</v>
      </c>
      <c r="R2382" s="4">
        <v>1678850000</v>
      </c>
      <c r="S2382" s="4">
        <v>1680620000</v>
      </c>
      <c r="T2382" s="4">
        <v>1657690000</v>
      </c>
      <c r="U2382" s="4">
        <v>1654430000</v>
      </c>
      <c r="V2382" s="4">
        <v>1650260000</v>
      </c>
      <c r="W2382" s="4">
        <v>1647230000</v>
      </c>
      <c r="X2382" s="4">
        <v>1643320000</v>
      </c>
      <c r="Y2382" s="4">
        <v>1637480000</v>
      </c>
      <c r="Z2382" s="4">
        <v>1543190000</v>
      </c>
      <c r="AA2382" s="4">
        <v>1475890000</v>
      </c>
      <c r="AB2382" s="4">
        <v>1410910000</v>
      </c>
      <c r="AC2382" s="4">
        <v>1346570000</v>
      </c>
      <c r="AD2382" s="4">
        <v>1280650000</v>
      </c>
      <c r="AE2382" s="4">
        <v>1221260000</v>
      </c>
      <c r="AF2382" s="4">
        <v>1165190000</v>
      </c>
      <c r="AG2382" s="4">
        <v>1112620000</v>
      </c>
    </row>
    <row r="2383" spans="1:33">
      <c r="A2383" t="s">
        <v>4593</v>
      </c>
      <c r="B2383" t="s">
        <v>132</v>
      </c>
      <c r="C2383" s="4">
        <v>16142800</v>
      </c>
      <c r="D2383" s="4">
        <v>15355300</v>
      </c>
      <c r="E2383" s="4">
        <v>14434800</v>
      </c>
      <c r="F2383" s="4">
        <v>13684000</v>
      </c>
      <c r="G2383" s="4">
        <v>12808700</v>
      </c>
      <c r="H2383" s="4">
        <v>12087800</v>
      </c>
      <c r="I2383" s="4">
        <v>11253300</v>
      </c>
      <c r="J2383" s="4">
        <v>10559100</v>
      </c>
      <c r="K2383" s="4">
        <v>9763520</v>
      </c>
      <c r="L2383" s="4">
        <v>9094470</v>
      </c>
      <c r="M2383" s="4">
        <v>8334610</v>
      </c>
      <c r="N2383" s="4">
        <v>7687010</v>
      </c>
      <c r="O2383" s="4">
        <v>7044660</v>
      </c>
      <c r="P2383" s="4">
        <v>6330060</v>
      </c>
      <c r="Q2383" s="4">
        <v>5706700</v>
      </c>
      <c r="R2383" s="4">
        <v>5087130</v>
      </c>
      <c r="S2383" s="4">
        <v>4470710</v>
      </c>
      <c r="T2383" s="4">
        <v>3807470</v>
      </c>
      <c r="U2383" s="4">
        <v>3204880</v>
      </c>
      <c r="V2383" s="4">
        <v>2604290</v>
      </c>
      <c r="W2383" s="4">
        <v>2005830</v>
      </c>
      <c r="X2383" s="4">
        <v>1410540</v>
      </c>
      <c r="Y2383">
        <v>822700</v>
      </c>
      <c r="Z2383">
        <v>740421</v>
      </c>
      <c r="AA2383">
        <v>673614</v>
      </c>
      <c r="AB2383">
        <v>610003</v>
      </c>
      <c r="AC2383">
        <v>549611</v>
      </c>
      <c r="AD2383">
        <v>493127</v>
      </c>
      <c r="AE2383">
        <v>440097</v>
      </c>
      <c r="AF2383">
        <v>390743</v>
      </c>
      <c r="AG2383">
        <v>344719</v>
      </c>
    </row>
    <row r="2384" spans="1:33">
      <c r="A2384" t="s">
        <v>4592</v>
      </c>
      <c r="B2384" t="s">
        <v>132</v>
      </c>
      <c r="C2384" s="4">
        <v>62791300</v>
      </c>
      <c r="D2384" s="4">
        <v>74761600</v>
      </c>
      <c r="E2384" s="4">
        <v>76771900</v>
      </c>
      <c r="F2384" s="4">
        <v>72835100</v>
      </c>
      <c r="G2384" s="4">
        <v>73692500</v>
      </c>
      <c r="H2384" s="4">
        <v>73890100</v>
      </c>
      <c r="I2384" s="4">
        <v>74819100</v>
      </c>
      <c r="J2384" s="4">
        <v>77421600</v>
      </c>
      <c r="K2384" s="4">
        <v>78184600</v>
      </c>
      <c r="L2384" s="4">
        <v>79804700</v>
      </c>
      <c r="M2384" s="4">
        <v>80379700</v>
      </c>
      <c r="N2384" s="4">
        <v>81618200</v>
      </c>
      <c r="O2384" s="4">
        <v>82561700</v>
      </c>
      <c r="P2384" s="4">
        <v>82500700</v>
      </c>
      <c r="Q2384" s="4">
        <v>83122000</v>
      </c>
      <c r="R2384" s="4">
        <v>81729000</v>
      </c>
      <c r="S2384" s="4">
        <v>80945300</v>
      </c>
      <c r="T2384" s="4">
        <v>79886000</v>
      </c>
      <c r="U2384" s="4">
        <v>79542800</v>
      </c>
      <c r="V2384" s="4">
        <v>79057500</v>
      </c>
      <c r="W2384" s="4">
        <v>76739200</v>
      </c>
      <c r="X2384" s="4">
        <v>74895500</v>
      </c>
      <c r="Y2384" s="4">
        <v>74733500</v>
      </c>
      <c r="Z2384" s="4">
        <v>69503000</v>
      </c>
      <c r="AA2384" s="4">
        <v>64603700</v>
      </c>
      <c r="AB2384" s="4">
        <v>59129800</v>
      </c>
      <c r="AC2384" s="4">
        <v>55244300</v>
      </c>
      <c r="AD2384" s="4">
        <v>56391400</v>
      </c>
      <c r="AE2384" s="4">
        <v>54208000</v>
      </c>
      <c r="AF2384" s="4">
        <v>52278500</v>
      </c>
      <c r="AG2384" s="4">
        <v>50367100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 s="4">
        <v>1523600</v>
      </c>
      <c r="D2387" s="4">
        <v>1443700</v>
      </c>
      <c r="E2387" s="4">
        <v>1352410</v>
      </c>
      <c r="F2387" s="4">
        <v>1278000</v>
      </c>
      <c r="G2387" s="4">
        <v>1192890</v>
      </c>
      <c r="H2387" s="4">
        <v>1122950</v>
      </c>
      <c r="I2387" s="4">
        <v>1043160</v>
      </c>
      <c r="J2387">
        <v>976987</v>
      </c>
      <c r="K2387">
        <v>901977</v>
      </c>
      <c r="L2387">
        <v>839067</v>
      </c>
      <c r="M2387">
        <v>768224</v>
      </c>
      <c r="N2387">
        <v>708056</v>
      </c>
      <c r="O2387">
        <v>648664</v>
      </c>
      <c r="P2387">
        <v>582881</v>
      </c>
      <c r="Q2387">
        <v>525750</v>
      </c>
      <c r="R2387">
        <v>469196</v>
      </c>
      <c r="S2387">
        <v>413112</v>
      </c>
      <c r="T2387">
        <v>352863</v>
      </c>
      <c r="U2387">
        <v>298347</v>
      </c>
      <c r="V2387">
        <v>244246</v>
      </c>
      <c r="W2387">
        <v>190632</v>
      </c>
      <c r="X2387">
        <v>137695</v>
      </c>
      <c r="Y2387">
        <v>85985.1</v>
      </c>
      <c r="Z2387">
        <v>86764</v>
      </c>
      <c r="AA2387">
        <v>88397.5</v>
      </c>
      <c r="AB2387">
        <v>89689</v>
      </c>
      <c r="AC2387">
        <v>90717.2</v>
      </c>
      <c r="AD2387">
        <v>91543.9</v>
      </c>
      <c r="AE2387">
        <v>92205.7</v>
      </c>
      <c r="AF2387">
        <v>92742.1</v>
      </c>
      <c r="AG2387">
        <v>93184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 s="4">
        <v>5297290</v>
      </c>
      <c r="D2390" s="4">
        <v>5197370</v>
      </c>
      <c r="E2390" s="4">
        <v>5094120</v>
      </c>
      <c r="F2390" s="4">
        <v>4987310</v>
      </c>
      <c r="G2390" s="4">
        <v>4877370</v>
      </c>
      <c r="H2390" s="4">
        <v>4764770</v>
      </c>
      <c r="I2390" s="4">
        <v>4650440</v>
      </c>
      <c r="J2390" s="4">
        <v>4535640</v>
      </c>
      <c r="K2390" s="4">
        <v>4423300</v>
      </c>
      <c r="L2390" s="4">
        <v>4314450</v>
      </c>
      <c r="M2390" s="4">
        <v>4211750</v>
      </c>
      <c r="N2390" s="4">
        <v>4117140</v>
      </c>
      <c r="O2390" s="4">
        <v>4034760</v>
      </c>
      <c r="P2390" s="4">
        <v>4004310</v>
      </c>
      <c r="Q2390" s="4">
        <v>3958640</v>
      </c>
      <c r="R2390" s="4">
        <v>3935420</v>
      </c>
      <c r="S2390" s="4">
        <v>3937120</v>
      </c>
      <c r="T2390" s="4">
        <v>3963480</v>
      </c>
      <c r="U2390" s="4">
        <v>4013930</v>
      </c>
      <c r="V2390" s="4">
        <v>4122330</v>
      </c>
      <c r="W2390" s="4">
        <v>4219320</v>
      </c>
      <c r="X2390" s="4">
        <v>4336350</v>
      </c>
      <c r="Y2390" s="4">
        <v>4471330</v>
      </c>
      <c r="Z2390" s="4">
        <v>4622720</v>
      </c>
      <c r="AA2390" s="4">
        <v>4827690</v>
      </c>
      <c r="AB2390" s="4">
        <v>5009250</v>
      </c>
      <c r="AC2390" s="4">
        <v>5203120</v>
      </c>
      <c r="AD2390" s="4">
        <v>5408360</v>
      </c>
      <c r="AE2390" s="4">
        <v>5843830</v>
      </c>
      <c r="AF2390" s="4">
        <v>6229920</v>
      </c>
      <c r="AG2390" s="4">
        <v>6624750</v>
      </c>
    </row>
    <row r="2391" spans="1:33">
      <c r="A2391" t="s">
        <v>4585</v>
      </c>
      <c r="B2391" t="s">
        <v>132</v>
      </c>
      <c r="C2391">
        <v>66308.5</v>
      </c>
      <c r="D2391">
        <v>64447.6</v>
      </c>
      <c r="E2391">
        <v>62517.3</v>
      </c>
      <c r="F2391">
        <v>60520.4</v>
      </c>
      <c r="G2391">
        <v>58458.7</v>
      </c>
      <c r="H2391">
        <v>56335.199999999997</v>
      </c>
      <c r="I2391">
        <v>54152.4</v>
      </c>
      <c r="J2391">
        <v>51912.6</v>
      </c>
      <c r="K2391">
        <v>49619.1</v>
      </c>
      <c r="L2391">
        <v>47274.6</v>
      </c>
      <c r="M2391">
        <v>44882</v>
      </c>
      <c r="N2391">
        <v>42444.1</v>
      </c>
      <c r="O2391">
        <v>39964.300000000003</v>
      </c>
      <c r="P2391">
        <v>37760.800000000003</v>
      </c>
      <c r="Q2391">
        <v>35170</v>
      </c>
      <c r="R2391">
        <v>32548.6</v>
      </c>
      <c r="S2391">
        <v>29899.599999999999</v>
      </c>
      <c r="T2391">
        <v>27226.2</v>
      </c>
      <c r="U2391">
        <v>24531.599999999999</v>
      </c>
      <c r="V2391">
        <v>21992</v>
      </c>
      <c r="W2391">
        <v>19235</v>
      </c>
      <c r="X2391">
        <v>16468.099999999999</v>
      </c>
      <c r="Y2391">
        <v>13694.1</v>
      </c>
      <c r="Z2391">
        <v>10944</v>
      </c>
      <c r="AA2391">
        <v>8254.31</v>
      </c>
      <c r="AB2391">
        <v>5481.14</v>
      </c>
      <c r="AC2391">
        <v>2714.07</v>
      </c>
      <c r="AD2391">
        <v>0</v>
      </c>
      <c r="AE2391">
        <v>0</v>
      </c>
      <c r="AF2391">
        <v>0</v>
      </c>
      <c r="AG2391">
        <v>0</v>
      </c>
    </row>
    <row r="2392" spans="1:33">
      <c r="A2392" t="s">
        <v>4584</v>
      </c>
      <c r="B2392" t="s">
        <v>132</v>
      </c>
      <c r="C2392" s="4">
        <v>2747680000</v>
      </c>
      <c r="D2392" s="4">
        <v>2755680000</v>
      </c>
      <c r="E2392" s="4">
        <v>2779400000</v>
      </c>
      <c r="F2392" s="4">
        <v>2812710000</v>
      </c>
      <c r="G2392" s="4">
        <v>2832030000</v>
      </c>
      <c r="H2392" s="4">
        <v>2850140000</v>
      </c>
      <c r="I2392" s="4">
        <v>2861210000</v>
      </c>
      <c r="J2392" s="4">
        <v>2866630000</v>
      </c>
      <c r="K2392" s="4">
        <v>2871650000</v>
      </c>
      <c r="L2392" s="4">
        <v>2873570000</v>
      </c>
      <c r="M2392" s="4">
        <v>2872990000</v>
      </c>
      <c r="N2392" s="4">
        <v>2870520000</v>
      </c>
      <c r="O2392" s="4">
        <v>2867180000</v>
      </c>
      <c r="P2392" s="4">
        <v>2888240000</v>
      </c>
      <c r="Q2392" s="4">
        <v>2884060000</v>
      </c>
      <c r="R2392" s="4">
        <v>2883020000</v>
      </c>
      <c r="S2392" s="4">
        <v>2880520000</v>
      </c>
      <c r="T2392" s="4">
        <v>2876200000</v>
      </c>
      <c r="U2392" s="4">
        <v>2872090000</v>
      </c>
      <c r="V2392" s="4">
        <v>2891580000</v>
      </c>
      <c r="W2392" s="4">
        <v>2890220000</v>
      </c>
      <c r="X2392" s="4">
        <v>2887990000</v>
      </c>
      <c r="Y2392" s="4">
        <v>2882800000</v>
      </c>
      <c r="Z2392" s="4">
        <v>2879470000</v>
      </c>
      <c r="AA2392" s="4">
        <v>2900640000</v>
      </c>
      <c r="AB2392" s="4">
        <v>2900730000</v>
      </c>
      <c r="AC2392" s="4">
        <v>2898260000</v>
      </c>
      <c r="AD2392" s="4">
        <v>2885160000</v>
      </c>
      <c r="AE2392" s="4">
        <v>2898680000</v>
      </c>
      <c r="AF2392" s="4">
        <v>2891060000</v>
      </c>
      <c r="AG2392" s="4">
        <v>2884880000</v>
      </c>
    </row>
    <row r="2393" spans="1:33">
      <c r="A2393" t="s">
        <v>4583</v>
      </c>
      <c r="B2393" t="s">
        <v>132</v>
      </c>
      <c r="C2393">
        <v>7548.15</v>
      </c>
      <c r="D2393">
        <v>7336.32</v>
      </c>
      <c r="E2393">
        <v>7116.58</v>
      </c>
      <c r="F2393">
        <v>6889.26</v>
      </c>
      <c r="G2393">
        <v>6654.57</v>
      </c>
      <c r="H2393">
        <v>6412.85</v>
      </c>
      <c r="I2393">
        <v>6164.37</v>
      </c>
      <c r="J2393">
        <v>5909.41</v>
      </c>
      <c r="K2393">
        <v>5648.34</v>
      </c>
      <c r="L2393">
        <v>5381.45</v>
      </c>
      <c r="M2393">
        <v>5109.09</v>
      </c>
      <c r="N2393">
        <v>4831.57</v>
      </c>
      <c r="O2393">
        <v>4549.29</v>
      </c>
      <c r="P2393">
        <v>4298.46</v>
      </c>
      <c r="Q2393">
        <v>4003.53</v>
      </c>
      <c r="R2393">
        <v>3705.13</v>
      </c>
      <c r="S2393">
        <v>3403.59</v>
      </c>
      <c r="T2393">
        <v>3099.26</v>
      </c>
      <c r="U2393">
        <v>2792.53</v>
      </c>
      <c r="V2393">
        <v>2503.4299999999998</v>
      </c>
      <c r="W2393">
        <v>2189.59</v>
      </c>
      <c r="X2393">
        <v>1874.62</v>
      </c>
      <c r="Y2393">
        <v>1558.85</v>
      </c>
      <c r="Z2393">
        <v>1245.79</v>
      </c>
      <c r="AA2393">
        <v>939.61900000000003</v>
      </c>
      <c r="AB2393">
        <v>623.94000000000005</v>
      </c>
      <c r="AC2393">
        <v>308.95299999999997</v>
      </c>
      <c r="AD2393">
        <v>0</v>
      </c>
      <c r="AE2393">
        <v>0</v>
      </c>
      <c r="AF2393">
        <v>0</v>
      </c>
      <c r="AG2393">
        <v>0</v>
      </c>
    </row>
    <row r="2394" spans="1:33">
      <c r="A2394" t="s">
        <v>4582</v>
      </c>
      <c r="B2394" t="s">
        <v>132</v>
      </c>
      <c r="C2394" s="4">
        <v>123651000</v>
      </c>
      <c r="D2394" s="4">
        <v>142587000</v>
      </c>
      <c r="E2394" s="4">
        <v>143815000</v>
      </c>
      <c r="F2394" s="4">
        <v>133075000</v>
      </c>
      <c r="G2394" s="4">
        <v>133255000</v>
      </c>
      <c r="H2394" s="4">
        <v>131193000</v>
      </c>
      <c r="I2394" s="4">
        <v>132226000</v>
      </c>
      <c r="J2394" s="4">
        <v>134949000</v>
      </c>
      <c r="K2394" s="4">
        <v>136145000</v>
      </c>
      <c r="L2394" s="4">
        <v>137519000</v>
      </c>
      <c r="M2394" s="4">
        <v>138853000</v>
      </c>
      <c r="N2394" s="4">
        <v>139888000</v>
      </c>
      <c r="O2394" s="4">
        <v>140581000</v>
      </c>
      <c r="P2394" s="4">
        <v>142723000</v>
      </c>
      <c r="Q2394" s="4">
        <v>143191000</v>
      </c>
      <c r="R2394" s="4">
        <v>140349000</v>
      </c>
      <c r="S2394" s="4">
        <v>138737000</v>
      </c>
      <c r="T2394" s="4">
        <v>138607000</v>
      </c>
      <c r="U2394" s="4">
        <v>138086000</v>
      </c>
      <c r="V2394" s="4">
        <v>138524000</v>
      </c>
      <c r="W2394" s="4">
        <v>134646000</v>
      </c>
      <c r="X2394" s="4">
        <v>131622000</v>
      </c>
      <c r="Y2394" s="4">
        <v>131569000</v>
      </c>
      <c r="Z2394" s="4">
        <v>129687000</v>
      </c>
      <c r="AA2394" s="4">
        <v>126969000</v>
      </c>
      <c r="AB2394" s="4">
        <v>121567000</v>
      </c>
      <c r="AC2394" s="4">
        <v>118904000</v>
      </c>
      <c r="AD2394" s="4">
        <v>127043000</v>
      </c>
      <c r="AE2394" s="4">
        <v>128664000</v>
      </c>
      <c r="AF2394" s="4">
        <v>129713000</v>
      </c>
      <c r="AG2394" s="4">
        <v>130596000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93455.3</v>
      </c>
      <c r="D2397">
        <v>90985.8</v>
      </c>
      <c r="E2397">
        <v>88438.8</v>
      </c>
      <c r="F2397">
        <v>85827</v>
      </c>
      <c r="G2397">
        <v>83140.7</v>
      </c>
      <c r="H2397">
        <v>80391.600000000006</v>
      </c>
      <c r="I2397">
        <v>77571.899999999994</v>
      </c>
      <c r="J2397">
        <v>74682.8</v>
      </c>
      <c r="K2397">
        <v>71741.600000000006</v>
      </c>
      <c r="L2397">
        <v>68740.2</v>
      </c>
      <c r="M2397">
        <v>65691.100000000006</v>
      </c>
      <c r="N2397">
        <v>62589.1</v>
      </c>
      <c r="O2397">
        <v>59451</v>
      </c>
      <c r="P2397">
        <v>56767.7</v>
      </c>
      <c r="Q2397">
        <v>53539</v>
      </c>
      <c r="R2397">
        <v>50295.8</v>
      </c>
      <c r="S2397">
        <v>47049</v>
      </c>
      <c r="T2397">
        <v>43797.599999999999</v>
      </c>
      <c r="U2397">
        <v>40555.599999999999</v>
      </c>
      <c r="V2397">
        <v>37624.699999999997</v>
      </c>
      <c r="W2397">
        <v>34380.1</v>
      </c>
      <c r="X2397">
        <v>31166</v>
      </c>
      <c r="Y2397">
        <v>27989.7</v>
      </c>
      <c r="Z2397">
        <v>24868.1</v>
      </c>
      <c r="AA2397">
        <v>21975.5</v>
      </c>
      <c r="AB2397">
        <v>18963.900000000001</v>
      </c>
      <c r="AC2397">
        <v>16048.3</v>
      </c>
      <c r="AD2397">
        <v>13241.4</v>
      </c>
      <c r="AE2397">
        <v>14223.5</v>
      </c>
      <c r="AF2397">
        <v>15102.1</v>
      </c>
      <c r="AG2397">
        <v>16003.5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 s="4">
        <v>1711370</v>
      </c>
      <c r="D2400" s="4">
        <v>2405070</v>
      </c>
      <c r="E2400" s="4">
        <v>3019900</v>
      </c>
      <c r="F2400" s="4">
        <v>3614650</v>
      </c>
      <c r="G2400" s="4">
        <v>4115800</v>
      </c>
      <c r="H2400" s="4">
        <v>4610830</v>
      </c>
      <c r="I2400" s="4">
        <v>5001930</v>
      </c>
      <c r="J2400" s="4">
        <v>5406890</v>
      </c>
      <c r="K2400" s="4">
        <v>5713760</v>
      </c>
      <c r="L2400" s="4">
        <v>6047070</v>
      </c>
      <c r="M2400" s="4">
        <v>6276630</v>
      </c>
      <c r="N2400" s="4">
        <v>6543280</v>
      </c>
      <c r="O2400" s="4">
        <v>6782540</v>
      </c>
      <c r="P2400" s="4">
        <v>6910300</v>
      </c>
      <c r="Q2400" s="4">
        <v>7099970</v>
      </c>
      <c r="R2400" s="4">
        <v>7268780</v>
      </c>
      <c r="S2400" s="4">
        <v>7419700</v>
      </c>
      <c r="T2400" s="4">
        <v>7455090</v>
      </c>
      <c r="U2400" s="4">
        <v>7570530</v>
      </c>
      <c r="V2400" s="4">
        <v>7676170</v>
      </c>
      <c r="W2400" s="4">
        <v>7775100</v>
      </c>
      <c r="X2400" s="4">
        <v>7869500</v>
      </c>
      <c r="Y2400" s="4">
        <v>7961190</v>
      </c>
      <c r="Z2400" s="4">
        <v>7373810</v>
      </c>
      <c r="AA2400" s="4">
        <v>6867290</v>
      </c>
      <c r="AB2400" s="4">
        <v>6382540</v>
      </c>
      <c r="AC2400" s="4">
        <v>5922150</v>
      </c>
      <c r="AD2400" s="4">
        <v>5489410</v>
      </c>
      <c r="AE2400" s="4">
        <v>5084520</v>
      </c>
      <c r="AF2400" s="4">
        <v>4711250</v>
      </c>
      <c r="AG2400" s="4">
        <v>4363440</v>
      </c>
    </row>
    <row r="2401" spans="1:33">
      <c r="A2401" t="s">
        <v>4575</v>
      </c>
      <c r="B2401" t="s">
        <v>132</v>
      </c>
      <c r="C2401" s="4">
        <v>399864000</v>
      </c>
      <c r="D2401" s="4">
        <v>380357000</v>
      </c>
      <c r="E2401" s="4">
        <v>357558000</v>
      </c>
      <c r="F2401" s="4">
        <v>338958000</v>
      </c>
      <c r="G2401" s="4">
        <v>317277000</v>
      </c>
      <c r="H2401" s="4">
        <v>299421000</v>
      </c>
      <c r="I2401" s="4">
        <v>278750000</v>
      </c>
      <c r="J2401" s="4">
        <v>261553000</v>
      </c>
      <c r="K2401" s="4">
        <v>241847000</v>
      </c>
      <c r="L2401" s="4">
        <v>225274000</v>
      </c>
      <c r="M2401" s="4">
        <v>206452000</v>
      </c>
      <c r="N2401" s="4">
        <v>190411000</v>
      </c>
      <c r="O2401" s="4">
        <v>174500000</v>
      </c>
      <c r="P2401" s="4">
        <v>156799000</v>
      </c>
      <c r="Q2401" s="4">
        <v>141358000</v>
      </c>
      <c r="R2401" s="4">
        <v>126011000</v>
      </c>
      <c r="S2401" s="4">
        <v>110742000</v>
      </c>
      <c r="T2401" s="4">
        <v>94312800</v>
      </c>
      <c r="U2401" s="4">
        <v>79386400</v>
      </c>
      <c r="V2401" s="4">
        <v>64509600</v>
      </c>
      <c r="W2401" s="4">
        <v>49685400</v>
      </c>
      <c r="X2401" s="4">
        <v>34939600</v>
      </c>
      <c r="Y2401" s="4">
        <v>20378700</v>
      </c>
      <c r="Z2401" s="4">
        <v>18340600</v>
      </c>
      <c r="AA2401" s="4">
        <v>16685700</v>
      </c>
      <c r="AB2401" s="4">
        <v>15110100</v>
      </c>
      <c r="AC2401" s="4">
        <v>13614100</v>
      </c>
      <c r="AD2401" s="4">
        <v>12215000</v>
      </c>
      <c r="AE2401" s="4">
        <v>10901400</v>
      </c>
      <c r="AF2401" s="4">
        <v>9678900</v>
      </c>
      <c r="AG2401" s="4">
        <v>8538870</v>
      </c>
    </row>
    <row r="2402" spans="1:33">
      <c r="A2402" t="s">
        <v>4574</v>
      </c>
      <c r="B2402" t="s">
        <v>132</v>
      </c>
      <c r="C2402" s="4">
        <v>760123000</v>
      </c>
      <c r="D2402" s="4">
        <v>787122000</v>
      </c>
      <c r="E2402" s="4">
        <v>808287000</v>
      </c>
      <c r="F2402" s="4">
        <v>838660000</v>
      </c>
      <c r="G2402" s="4">
        <v>853206000</v>
      </c>
      <c r="H2402" s="4">
        <v>874492000</v>
      </c>
      <c r="I2402" s="4">
        <v>881986000</v>
      </c>
      <c r="J2402" s="4">
        <v>895943000</v>
      </c>
      <c r="K2402" s="4">
        <v>898393000</v>
      </c>
      <c r="L2402" s="4">
        <v>908457000</v>
      </c>
      <c r="M2402" s="4">
        <v>906023000</v>
      </c>
      <c r="N2402" s="4">
        <v>912397000</v>
      </c>
      <c r="O2402" s="4">
        <v>917324000</v>
      </c>
      <c r="P2402" s="4">
        <v>909525000</v>
      </c>
      <c r="Q2402" s="4">
        <v>912055000</v>
      </c>
      <c r="R2402" s="4">
        <v>914594000</v>
      </c>
      <c r="S2402" s="4">
        <v>915558000</v>
      </c>
      <c r="T2402" s="4">
        <v>903067000</v>
      </c>
      <c r="U2402" s="4">
        <v>901288000</v>
      </c>
      <c r="V2402" s="4">
        <v>899017000</v>
      </c>
      <c r="W2402" s="4">
        <v>897369000</v>
      </c>
      <c r="X2402" s="4">
        <v>895235000</v>
      </c>
      <c r="Y2402" s="4">
        <v>892053000</v>
      </c>
      <c r="Z2402" s="4">
        <v>840691000</v>
      </c>
      <c r="AA2402" s="4">
        <v>804025000</v>
      </c>
      <c r="AB2402" s="4">
        <v>768623000</v>
      </c>
      <c r="AC2402" s="4">
        <v>733573000</v>
      </c>
      <c r="AD2402" s="4">
        <v>697665000</v>
      </c>
      <c r="AE2402" s="4">
        <v>665307000</v>
      </c>
      <c r="AF2402" s="4">
        <v>634764000</v>
      </c>
      <c r="AG2402" s="4">
        <v>606126000</v>
      </c>
    </row>
    <row r="2403" spans="1:33">
      <c r="A2403" t="s">
        <v>4573</v>
      </c>
      <c r="B2403" t="s">
        <v>132</v>
      </c>
      <c r="C2403" s="4">
        <v>45518100</v>
      </c>
      <c r="D2403" s="4">
        <v>43297500</v>
      </c>
      <c r="E2403" s="4">
        <v>40702100</v>
      </c>
      <c r="F2403" s="4">
        <v>38584900</v>
      </c>
      <c r="G2403" s="4">
        <v>36116900</v>
      </c>
      <c r="H2403" s="4">
        <v>34084200</v>
      </c>
      <c r="I2403" s="4">
        <v>31731200</v>
      </c>
      <c r="J2403" s="4">
        <v>29773600</v>
      </c>
      <c r="K2403" s="4">
        <v>27530400</v>
      </c>
      <c r="L2403" s="4">
        <v>25643800</v>
      </c>
      <c r="M2403" s="4">
        <v>23501300</v>
      </c>
      <c r="N2403" s="4">
        <v>21675200</v>
      </c>
      <c r="O2403" s="4">
        <v>19864000</v>
      </c>
      <c r="P2403" s="4">
        <v>17849000</v>
      </c>
      <c r="Q2403" s="4">
        <v>16091300</v>
      </c>
      <c r="R2403" s="4">
        <v>14344300</v>
      </c>
      <c r="S2403" s="4">
        <v>12606100</v>
      </c>
      <c r="T2403" s="4">
        <v>10736000</v>
      </c>
      <c r="U2403" s="4">
        <v>9036860</v>
      </c>
      <c r="V2403" s="4">
        <v>7343370</v>
      </c>
      <c r="W2403" s="4">
        <v>5655880</v>
      </c>
      <c r="X2403" s="4">
        <v>3977310</v>
      </c>
      <c r="Y2403" s="4">
        <v>2319780</v>
      </c>
      <c r="Z2403" s="4">
        <v>2087780</v>
      </c>
      <c r="AA2403" s="4">
        <v>1899400</v>
      </c>
      <c r="AB2403" s="4">
        <v>1720040</v>
      </c>
      <c r="AC2403" s="4">
        <v>1549750</v>
      </c>
      <c r="AD2403" s="4">
        <v>1390480</v>
      </c>
      <c r="AE2403" s="4">
        <v>1240950</v>
      </c>
      <c r="AF2403" s="4">
        <v>1101790</v>
      </c>
      <c r="AG2403">
        <v>972012</v>
      </c>
    </row>
    <row r="2404" spans="1:33">
      <c r="A2404" t="s">
        <v>4572</v>
      </c>
      <c r="B2404" t="s">
        <v>132</v>
      </c>
      <c r="C2404" s="4">
        <v>34207000</v>
      </c>
      <c r="D2404" s="4">
        <v>40728100</v>
      </c>
      <c r="E2404" s="4">
        <v>41823200</v>
      </c>
      <c r="F2404" s="4">
        <v>39678600</v>
      </c>
      <c r="G2404" s="4">
        <v>40145700</v>
      </c>
      <c r="H2404" s="4">
        <v>40253400</v>
      </c>
      <c r="I2404" s="4">
        <v>40759400</v>
      </c>
      <c r="J2404" s="4">
        <v>42177200</v>
      </c>
      <c r="K2404" s="4">
        <v>42592900</v>
      </c>
      <c r="L2404" s="4">
        <v>43475500</v>
      </c>
      <c r="M2404" s="4">
        <v>43788700</v>
      </c>
      <c r="N2404" s="4">
        <v>44463400</v>
      </c>
      <c r="O2404" s="4">
        <v>44977400</v>
      </c>
      <c r="P2404" s="4">
        <v>44944200</v>
      </c>
      <c r="Q2404" s="4">
        <v>45282600</v>
      </c>
      <c r="R2404" s="4">
        <v>44523800</v>
      </c>
      <c r="S2404" s="4">
        <v>44096800</v>
      </c>
      <c r="T2404" s="4">
        <v>43519800</v>
      </c>
      <c r="U2404" s="4">
        <v>43332800</v>
      </c>
      <c r="V2404" s="4">
        <v>43068400</v>
      </c>
      <c r="W2404" s="4">
        <v>41805500</v>
      </c>
      <c r="X2404" s="4">
        <v>40801000</v>
      </c>
      <c r="Y2404" s="4">
        <v>40712800</v>
      </c>
      <c r="Z2404" s="4">
        <v>37863400</v>
      </c>
      <c r="AA2404" s="4">
        <v>35194400</v>
      </c>
      <c r="AB2404" s="4">
        <v>32212300</v>
      </c>
      <c r="AC2404" s="4">
        <v>30095600</v>
      </c>
      <c r="AD2404" s="4">
        <v>30720500</v>
      </c>
      <c r="AE2404" s="4">
        <v>29531000</v>
      </c>
      <c r="AF2404" s="4">
        <v>28479900</v>
      </c>
      <c r="AG2404" s="4">
        <v>27438700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2818660</v>
      </c>
      <c r="D2407" s="4">
        <v>2670850</v>
      </c>
      <c r="E2407" s="4">
        <v>2501970</v>
      </c>
      <c r="F2407" s="4">
        <v>2364290</v>
      </c>
      <c r="G2407" s="4">
        <v>2206840</v>
      </c>
      <c r="H2407" s="4">
        <v>2077460</v>
      </c>
      <c r="I2407" s="4">
        <v>1929850</v>
      </c>
      <c r="J2407" s="4">
        <v>1807430</v>
      </c>
      <c r="K2407" s="4">
        <v>1668660</v>
      </c>
      <c r="L2407" s="4">
        <v>1552270</v>
      </c>
      <c r="M2407" s="4">
        <v>1421220</v>
      </c>
      <c r="N2407" s="4">
        <v>1309900</v>
      </c>
      <c r="O2407" s="4">
        <v>1200030</v>
      </c>
      <c r="P2407" s="4">
        <v>1078330</v>
      </c>
      <c r="Q2407">
        <v>972637</v>
      </c>
      <c r="R2407">
        <v>868012</v>
      </c>
      <c r="S2407">
        <v>764258</v>
      </c>
      <c r="T2407">
        <v>652797</v>
      </c>
      <c r="U2407">
        <v>551942</v>
      </c>
      <c r="V2407">
        <v>451856</v>
      </c>
      <c r="W2407">
        <v>352669</v>
      </c>
      <c r="X2407">
        <v>254736</v>
      </c>
      <c r="Y2407">
        <v>159072</v>
      </c>
      <c r="Z2407">
        <v>160513</v>
      </c>
      <c r="AA2407">
        <v>163535</v>
      </c>
      <c r="AB2407">
        <v>165925</v>
      </c>
      <c r="AC2407">
        <v>167827</v>
      </c>
      <c r="AD2407">
        <v>169356</v>
      </c>
      <c r="AE2407">
        <v>170580</v>
      </c>
      <c r="AF2407">
        <v>171573</v>
      </c>
      <c r="AG2407">
        <v>172390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 s="4">
        <v>9631430</v>
      </c>
      <c r="D2410" s="4">
        <v>9449760</v>
      </c>
      <c r="E2410" s="4">
        <v>9262030</v>
      </c>
      <c r="F2410" s="4">
        <v>9067830</v>
      </c>
      <c r="G2410" s="4">
        <v>8867950</v>
      </c>
      <c r="H2410" s="4">
        <v>8663220</v>
      </c>
      <c r="I2410" s="4">
        <v>8455350</v>
      </c>
      <c r="J2410" s="4">
        <v>8246620</v>
      </c>
      <c r="K2410" s="4">
        <v>8042360</v>
      </c>
      <c r="L2410" s="4">
        <v>7844450</v>
      </c>
      <c r="M2410" s="4">
        <v>7657720</v>
      </c>
      <c r="N2410" s="4">
        <v>7485720</v>
      </c>
      <c r="O2410" s="4">
        <v>7335930</v>
      </c>
      <c r="P2410" s="4">
        <v>7280570</v>
      </c>
      <c r="Q2410" s="4">
        <v>7197530</v>
      </c>
      <c r="R2410" s="4">
        <v>7155320</v>
      </c>
      <c r="S2410" s="4">
        <v>7158410</v>
      </c>
      <c r="T2410" s="4">
        <v>7206330</v>
      </c>
      <c r="U2410" s="4">
        <v>7298050</v>
      </c>
      <c r="V2410" s="4">
        <v>7495150</v>
      </c>
      <c r="W2410" s="4">
        <v>7671490</v>
      </c>
      <c r="X2410" s="4">
        <v>7884270</v>
      </c>
      <c r="Y2410" s="4">
        <v>8129690</v>
      </c>
      <c r="Z2410" s="4">
        <v>8404940</v>
      </c>
      <c r="AA2410" s="4">
        <v>8777620</v>
      </c>
      <c r="AB2410" s="4">
        <v>9107730</v>
      </c>
      <c r="AC2410" s="4">
        <v>9460220</v>
      </c>
      <c r="AD2410" s="4">
        <v>9833380</v>
      </c>
      <c r="AE2410" s="4">
        <v>10625100</v>
      </c>
      <c r="AF2410" s="4">
        <v>11327100</v>
      </c>
      <c r="AG2410" s="4">
        <v>12045000</v>
      </c>
    </row>
    <row r="2411" spans="1:33">
      <c r="A2411" t="s">
        <v>4565</v>
      </c>
      <c r="B2411" t="s">
        <v>132</v>
      </c>
      <c r="C2411">
        <v>186971</v>
      </c>
      <c r="D2411">
        <v>181724</v>
      </c>
      <c r="E2411">
        <v>176281</v>
      </c>
      <c r="F2411">
        <v>170650</v>
      </c>
      <c r="G2411">
        <v>164837</v>
      </c>
      <c r="H2411">
        <v>158849</v>
      </c>
      <c r="I2411">
        <v>152694</v>
      </c>
      <c r="J2411">
        <v>146379</v>
      </c>
      <c r="K2411">
        <v>139912</v>
      </c>
      <c r="L2411">
        <v>133301</v>
      </c>
      <c r="M2411">
        <v>126555</v>
      </c>
      <c r="N2411">
        <v>119680</v>
      </c>
      <c r="O2411">
        <v>112688</v>
      </c>
      <c r="P2411">
        <v>106475</v>
      </c>
      <c r="Q2411">
        <v>99169.4</v>
      </c>
      <c r="R2411">
        <v>91777.9</v>
      </c>
      <c r="S2411">
        <v>84308.5</v>
      </c>
      <c r="T2411">
        <v>76770.2</v>
      </c>
      <c r="U2411">
        <v>69172.3</v>
      </c>
      <c r="V2411">
        <v>62011.199999999997</v>
      </c>
      <c r="W2411">
        <v>54237.3</v>
      </c>
      <c r="X2411">
        <v>46435.3</v>
      </c>
      <c r="Y2411">
        <v>38613.599999999999</v>
      </c>
      <c r="Z2411">
        <v>30858.9</v>
      </c>
      <c r="AA2411">
        <v>23274.799999999999</v>
      </c>
      <c r="AB2411">
        <v>15455.3</v>
      </c>
      <c r="AC2411">
        <v>7652.9</v>
      </c>
      <c r="AD2411">
        <v>0</v>
      </c>
      <c r="AE2411">
        <v>0</v>
      </c>
      <c r="AF2411">
        <v>0</v>
      </c>
      <c r="AG2411">
        <v>0</v>
      </c>
    </row>
    <row r="2412" spans="1:33">
      <c r="A2412" t="s">
        <v>4564</v>
      </c>
      <c r="B2412" t="s">
        <v>132</v>
      </c>
      <c r="C2412" s="4">
        <v>1496860000</v>
      </c>
      <c r="D2412" s="4">
        <v>1501220000</v>
      </c>
      <c r="E2412" s="4">
        <v>1514140000</v>
      </c>
      <c r="F2412" s="4">
        <v>1532290000</v>
      </c>
      <c r="G2412" s="4">
        <v>1542810000</v>
      </c>
      <c r="H2412" s="4">
        <v>1552680000</v>
      </c>
      <c r="I2412" s="4">
        <v>1558710000</v>
      </c>
      <c r="J2412" s="4">
        <v>1561670000</v>
      </c>
      <c r="K2412" s="4">
        <v>1564400000</v>
      </c>
      <c r="L2412" s="4">
        <v>1565440000</v>
      </c>
      <c r="M2412" s="4">
        <v>1565130000</v>
      </c>
      <c r="N2412" s="4">
        <v>1563780000</v>
      </c>
      <c r="O2412" s="4">
        <v>1561960000</v>
      </c>
      <c r="P2412" s="4">
        <v>1573440000</v>
      </c>
      <c r="Q2412" s="4">
        <v>1571160000</v>
      </c>
      <c r="R2412" s="4">
        <v>1570590000</v>
      </c>
      <c r="S2412" s="4">
        <v>1569230000</v>
      </c>
      <c r="T2412" s="4">
        <v>1566870000</v>
      </c>
      <c r="U2412" s="4">
        <v>1564640000</v>
      </c>
      <c r="V2412" s="4">
        <v>1575250000</v>
      </c>
      <c r="W2412" s="4">
        <v>1574520000</v>
      </c>
      <c r="X2412" s="4">
        <v>1573300000</v>
      </c>
      <c r="Y2412" s="4">
        <v>1570470000</v>
      </c>
      <c r="Z2412" s="4">
        <v>1568660000</v>
      </c>
      <c r="AA2412" s="4">
        <v>1580190000</v>
      </c>
      <c r="AB2412" s="4">
        <v>1580240000</v>
      </c>
      <c r="AC2412" s="4">
        <v>1578890000</v>
      </c>
      <c r="AD2412" s="4">
        <v>1571760000</v>
      </c>
      <c r="AE2412" s="4">
        <v>1579120000</v>
      </c>
      <c r="AF2412" s="4">
        <v>1574970000</v>
      </c>
      <c r="AG2412" s="4">
        <v>1571610000</v>
      </c>
    </row>
    <row r="2413" spans="1:33">
      <c r="A2413" t="s">
        <v>4563</v>
      </c>
      <c r="B2413" t="s">
        <v>132</v>
      </c>
      <c r="C2413">
        <v>21283.7</v>
      </c>
      <c r="D2413">
        <v>20686.3</v>
      </c>
      <c r="E2413">
        <v>20066.8</v>
      </c>
      <c r="F2413">
        <v>19425.8</v>
      </c>
      <c r="G2413">
        <v>18764</v>
      </c>
      <c r="H2413">
        <v>18082.400000000001</v>
      </c>
      <c r="I2413">
        <v>17381.8</v>
      </c>
      <c r="J2413">
        <v>16662.900000000001</v>
      </c>
      <c r="K2413">
        <v>15926.7</v>
      </c>
      <c r="L2413">
        <v>15174.2</v>
      </c>
      <c r="M2413">
        <v>14406.2</v>
      </c>
      <c r="N2413">
        <v>13623.7</v>
      </c>
      <c r="O2413">
        <v>12827.7</v>
      </c>
      <c r="P2413">
        <v>12120.4</v>
      </c>
      <c r="Q2413">
        <v>11288.8</v>
      </c>
      <c r="R2413">
        <v>10447.4</v>
      </c>
      <c r="S2413">
        <v>9597.16</v>
      </c>
      <c r="T2413">
        <v>8739.0400000000009</v>
      </c>
      <c r="U2413">
        <v>7874.14</v>
      </c>
      <c r="V2413">
        <v>7058.97</v>
      </c>
      <c r="W2413">
        <v>6174.03</v>
      </c>
      <c r="X2413">
        <v>5285.91</v>
      </c>
      <c r="Y2413">
        <v>4395.53</v>
      </c>
      <c r="Z2413">
        <v>3512.79</v>
      </c>
      <c r="AA2413">
        <v>2649.46</v>
      </c>
      <c r="AB2413">
        <v>1759.33</v>
      </c>
      <c r="AC2413">
        <v>871.15899999999999</v>
      </c>
      <c r="AD2413">
        <v>0</v>
      </c>
      <c r="AE2413">
        <v>0</v>
      </c>
      <c r="AF2413">
        <v>0</v>
      </c>
      <c r="AG2413">
        <v>0</v>
      </c>
    </row>
    <row r="2414" spans="1:33">
      <c r="A2414" t="s">
        <v>4562</v>
      </c>
      <c r="B2414" t="s">
        <v>132</v>
      </c>
      <c r="C2414" s="4">
        <v>67361700</v>
      </c>
      <c r="D2414" s="4">
        <v>77677800</v>
      </c>
      <c r="E2414" s="4">
        <v>78346300</v>
      </c>
      <c r="F2414" s="4">
        <v>72495600</v>
      </c>
      <c r="G2414" s="4">
        <v>72593600</v>
      </c>
      <c r="H2414" s="4">
        <v>71470700</v>
      </c>
      <c r="I2414" s="4">
        <v>72033000</v>
      </c>
      <c r="J2414" s="4">
        <v>73516600</v>
      </c>
      <c r="K2414" s="4">
        <v>74168100</v>
      </c>
      <c r="L2414" s="4">
        <v>74916500</v>
      </c>
      <c r="M2414" s="4">
        <v>75643500</v>
      </c>
      <c r="N2414" s="4">
        <v>76207000</v>
      </c>
      <c r="O2414" s="4">
        <v>76584700</v>
      </c>
      <c r="P2414" s="4">
        <v>77751400</v>
      </c>
      <c r="Q2414" s="4">
        <v>78006400</v>
      </c>
      <c r="R2414" s="4">
        <v>76458600</v>
      </c>
      <c r="S2414" s="4">
        <v>75580300</v>
      </c>
      <c r="T2414" s="4">
        <v>75509300</v>
      </c>
      <c r="U2414" s="4">
        <v>75225700</v>
      </c>
      <c r="V2414" s="4">
        <v>75464200</v>
      </c>
      <c r="W2414" s="4">
        <v>73351500</v>
      </c>
      <c r="X2414" s="4">
        <v>71704300</v>
      </c>
      <c r="Y2414" s="4">
        <v>71675300</v>
      </c>
      <c r="Z2414" s="4">
        <v>70649900</v>
      </c>
      <c r="AA2414" s="4">
        <v>69169300</v>
      </c>
      <c r="AB2414" s="4">
        <v>66226600</v>
      </c>
      <c r="AC2414" s="4">
        <v>64775700</v>
      </c>
      <c r="AD2414" s="4">
        <v>69209700</v>
      </c>
      <c r="AE2414" s="4">
        <v>70092600</v>
      </c>
      <c r="AF2414" s="4">
        <v>70664200</v>
      </c>
      <c r="AG2414" s="4">
        <v>71145000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172892</v>
      </c>
      <c r="D2417">
        <v>168324</v>
      </c>
      <c r="E2417">
        <v>163612</v>
      </c>
      <c r="F2417">
        <v>158780</v>
      </c>
      <c r="G2417">
        <v>153810</v>
      </c>
      <c r="H2417">
        <v>148724</v>
      </c>
      <c r="I2417">
        <v>143508</v>
      </c>
      <c r="J2417">
        <v>138163</v>
      </c>
      <c r="K2417">
        <v>132722</v>
      </c>
      <c r="L2417">
        <v>127169</v>
      </c>
      <c r="M2417">
        <v>121529</v>
      </c>
      <c r="N2417">
        <v>115790</v>
      </c>
      <c r="O2417">
        <v>109984</v>
      </c>
      <c r="P2417">
        <v>105020</v>
      </c>
      <c r="Q2417">
        <v>99047.2</v>
      </c>
      <c r="R2417">
        <v>93047.2</v>
      </c>
      <c r="S2417">
        <v>87040.7</v>
      </c>
      <c r="T2417">
        <v>81025.5</v>
      </c>
      <c r="U2417">
        <v>75027.8</v>
      </c>
      <c r="V2417">
        <v>69605.8</v>
      </c>
      <c r="W2417">
        <v>63603.1</v>
      </c>
      <c r="X2417">
        <v>57657.1</v>
      </c>
      <c r="Y2417">
        <v>51781</v>
      </c>
      <c r="Z2417">
        <v>46005.9</v>
      </c>
      <c r="AA2417">
        <v>40654.6</v>
      </c>
      <c r="AB2417">
        <v>35083.300000000003</v>
      </c>
      <c r="AC2417">
        <v>29689.3</v>
      </c>
      <c r="AD2417">
        <v>24496.5</v>
      </c>
      <c r="AE2417">
        <v>26313.5</v>
      </c>
      <c r="AF2417">
        <v>27938.799999999999</v>
      </c>
      <c r="AG2417">
        <v>29606.5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 s="4">
        <v>4278430</v>
      </c>
      <c r="D2420" s="4">
        <v>6012680</v>
      </c>
      <c r="E2420" s="4">
        <v>7549760</v>
      </c>
      <c r="F2420" s="4">
        <v>9036630</v>
      </c>
      <c r="G2420" s="4">
        <v>10289500</v>
      </c>
      <c r="H2420" s="4">
        <v>11527100</v>
      </c>
      <c r="I2420" s="4">
        <v>12504800</v>
      </c>
      <c r="J2420" s="4">
        <v>13517200</v>
      </c>
      <c r="K2420" s="4">
        <v>14284400</v>
      </c>
      <c r="L2420" s="4">
        <v>15117700</v>
      </c>
      <c r="M2420" s="4">
        <v>15691600</v>
      </c>
      <c r="N2420" s="4">
        <v>16358200</v>
      </c>
      <c r="O2420" s="4">
        <v>16956300</v>
      </c>
      <c r="P2420" s="4">
        <v>17275800</v>
      </c>
      <c r="Q2420" s="4">
        <v>17749900</v>
      </c>
      <c r="R2420" s="4">
        <v>18171900</v>
      </c>
      <c r="S2420" s="4">
        <v>18549300</v>
      </c>
      <c r="T2420" s="4">
        <v>18637700</v>
      </c>
      <c r="U2420" s="4">
        <v>18926300</v>
      </c>
      <c r="V2420" s="4">
        <v>19190400</v>
      </c>
      <c r="W2420" s="4">
        <v>19437700</v>
      </c>
      <c r="X2420" s="4">
        <v>19673800</v>
      </c>
      <c r="Y2420" s="4">
        <v>19903000</v>
      </c>
      <c r="Z2420" s="4">
        <v>18434500</v>
      </c>
      <c r="AA2420" s="4">
        <v>17168200</v>
      </c>
      <c r="AB2420" s="4">
        <v>15956300</v>
      </c>
      <c r="AC2420" s="4">
        <v>14805400</v>
      </c>
      <c r="AD2420" s="4">
        <v>13723500</v>
      </c>
      <c r="AE2420" s="4">
        <v>12711300</v>
      </c>
      <c r="AF2420" s="4">
        <v>11778100</v>
      </c>
      <c r="AG2420" s="4">
        <v>10908600</v>
      </c>
    </row>
    <row r="2421" spans="1:33">
      <c r="A2421" t="s">
        <v>4555</v>
      </c>
      <c r="B2421" t="s">
        <v>132</v>
      </c>
      <c r="C2421" s="4">
        <v>1198390000</v>
      </c>
      <c r="D2421" s="4">
        <v>1139930000</v>
      </c>
      <c r="E2421" s="4">
        <v>1071600000</v>
      </c>
      <c r="F2421" s="4">
        <v>1015860000</v>
      </c>
      <c r="G2421" s="4">
        <v>950881000</v>
      </c>
      <c r="H2421" s="4">
        <v>897364000</v>
      </c>
      <c r="I2421" s="4">
        <v>835415000</v>
      </c>
      <c r="J2421" s="4">
        <v>783876000</v>
      </c>
      <c r="K2421" s="4">
        <v>724816000</v>
      </c>
      <c r="L2421" s="4">
        <v>675148000</v>
      </c>
      <c r="M2421" s="4">
        <v>618738000</v>
      </c>
      <c r="N2421" s="4">
        <v>570662000</v>
      </c>
      <c r="O2421" s="4">
        <v>522976000</v>
      </c>
      <c r="P2421" s="4">
        <v>469926000</v>
      </c>
      <c r="Q2421" s="4">
        <v>423649000</v>
      </c>
      <c r="R2421" s="4">
        <v>377655000</v>
      </c>
      <c r="S2421" s="4">
        <v>331893000</v>
      </c>
      <c r="T2421" s="4">
        <v>282656000</v>
      </c>
      <c r="U2421" s="4">
        <v>237921000</v>
      </c>
      <c r="V2421" s="4">
        <v>193335000</v>
      </c>
      <c r="W2421" s="4">
        <v>148907000</v>
      </c>
      <c r="X2421" s="4">
        <v>104714000</v>
      </c>
      <c r="Y2421" s="4">
        <v>61074900</v>
      </c>
      <c r="Z2421" s="4">
        <v>54966800</v>
      </c>
      <c r="AA2421" s="4">
        <v>50007200</v>
      </c>
      <c r="AB2421" s="4">
        <v>45284900</v>
      </c>
      <c r="AC2421" s="4">
        <v>40801600</v>
      </c>
      <c r="AD2421" s="4">
        <v>36608300</v>
      </c>
      <c r="AE2421" s="4">
        <v>32671600</v>
      </c>
      <c r="AF2421" s="4">
        <v>29007700</v>
      </c>
      <c r="AG2421" s="4">
        <v>25591000</v>
      </c>
    </row>
    <row r="2422" spans="1:33">
      <c r="A2422" t="s">
        <v>4554</v>
      </c>
      <c r="B2422" t="s">
        <v>132</v>
      </c>
      <c r="C2422" s="4">
        <v>848036000</v>
      </c>
      <c r="D2422" s="4">
        <v>878157000</v>
      </c>
      <c r="E2422" s="4">
        <v>901771000</v>
      </c>
      <c r="F2422" s="4">
        <v>935656000</v>
      </c>
      <c r="G2422" s="4">
        <v>951885000</v>
      </c>
      <c r="H2422" s="4">
        <v>975633000</v>
      </c>
      <c r="I2422" s="4">
        <v>983994000</v>
      </c>
      <c r="J2422" s="4">
        <v>999564000</v>
      </c>
      <c r="K2422" s="4">
        <v>1002300000</v>
      </c>
      <c r="L2422" s="4">
        <v>1013530000</v>
      </c>
      <c r="M2422" s="4">
        <v>1010810000</v>
      </c>
      <c r="N2422" s="4">
        <v>1017920000</v>
      </c>
      <c r="O2422" s="4">
        <v>1023420000</v>
      </c>
      <c r="P2422" s="4">
        <v>1014720000</v>
      </c>
      <c r="Q2422" s="4">
        <v>1017540000</v>
      </c>
      <c r="R2422" s="4">
        <v>1020370000</v>
      </c>
      <c r="S2422" s="4">
        <v>1021450000</v>
      </c>
      <c r="T2422" s="4">
        <v>1007510000</v>
      </c>
      <c r="U2422" s="4">
        <v>1005530000</v>
      </c>
      <c r="V2422" s="4">
        <v>1002990000</v>
      </c>
      <c r="W2422" s="4">
        <v>1001160000</v>
      </c>
      <c r="X2422" s="4">
        <v>998775000</v>
      </c>
      <c r="Y2422" s="4">
        <v>995225000</v>
      </c>
      <c r="Z2422" s="4">
        <v>937922000</v>
      </c>
      <c r="AA2422" s="4">
        <v>897015000</v>
      </c>
      <c r="AB2422" s="4">
        <v>857520000</v>
      </c>
      <c r="AC2422" s="4">
        <v>818416000</v>
      </c>
      <c r="AD2422" s="4">
        <v>778354000</v>
      </c>
      <c r="AE2422" s="4">
        <v>742254000</v>
      </c>
      <c r="AF2422" s="4">
        <v>708178000</v>
      </c>
      <c r="AG2422" s="4">
        <v>676228000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228540000</v>
      </c>
      <c r="D2427" s="4">
        <v>216555000</v>
      </c>
      <c r="E2427" s="4">
        <v>202862000</v>
      </c>
      <c r="F2427" s="4">
        <v>191699000</v>
      </c>
      <c r="G2427" s="4">
        <v>178933000</v>
      </c>
      <c r="H2427" s="4">
        <v>168443000</v>
      </c>
      <c r="I2427" s="4">
        <v>156474000</v>
      </c>
      <c r="J2427" s="4">
        <v>146548000</v>
      </c>
      <c r="K2427" s="4">
        <v>135296000</v>
      </c>
      <c r="L2427" s="4">
        <v>125860000</v>
      </c>
      <c r="M2427" s="4">
        <v>115234000</v>
      </c>
      <c r="N2427" s="4">
        <v>106208000</v>
      </c>
      <c r="O2427" s="4">
        <v>97299600</v>
      </c>
      <c r="P2427" s="4">
        <v>87432100</v>
      </c>
      <c r="Q2427" s="4">
        <v>78862500</v>
      </c>
      <c r="R2427" s="4">
        <v>70379400</v>
      </c>
      <c r="S2427" s="4">
        <v>61966900</v>
      </c>
      <c r="T2427" s="4">
        <v>52929500</v>
      </c>
      <c r="U2427" s="4">
        <v>44752100</v>
      </c>
      <c r="V2427" s="4">
        <v>36636900</v>
      </c>
      <c r="W2427" s="4">
        <v>28594800</v>
      </c>
      <c r="X2427" s="4">
        <v>20654300</v>
      </c>
      <c r="Y2427" s="4">
        <v>12897800</v>
      </c>
      <c r="Z2427" s="4">
        <v>13014600</v>
      </c>
      <c r="AA2427" s="4">
        <v>13259600</v>
      </c>
      <c r="AB2427" s="4">
        <v>13453300</v>
      </c>
      <c r="AC2427" s="4">
        <v>13607600</v>
      </c>
      <c r="AD2427" s="4">
        <v>13731600</v>
      </c>
      <c r="AE2427" s="4">
        <v>13830800</v>
      </c>
      <c r="AF2427" s="4">
        <v>13911300</v>
      </c>
      <c r="AG2427" s="4">
        <v>13977600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 s="4">
        <v>24078600</v>
      </c>
      <c r="D2430" s="4">
        <v>23624400</v>
      </c>
      <c r="E2430" s="4">
        <v>23155100</v>
      </c>
      <c r="F2430" s="4">
        <v>22669600</v>
      </c>
      <c r="G2430" s="4">
        <v>22169900</v>
      </c>
      <c r="H2430" s="4">
        <v>21658100</v>
      </c>
      <c r="I2430" s="4">
        <v>21138400</v>
      </c>
      <c r="J2430" s="4">
        <v>20616600</v>
      </c>
      <c r="K2430" s="4">
        <v>20105900</v>
      </c>
      <c r="L2430" s="4">
        <v>19611100</v>
      </c>
      <c r="M2430" s="4">
        <v>19144300</v>
      </c>
      <c r="N2430" s="4">
        <v>18714300</v>
      </c>
      <c r="O2430" s="4">
        <v>18339800</v>
      </c>
      <c r="P2430" s="4">
        <v>18201400</v>
      </c>
      <c r="Q2430" s="4">
        <v>17993800</v>
      </c>
      <c r="R2430" s="4">
        <v>17888300</v>
      </c>
      <c r="S2430" s="4">
        <v>17896000</v>
      </c>
      <c r="T2430" s="4">
        <v>18015800</v>
      </c>
      <c r="U2430" s="4">
        <v>18245100</v>
      </c>
      <c r="V2430" s="4">
        <v>18737900</v>
      </c>
      <c r="W2430" s="4">
        <v>19178700</v>
      </c>
      <c r="X2430" s="4">
        <v>19710700</v>
      </c>
      <c r="Y2430" s="4">
        <v>20324200</v>
      </c>
      <c r="Z2430" s="4">
        <v>21012400</v>
      </c>
      <c r="AA2430" s="4">
        <v>21944000</v>
      </c>
      <c r="AB2430" s="4">
        <v>22769300</v>
      </c>
      <c r="AC2430" s="4">
        <v>23650500</v>
      </c>
      <c r="AD2430" s="4">
        <v>24583400</v>
      </c>
      <c r="AE2430" s="4">
        <v>26562800</v>
      </c>
      <c r="AF2430" s="4">
        <v>28317800</v>
      </c>
      <c r="AG2430" s="4">
        <v>30112500</v>
      </c>
    </row>
    <row r="2431" spans="1:33">
      <c r="A2431" t="s">
        <v>4545</v>
      </c>
      <c r="B2431" t="s">
        <v>132</v>
      </c>
      <c r="C2431">
        <v>560354</v>
      </c>
      <c r="D2431">
        <v>544628</v>
      </c>
      <c r="E2431">
        <v>528315</v>
      </c>
      <c r="F2431">
        <v>511440</v>
      </c>
      <c r="G2431">
        <v>494017</v>
      </c>
      <c r="H2431">
        <v>476072</v>
      </c>
      <c r="I2431">
        <v>457626</v>
      </c>
      <c r="J2431">
        <v>438698</v>
      </c>
      <c r="K2431">
        <v>419317</v>
      </c>
      <c r="L2431">
        <v>399504</v>
      </c>
      <c r="M2431">
        <v>379284</v>
      </c>
      <c r="N2431">
        <v>358682</v>
      </c>
      <c r="O2431">
        <v>337726</v>
      </c>
      <c r="P2431">
        <v>319105</v>
      </c>
      <c r="Q2431">
        <v>297211</v>
      </c>
      <c r="R2431">
        <v>275059</v>
      </c>
      <c r="S2431">
        <v>252673</v>
      </c>
      <c r="T2431">
        <v>230080</v>
      </c>
      <c r="U2431">
        <v>207310</v>
      </c>
      <c r="V2431">
        <v>185848</v>
      </c>
      <c r="W2431">
        <v>162549</v>
      </c>
      <c r="X2431">
        <v>139167</v>
      </c>
      <c r="Y2431">
        <v>115725</v>
      </c>
      <c r="Z2431">
        <v>92484.3</v>
      </c>
      <c r="AA2431">
        <v>69754.7</v>
      </c>
      <c r="AB2431">
        <v>46319.5</v>
      </c>
      <c r="AC2431">
        <v>22935.8</v>
      </c>
      <c r="AD2431">
        <v>0</v>
      </c>
      <c r="AE2431">
        <v>0</v>
      </c>
      <c r="AF2431">
        <v>0</v>
      </c>
      <c r="AG2431">
        <v>0</v>
      </c>
    </row>
    <row r="2432" spans="1:33">
      <c r="A2432" t="s">
        <v>4544</v>
      </c>
      <c r="B2432" t="s">
        <v>132</v>
      </c>
      <c r="C2432" s="4">
        <v>1669980000</v>
      </c>
      <c r="D2432" s="4">
        <v>1674850000</v>
      </c>
      <c r="E2432" s="4">
        <v>1689260000</v>
      </c>
      <c r="F2432" s="4">
        <v>1709510000</v>
      </c>
      <c r="G2432" s="4">
        <v>1721250000</v>
      </c>
      <c r="H2432" s="4">
        <v>1732260000</v>
      </c>
      <c r="I2432" s="4">
        <v>1738980000</v>
      </c>
      <c r="J2432" s="4">
        <v>1742280000</v>
      </c>
      <c r="K2432" s="4">
        <v>1745330000</v>
      </c>
      <c r="L2432" s="4">
        <v>1746500000</v>
      </c>
      <c r="M2432" s="4">
        <v>1746140000</v>
      </c>
      <c r="N2432" s="4">
        <v>1744640000</v>
      </c>
      <c r="O2432" s="4">
        <v>1742610000</v>
      </c>
      <c r="P2432" s="4">
        <v>1755410000</v>
      </c>
      <c r="Q2432" s="4">
        <v>1752870000</v>
      </c>
      <c r="R2432" s="4">
        <v>1752240000</v>
      </c>
      <c r="S2432" s="4">
        <v>1750720000</v>
      </c>
      <c r="T2432" s="4">
        <v>1748090000</v>
      </c>
      <c r="U2432" s="4">
        <v>1745600000</v>
      </c>
      <c r="V2432" s="4">
        <v>1757440000</v>
      </c>
      <c r="W2432" s="4">
        <v>1756620000</v>
      </c>
      <c r="X2432" s="4">
        <v>1755260000</v>
      </c>
      <c r="Y2432" s="4">
        <v>1752100000</v>
      </c>
      <c r="Z2432" s="4">
        <v>1750090000</v>
      </c>
      <c r="AA2432" s="4">
        <v>1762950000</v>
      </c>
      <c r="AB2432" s="4">
        <v>1763010000</v>
      </c>
      <c r="AC2432" s="4">
        <v>1761500000</v>
      </c>
      <c r="AD2432" s="4">
        <v>1753540000</v>
      </c>
      <c r="AE2432" s="4">
        <v>1761760000</v>
      </c>
      <c r="AF2432" s="4">
        <v>1757130000</v>
      </c>
      <c r="AG2432" s="4">
        <v>1753370000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14018300</v>
      </c>
      <c r="D2437" s="4">
        <v>13647900</v>
      </c>
      <c r="E2437" s="4">
        <v>13265800</v>
      </c>
      <c r="F2437" s="4">
        <v>12874000</v>
      </c>
      <c r="G2437" s="4">
        <v>12471100</v>
      </c>
      <c r="H2437" s="4">
        <v>12058700</v>
      </c>
      <c r="I2437" s="4">
        <v>11635800</v>
      </c>
      <c r="J2437" s="4">
        <v>11202400</v>
      </c>
      <c r="K2437" s="4">
        <v>10761200</v>
      </c>
      <c r="L2437" s="4">
        <v>10311000</v>
      </c>
      <c r="M2437" s="4">
        <v>9853660</v>
      </c>
      <c r="N2437" s="4">
        <v>9388370</v>
      </c>
      <c r="O2437" s="4">
        <v>8917650</v>
      </c>
      <c r="P2437" s="4">
        <v>8515160</v>
      </c>
      <c r="Q2437" s="4">
        <v>8030850</v>
      </c>
      <c r="R2437" s="4">
        <v>7544370</v>
      </c>
      <c r="S2437" s="4">
        <v>7057350</v>
      </c>
      <c r="T2437" s="4">
        <v>6569630</v>
      </c>
      <c r="U2437" s="4">
        <v>6083340</v>
      </c>
      <c r="V2437" s="4">
        <v>5643710</v>
      </c>
      <c r="W2437" s="4">
        <v>5157010</v>
      </c>
      <c r="X2437" s="4">
        <v>4674900</v>
      </c>
      <c r="Y2437" s="4">
        <v>4198460</v>
      </c>
      <c r="Z2437" s="4">
        <v>3730210</v>
      </c>
      <c r="AA2437" s="4">
        <v>3296320</v>
      </c>
      <c r="AB2437" s="4">
        <v>2844590</v>
      </c>
      <c r="AC2437" s="4">
        <v>2407240</v>
      </c>
      <c r="AD2437" s="4">
        <v>1986200</v>
      </c>
      <c r="AE2437" s="4">
        <v>2133530</v>
      </c>
      <c r="AF2437" s="4">
        <v>2265310</v>
      </c>
      <c r="AG2437" s="4">
        <v>2400530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427843</v>
      </c>
      <c r="D2440">
        <v>601268</v>
      </c>
      <c r="E2440">
        <v>754976</v>
      </c>
      <c r="F2440">
        <v>903663</v>
      </c>
      <c r="G2440" s="4">
        <v>1028950</v>
      </c>
      <c r="H2440" s="4">
        <v>1152710</v>
      </c>
      <c r="I2440" s="4">
        <v>1250480</v>
      </c>
      <c r="J2440" s="4">
        <v>1351720</v>
      </c>
      <c r="K2440" s="4">
        <v>1428440</v>
      </c>
      <c r="L2440" s="4">
        <v>1511770</v>
      </c>
      <c r="M2440" s="4">
        <v>1569160</v>
      </c>
      <c r="N2440" s="4">
        <v>1635820</v>
      </c>
      <c r="O2440" s="4">
        <v>1695630</v>
      </c>
      <c r="P2440" s="4">
        <v>1727580</v>
      </c>
      <c r="Q2440" s="4">
        <v>1774990</v>
      </c>
      <c r="R2440" s="4">
        <v>1817190</v>
      </c>
      <c r="S2440" s="4">
        <v>1854930</v>
      </c>
      <c r="T2440" s="4">
        <v>1863770</v>
      </c>
      <c r="U2440" s="4">
        <v>1892630</v>
      </c>
      <c r="V2440" s="4">
        <v>1919040</v>
      </c>
      <c r="W2440" s="4">
        <v>1943770</v>
      </c>
      <c r="X2440" s="4">
        <v>1967380</v>
      </c>
      <c r="Y2440" s="4">
        <v>1990300</v>
      </c>
      <c r="Z2440" s="4">
        <v>1843450</v>
      </c>
      <c r="AA2440" s="4">
        <v>1716820</v>
      </c>
      <c r="AB2440" s="4">
        <v>1595630</v>
      </c>
      <c r="AC2440" s="4">
        <v>1480540</v>
      </c>
      <c r="AD2440" s="4">
        <v>1372350</v>
      </c>
      <c r="AE2440" s="4">
        <v>1271130</v>
      </c>
      <c r="AF2440" s="4">
        <v>1177810</v>
      </c>
      <c r="AG2440" s="4">
        <v>1090860</v>
      </c>
    </row>
    <row r="2441" spans="1:33">
      <c r="A2441" t="s">
        <v>4535</v>
      </c>
      <c r="B2441" t="s">
        <v>132</v>
      </c>
      <c r="C2441" s="4">
        <v>239679000</v>
      </c>
      <c r="D2441" s="4">
        <v>227986000</v>
      </c>
      <c r="E2441" s="4">
        <v>214320000</v>
      </c>
      <c r="F2441" s="4">
        <v>203172000</v>
      </c>
      <c r="G2441" s="4">
        <v>190176000</v>
      </c>
      <c r="H2441" s="4">
        <v>179473000</v>
      </c>
      <c r="I2441" s="4">
        <v>167083000</v>
      </c>
      <c r="J2441" s="4">
        <v>156775000</v>
      </c>
      <c r="K2441" s="4">
        <v>144963000</v>
      </c>
      <c r="L2441" s="4">
        <v>135030000</v>
      </c>
      <c r="M2441" s="4">
        <v>123748000</v>
      </c>
      <c r="N2441" s="4">
        <v>114132000</v>
      </c>
      <c r="O2441" s="4">
        <v>104595000</v>
      </c>
      <c r="P2441" s="4">
        <v>93985200</v>
      </c>
      <c r="Q2441" s="4">
        <v>84729800</v>
      </c>
      <c r="R2441" s="4">
        <v>75530900</v>
      </c>
      <c r="S2441" s="4">
        <v>66378600</v>
      </c>
      <c r="T2441" s="4">
        <v>56531100</v>
      </c>
      <c r="U2441" s="4">
        <v>47584300</v>
      </c>
      <c r="V2441" s="4">
        <v>38667100</v>
      </c>
      <c r="W2441" s="4">
        <v>29781500</v>
      </c>
      <c r="X2441" s="4">
        <v>20942800</v>
      </c>
      <c r="Y2441" s="4">
        <v>12215000</v>
      </c>
      <c r="Z2441" s="4">
        <v>10993400</v>
      </c>
      <c r="AA2441" s="4">
        <v>10001400</v>
      </c>
      <c r="AB2441" s="4">
        <v>9056990</v>
      </c>
      <c r="AC2441" s="4">
        <v>8160320</v>
      </c>
      <c r="AD2441" s="4">
        <v>7321670</v>
      </c>
      <c r="AE2441" s="4">
        <v>6534310</v>
      </c>
      <c r="AF2441" s="4">
        <v>5801540</v>
      </c>
      <c r="AG2441" s="4">
        <v>5118200</v>
      </c>
    </row>
    <row r="2442" spans="1:33">
      <c r="A2442" t="s">
        <v>4534</v>
      </c>
      <c r="B2442" t="s">
        <v>132</v>
      </c>
      <c r="C2442" s="4">
        <v>169607000</v>
      </c>
      <c r="D2442" s="4">
        <v>175631000</v>
      </c>
      <c r="E2442" s="4">
        <v>180354000</v>
      </c>
      <c r="F2442" s="4">
        <v>187131000</v>
      </c>
      <c r="G2442" s="4">
        <v>190377000</v>
      </c>
      <c r="H2442" s="4">
        <v>195127000</v>
      </c>
      <c r="I2442" s="4">
        <v>196799000</v>
      </c>
      <c r="J2442" s="4">
        <v>199913000</v>
      </c>
      <c r="K2442" s="4">
        <v>200460000</v>
      </c>
      <c r="L2442" s="4">
        <v>202705000</v>
      </c>
      <c r="M2442" s="4">
        <v>202162000</v>
      </c>
      <c r="N2442" s="4">
        <v>203584000</v>
      </c>
      <c r="O2442" s="4">
        <v>204684000</v>
      </c>
      <c r="P2442" s="4">
        <v>202943000</v>
      </c>
      <c r="Q2442" s="4">
        <v>203508000</v>
      </c>
      <c r="R2442" s="4">
        <v>204075000</v>
      </c>
      <c r="S2442" s="4">
        <v>204290000</v>
      </c>
      <c r="T2442" s="4">
        <v>201502000</v>
      </c>
      <c r="U2442" s="4">
        <v>201106000</v>
      </c>
      <c r="V2442" s="4">
        <v>200599000</v>
      </c>
      <c r="W2442" s="4">
        <v>200231000</v>
      </c>
      <c r="X2442" s="4">
        <v>199755000</v>
      </c>
      <c r="Y2442" s="4">
        <v>199045000</v>
      </c>
      <c r="Z2442" s="4">
        <v>187584000</v>
      </c>
      <c r="AA2442" s="4">
        <v>179403000</v>
      </c>
      <c r="AB2442" s="4">
        <v>171504000</v>
      </c>
      <c r="AC2442" s="4">
        <v>163683000</v>
      </c>
      <c r="AD2442" s="4">
        <v>155671000</v>
      </c>
      <c r="AE2442" s="4">
        <v>148451000</v>
      </c>
      <c r="AF2442" s="4">
        <v>141636000</v>
      </c>
      <c r="AG2442" s="4">
        <v>135246000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45708000</v>
      </c>
      <c r="D2447" s="4">
        <v>43311000</v>
      </c>
      <c r="E2447" s="4">
        <v>40572400</v>
      </c>
      <c r="F2447" s="4">
        <v>38339900</v>
      </c>
      <c r="G2447" s="4">
        <v>35786600</v>
      </c>
      <c r="H2447" s="4">
        <v>33688600</v>
      </c>
      <c r="I2447" s="4">
        <v>31294800</v>
      </c>
      <c r="J2447" s="4">
        <v>29309600</v>
      </c>
      <c r="K2447" s="4">
        <v>27059300</v>
      </c>
      <c r="L2447" s="4">
        <v>25172000</v>
      </c>
      <c r="M2447" s="4">
        <v>23046700</v>
      </c>
      <c r="N2447" s="4">
        <v>21241700</v>
      </c>
      <c r="O2447" s="4">
        <v>19459900</v>
      </c>
      <c r="P2447" s="4">
        <v>17486400</v>
      </c>
      <c r="Q2447" s="4">
        <v>15772500</v>
      </c>
      <c r="R2447" s="4">
        <v>14075900</v>
      </c>
      <c r="S2447" s="4">
        <v>12393400</v>
      </c>
      <c r="T2447" s="4">
        <v>10585900</v>
      </c>
      <c r="U2447" s="4">
        <v>8950410</v>
      </c>
      <c r="V2447" s="4">
        <v>7327390</v>
      </c>
      <c r="W2447" s="4">
        <v>5718960</v>
      </c>
      <c r="X2447" s="4">
        <v>4130850</v>
      </c>
      <c r="Y2447" s="4">
        <v>2579550</v>
      </c>
      <c r="Z2447" s="4">
        <v>2602920</v>
      </c>
      <c r="AA2447" s="4">
        <v>2651920</v>
      </c>
      <c r="AB2447" s="4">
        <v>2690670</v>
      </c>
      <c r="AC2447" s="4">
        <v>2721520</v>
      </c>
      <c r="AD2447" s="4">
        <v>2746320</v>
      </c>
      <c r="AE2447" s="4">
        <v>2766170</v>
      </c>
      <c r="AF2447" s="4">
        <v>2782260</v>
      </c>
      <c r="AG2447" s="4">
        <v>2795520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 s="4">
        <v>2407860</v>
      </c>
      <c r="D2450" s="4">
        <v>2362440</v>
      </c>
      <c r="E2450" s="4">
        <v>2315510</v>
      </c>
      <c r="F2450" s="4">
        <v>2266960</v>
      </c>
      <c r="G2450" s="4">
        <v>2216990</v>
      </c>
      <c r="H2450" s="4">
        <v>2165810</v>
      </c>
      <c r="I2450" s="4">
        <v>2113840</v>
      </c>
      <c r="J2450" s="4">
        <v>2061660</v>
      </c>
      <c r="K2450" s="4">
        <v>2010590</v>
      </c>
      <c r="L2450" s="4">
        <v>1961110</v>
      </c>
      <c r="M2450" s="4">
        <v>1914430</v>
      </c>
      <c r="N2450" s="4">
        <v>1871430</v>
      </c>
      <c r="O2450" s="4">
        <v>1833980</v>
      </c>
      <c r="P2450" s="4">
        <v>1820140</v>
      </c>
      <c r="Q2450" s="4">
        <v>1799380</v>
      </c>
      <c r="R2450" s="4">
        <v>1788830</v>
      </c>
      <c r="S2450" s="4">
        <v>1789600</v>
      </c>
      <c r="T2450" s="4">
        <v>1801580</v>
      </c>
      <c r="U2450" s="4">
        <v>1824510</v>
      </c>
      <c r="V2450" s="4">
        <v>1873790</v>
      </c>
      <c r="W2450" s="4">
        <v>1917870</v>
      </c>
      <c r="X2450" s="4">
        <v>1971070</v>
      </c>
      <c r="Y2450" s="4">
        <v>2032420</v>
      </c>
      <c r="Z2450" s="4">
        <v>2101240</v>
      </c>
      <c r="AA2450" s="4">
        <v>2194400</v>
      </c>
      <c r="AB2450" s="4">
        <v>2276930</v>
      </c>
      <c r="AC2450" s="4">
        <v>2365050</v>
      </c>
      <c r="AD2450" s="4">
        <v>2458340</v>
      </c>
      <c r="AE2450" s="4">
        <v>2656280</v>
      </c>
      <c r="AF2450" s="4">
        <v>2831780</v>
      </c>
      <c r="AG2450" s="4">
        <v>3011250</v>
      </c>
    </row>
    <row r="2451" spans="1:33">
      <c r="A2451" t="s">
        <v>4525</v>
      </c>
      <c r="B2451" t="s">
        <v>132</v>
      </c>
      <c r="C2451">
        <v>112071</v>
      </c>
      <c r="D2451">
        <v>108926</v>
      </c>
      <c r="E2451">
        <v>105663</v>
      </c>
      <c r="F2451">
        <v>102288</v>
      </c>
      <c r="G2451">
        <v>98803.4</v>
      </c>
      <c r="H2451">
        <v>95214.5</v>
      </c>
      <c r="I2451">
        <v>91525.1</v>
      </c>
      <c r="J2451">
        <v>87739.6</v>
      </c>
      <c r="K2451">
        <v>83863.3</v>
      </c>
      <c r="L2451">
        <v>79900.7</v>
      </c>
      <c r="M2451">
        <v>75856.899999999994</v>
      </c>
      <c r="N2451">
        <v>71736.5</v>
      </c>
      <c r="O2451">
        <v>67545.3</v>
      </c>
      <c r="P2451">
        <v>63821.1</v>
      </c>
      <c r="Q2451">
        <v>59442.2</v>
      </c>
      <c r="R2451">
        <v>55011.7</v>
      </c>
      <c r="S2451">
        <v>50534.6</v>
      </c>
      <c r="T2451">
        <v>46016.1</v>
      </c>
      <c r="U2451">
        <v>41461.9</v>
      </c>
      <c r="V2451">
        <v>37169.5</v>
      </c>
      <c r="W2451">
        <v>32509.8</v>
      </c>
      <c r="X2451">
        <v>27833.4</v>
      </c>
      <c r="Y2451">
        <v>23145</v>
      </c>
      <c r="Z2451">
        <v>18496.900000000001</v>
      </c>
      <c r="AA2451">
        <v>13950.9</v>
      </c>
      <c r="AB2451">
        <v>9263.91</v>
      </c>
      <c r="AC2451">
        <v>4587.16</v>
      </c>
      <c r="AD2451">
        <v>0</v>
      </c>
      <c r="AE2451">
        <v>0</v>
      </c>
      <c r="AF2451">
        <v>0</v>
      </c>
      <c r="AG2451">
        <v>0</v>
      </c>
    </row>
    <row r="2452" spans="1:33">
      <c r="A2452" t="s">
        <v>4524</v>
      </c>
      <c r="B2452" t="s">
        <v>132</v>
      </c>
      <c r="C2452" s="4">
        <v>333997000</v>
      </c>
      <c r="D2452" s="4">
        <v>334970000</v>
      </c>
      <c r="E2452" s="4">
        <v>337852000</v>
      </c>
      <c r="F2452" s="4">
        <v>341902000</v>
      </c>
      <c r="G2452" s="4">
        <v>344250000</v>
      </c>
      <c r="H2452" s="4">
        <v>346451000</v>
      </c>
      <c r="I2452" s="4">
        <v>347797000</v>
      </c>
      <c r="J2452" s="4">
        <v>348456000</v>
      </c>
      <c r="K2452" s="4">
        <v>349066000</v>
      </c>
      <c r="L2452" s="4">
        <v>349300000</v>
      </c>
      <c r="M2452" s="4">
        <v>349229000</v>
      </c>
      <c r="N2452" s="4">
        <v>348928000</v>
      </c>
      <c r="O2452" s="4">
        <v>348523000</v>
      </c>
      <c r="P2452" s="4">
        <v>351083000</v>
      </c>
      <c r="Q2452" s="4">
        <v>350574000</v>
      </c>
      <c r="R2452" s="4">
        <v>350448000</v>
      </c>
      <c r="S2452" s="4">
        <v>350145000</v>
      </c>
      <c r="T2452" s="4">
        <v>349619000</v>
      </c>
      <c r="U2452" s="4">
        <v>349119000</v>
      </c>
      <c r="V2452" s="4">
        <v>351488000</v>
      </c>
      <c r="W2452" s="4">
        <v>351324000</v>
      </c>
      <c r="X2452" s="4">
        <v>351052000</v>
      </c>
      <c r="Y2452" s="4">
        <v>350421000</v>
      </c>
      <c r="Z2452" s="4">
        <v>350017000</v>
      </c>
      <c r="AA2452" s="4">
        <v>352590000</v>
      </c>
      <c r="AB2452" s="4">
        <v>352601000</v>
      </c>
      <c r="AC2452" s="4">
        <v>352300000</v>
      </c>
      <c r="AD2452" s="4">
        <v>350708000</v>
      </c>
      <c r="AE2452" s="4">
        <v>352351000</v>
      </c>
      <c r="AF2452" s="4">
        <v>351425000</v>
      </c>
      <c r="AG2452" s="4">
        <v>350675000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 s="4">
        <v>2803660</v>
      </c>
      <c r="D2457" s="4">
        <v>2729570</v>
      </c>
      <c r="E2457" s="4">
        <v>2653160</v>
      </c>
      <c r="F2457" s="4">
        <v>2574810</v>
      </c>
      <c r="G2457" s="4">
        <v>2494220</v>
      </c>
      <c r="H2457" s="4">
        <v>2411750</v>
      </c>
      <c r="I2457" s="4">
        <v>2327160</v>
      </c>
      <c r="J2457" s="4">
        <v>2240480</v>
      </c>
      <c r="K2457" s="4">
        <v>2152250</v>
      </c>
      <c r="L2457" s="4">
        <v>2062200</v>
      </c>
      <c r="M2457" s="4">
        <v>1970730</v>
      </c>
      <c r="N2457" s="4">
        <v>1877670</v>
      </c>
      <c r="O2457" s="4">
        <v>1783530</v>
      </c>
      <c r="P2457" s="4">
        <v>1703030</v>
      </c>
      <c r="Q2457" s="4">
        <v>1606170</v>
      </c>
      <c r="R2457" s="4">
        <v>1508870</v>
      </c>
      <c r="S2457" s="4">
        <v>1411470</v>
      </c>
      <c r="T2457" s="4">
        <v>1313930</v>
      </c>
      <c r="U2457" s="4">
        <v>1216670</v>
      </c>
      <c r="V2457" s="4">
        <v>1128740</v>
      </c>
      <c r="W2457" s="4">
        <v>1031400</v>
      </c>
      <c r="X2457">
        <v>934980</v>
      </c>
      <c r="Y2457">
        <v>839691</v>
      </c>
      <c r="Z2457">
        <v>746042</v>
      </c>
      <c r="AA2457">
        <v>659265</v>
      </c>
      <c r="AB2457">
        <v>568918</v>
      </c>
      <c r="AC2457">
        <v>481448</v>
      </c>
      <c r="AD2457">
        <v>397241</v>
      </c>
      <c r="AE2457">
        <v>426705</v>
      </c>
      <c r="AF2457">
        <v>453062</v>
      </c>
      <c r="AG2457">
        <v>480106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8411010000000</v>
      </c>
      <c r="D2485" s="4">
        <v>7493180000000</v>
      </c>
      <c r="E2485" s="4">
        <v>12106400000000</v>
      </c>
      <c r="F2485" s="4">
        <v>16424000000000</v>
      </c>
      <c r="G2485" s="4">
        <v>20860800000000</v>
      </c>
      <c r="H2485" s="4">
        <v>21493900000000</v>
      </c>
      <c r="I2485" s="4">
        <v>22324000000000</v>
      </c>
      <c r="J2485" s="4">
        <v>22936200000000</v>
      </c>
      <c r="K2485" s="4">
        <v>23739900000000</v>
      </c>
      <c r="L2485" s="4">
        <v>24531700000000</v>
      </c>
      <c r="M2485" s="4">
        <v>25309700000000</v>
      </c>
      <c r="N2485" s="4">
        <v>26075900000000</v>
      </c>
      <c r="O2485" s="4">
        <v>27024800000000</v>
      </c>
      <c r="P2485" s="4">
        <v>27959800000000</v>
      </c>
      <c r="Q2485" s="4">
        <v>28881800000000</v>
      </c>
      <c r="R2485" s="4">
        <v>29789500000000</v>
      </c>
      <c r="S2485" s="4">
        <v>30874200000000</v>
      </c>
      <c r="T2485" s="4">
        <v>31944500000000</v>
      </c>
      <c r="U2485" s="4">
        <v>33002800000000</v>
      </c>
      <c r="V2485" s="4">
        <v>34046200000000</v>
      </c>
      <c r="W2485" s="4">
        <v>35260700000000</v>
      </c>
      <c r="X2485" s="4">
        <v>36462000000000</v>
      </c>
      <c r="Y2485" s="4">
        <v>37835900000000</v>
      </c>
      <c r="Z2485" s="4">
        <v>39195800000000</v>
      </c>
      <c r="AA2485" s="4">
        <v>40632300000000</v>
      </c>
      <c r="AB2485" s="4">
        <v>42062000000000</v>
      </c>
      <c r="AC2485" s="4">
        <v>43624800000000</v>
      </c>
      <c r="AD2485" s="4">
        <v>45320400000000</v>
      </c>
      <c r="AE2485" s="4">
        <v>46803000000000</v>
      </c>
      <c r="AF2485" s="4">
        <v>46536600000000</v>
      </c>
      <c r="AG2485" s="4">
        <v>46271600000000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3881430000000</v>
      </c>
      <c r="D2495" s="4">
        <v>4215620000000</v>
      </c>
      <c r="E2495" s="4">
        <v>4302770000000</v>
      </c>
      <c r="F2495" s="4">
        <v>4339810000000</v>
      </c>
      <c r="G2495" s="4">
        <v>4418040000000</v>
      </c>
      <c r="H2495" s="4">
        <v>4445920000000</v>
      </c>
      <c r="I2495" s="4">
        <v>4514630000000</v>
      </c>
      <c r="J2495" s="4">
        <v>4578930000000</v>
      </c>
      <c r="K2495" s="4">
        <v>4636780000000</v>
      </c>
      <c r="L2495" s="4">
        <v>4688620000000</v>
      </c>
      <c r="M2495" s="4">
        <v>4734090000000</v>
      </c>
      <c r="N2495" s="4">
        <v>4772820000000</v>
      </c>
      <c r="O2495" s="4">
        <v>4854520000000</v>
      </c>
      <c r="P2495" s="4">
        <v>4975290000000</v>
      </c>
      <c r="Q2495" s="4">
        <v>5053930000000</v>
      </c>
      <c r="R2495" s="4">
        <v>5171030000000</v>
      </c>
      <c r="S2495" s="4">
        <v>5254990000000</v>
      </c>
      <c r="T2495" s="4">
        <v>5378370000000</v>
      </c>
      <c r="U2495" s="4">
        <v>5501350000000</v>
      </c>
      <c r="V2495" s="4">
        <v>5623890000000</v>
      </c>
      <c r="W2495" s="4">
        <v>5745950000000</v>
      </c>
      <c r="X2495" s="4">
        <v>5867510000000</v>
      </c>
      <c r="Y2495" s="4">
        <v>5988530000000</v>
      </c>
      <c r="Z2495" s="4">
        <v>6146950000000</v>
      </c>
      <c r="AA2495" s="4">
        <v>6271810000000</v>
      </c>
      <c r="AB2495" s="4">
        <v>6434830000000</v>
      </c>
      <c r="AC2495" s="4">
        <v>6596800000000</v>
      </c>
      <c r="AD2495" s="4">
        <v>6756450000000</v>
      </c>
      <c r="AE2495" s="4">
        <v>6916330000000</v>
      </c>
      <c r="AF2495" s="4">
        <v>6889970000000</v>
      </c>
      <c r="AG2495" s="4">
        <v>6866300000000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3650440000</v>
      </c>
      <c r="D2505" s="4">
        <v>3252100000</v>
      </c>
      <c r="E2505" s="4">
        <v>5254270000</v>
      </c>
      <c r="F2505" s="4">
        <v>7128150000</v>
      </c>
      <c r="G2505" s="4">
        <v>9053740000</v>
      </c>
      <c r="H2505" s="4">
        <v>9328530000</v>
      </c>
      <c r="I2505" s="4">
        <v>9688800000</v>
      </c>
      <c r="J2505" s="4">
        <v>9954500000</v>
      </c>
      <c r="K2505" s="4">
        <v>10303300000</v>
      </c>
      <c r="L2505" s="4">
        <v>10646900000</v>
      </c>
      <c r="M2505" s="4">
        <v>10984600000</v>
      </c>
      <c r="N2505" s="4">
        <v>11317100000</v>
      </c>
      <c r="O2505" s="4">
        <v>11729000000</v>
      </c>
      <c r="P2505" s="4">
        <v>12134800000</v>
      </c>
      <c r="Q2505" s="4">
        <v>12534900000</v>
      </c>
      <c r="R2505" s="4">
        <v>12928900000</v>
      </c>
      <c r="S2505" s="4">
        <v>13399700000</v>
      </c>
      <c r="T2505" s="4">
        <v>13864200000</v>
      </c>
      <c r="U2505" s="4">
        <v>14323400000</v>
      </c>
      <c r="V2505" s="4">
        <v>14776300000</v>
      </c>
      <c r="W2505" s="4">
        <v>15303400000</v>
      </c>
      <c r="X2505" s="4">
        <v>15824800000</v>
      </c>
      <c r="Y2505" s="4">
        <v>16421100000</v>
      </c>
      <c r="Z2505" s="4">
        <v>17011300000</v>
      </c>
      <c r="AA2505" s="4">
        <v>17634700000</v>
      </c>
      <c r="AB2505" s="4">
        <v>18255200000</v>
      </c>
      <c r="AC2505" s="4">
        <v>18933500000</v>
      </c>
      <c r="AD2505" s="4">
        <v>19669400000</v>
      </c>
      <c r="AE2505" s="4">
        <v>20312900000</v>
      </c>
      <c r="AF2505" s="4">
        <v>20197200000</v>
      </c>
      <c r="AG2505" s="4">
        <v>20082200000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1684570000</v>
      </c>
      <c r="D2515" s="4">
        <v>1829610000</v>
      </c>
      <c r="E2515" s="4">
        <v>1867440000</v>
      </c>
      <c r="F2515" s="4">
        <v>1883510000</v>
      </c>
      <c r="G2515" s="4">
        <v>1917460000</v>
      </c>
      <c r="H2515" s="4">
        <v>1929570000</v>
      </c>
      <c r="I2515" s="4">
        <v>1959390000</v>
      </c>
      <c r="J2515" s="4">
        <v>1987290000</v>
      </c>
      <c r="K2515" s="4">
        <v>2012400000</v>
      </c>
      <c r="L2515" s="4">
        <v>2034900000</v>
      </c>
      <c r="M2515" s="4">
        <v>2054630000</v>
      </c>
      <c r="N2515" s="4">
        <v>2071440000</v>
      </c>
      <c r="O2515" s="4">
        <v>2106900000</v>
      </c>
      <c r="P2515" s="4">
        <v>2159310000</v>
      </c>
      <c r="Q2515" s="4">
        <v>2193440000</v>
      </c>
      <c r="R2515" s="4">
        <v>2244270000</v>
      </c>
      <c r="S2515" s="4">
        <v>2280700000</v>
      </c>
      <c r="T2515" s="4">
        <v>2334250000</v>
      </c>
      <c r="U2515" s="4">
        <v>2387630000</v>
      </c>
      <c r="V2515" s="4">
        <v>2440810000</v>
      </c>
      <c r="W2515" s="4">
        <v>2493790000</v>
      </c>
      <c r="X2515" s="4">
        <v>2546540000</v>
      </c>
      <c r="Y2515" s="4">
        <v>2599070000</v>
      </c>
      <c r="Z2515" s="4">
        <v>2667820000</v>
      </c>
      <c r="AA2515" s="4">
        <v>2722010000</v>
      </c>
      <c r="AB2515" s="4">
        <v>2792770000</v>
      </c>
      <c r="AC2515" s="4">
        <v>2863060000</v>
      </c>
      <c r="AD2515" s="4">
        <v>2932350000</v>
      </c>
      <c r="AE2515" s="4">
        <v>3001740000</v>
      </c>
      <c r="AF2515" s="4">
        <v>2990300000</v>
      </c>
      <c r="AG2515" s="4">
        <v>2980030000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26948400000</v>
      </c>
      <c r="D2525" s="4">
        <v>24007700000</v>
      </c>
      <c r="E2525" s="4">
        <v>38788300000</v>
      </c>
      <c r="F2525" s="4">
        <v>52621600000</v>
      </c>
      <c r="G2525" s="4">
        <v>66836800000</v>
      </c>
      <c r="H2525" s="4">
        <v>68865400000</v>
      </c>
      <c r="I2525" s="4">
        <v>71524900000</v>
      </c>
      <c r="J2525" s="4">
        <v>73486400000</v>
      </c>
      <c r="K2525" s="4">
        <v>76061500000</v>
      </c>
      <c r="L2525" s="4">
        <v>78598100000</v>
      </c>
      <c r="M2525" s="4">
        <v>81090900000</v>
      </c>
      <c r="N2525" s="4">
        <v>83545700000</v>
      </c>
      <c r="O2525" s="4">
        <v>86586100000</v>
      </c>
      <c r="P2525" s="4">
        <v>89581700000</v>
      </c>
      <c r="Q2525" s="4">
        <v>92535700000</v>
      </c>
      <c r="R2525" s="4">
        <v>95443800000</v>
      </c>
      <c r="S2525" s="4">
        <v>98919400000</v>
      </c>
      <c r="T2525" s="4">
        <v>102349000000</v>
      </c>
      <c r="U2525" s="4">
        <v>105739000000</v>
      </c>
      <c r="V2525" s="4">
        <v>109082000000</v>
      </c>
      <c r="W2525" s="4">
        <v>112973000000</v>
      </c>
      <c r="X2525" s="4">
        <v>116822000000</v>
      </c>
      <c r="Y2525" s="4">
        <v>121224000000</v>
      </c>
      <c r="Z2525" s="4">
        <v>125581000000</v>
      </c>
      <c r="AA2525" s="4">
        <v>130184000000</v>
      </c>
      <c r="AB2525" s="4">
        <v>134764000000</v>
      </c>
      <c r="AC2525" s="4">
        <v>139771000000</v>
      </c>
      <c r="AD2525" s="4">
        <v>145204000000</v>
      </c>
      <c r="AE2525" s="4">
        <v>149954000000</v>
      </c>
      <c r="AF2525" s="4">
        <v>149101000000</v>
      </c>
      <c r="AG2525" s="4">
        <v>148252000000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12435900000</v>
      </c>
      <c r="D2535" s="4">
        <v>13506600000</v>
      </c>
      <c r="E2535" s="4">
        <v>13785800000</v>
      </c>
      <c r="F2535" s="4">
        <v>13904500000</v>
      </c>
      <c r="G2535" s="4">
        <v>14155200000</v>
      </c>
      <c r="H2535" s="4">
        <v>14244500000</v>
      </c>
      <c r="I2535" s="4">
        <v>14464600000</v>
      </c>
      <c r="J2535" s="4">
        <v>14670600000</v>
      </c>
      <c r="K2535" s="4">
        <v>14856000000</v>
      </c>
      <c r="L2535" s="4">
        <v>15022100000</v>
      </c>
      <c r="M2535" s="4">
        <v>15167800000</v>
      </c>
      <c r="N2535" s="4">
        <v>15291800000</v>
      </c>
      <c r="O2535" s="4">
        <v>15553600000</v>
      </c>
      <c r="P2535" s="4">
        <v>15940600000</v>
      </c>
      <c r="Q2535" s="4">
        <v>16192500000</v>
      </c>
      <c r="R2535" s="4">
        <v>16567700000</v>
      </c>
      <c r="S2535" s="4">
        <v>16836700000</v>
      </c>
      <c r="T2535" s="4">
        <v>17232000000</v>
      </c>
      <c r="U2535" s="4">
        <v>17626000000</v>
      </c>
      <c r="V2535" s="4">
        <v>18018600000</v>
      </c>
      <c r="W2535" s="4">
        <v>18409700000</v>
      </c>
      <c r="X2535" s="4">
        <v>18799200000</v>
      </c>
      <c r="Y2535" s="4">
        <v>19186900000</v>
      </c>
      <c r="Z2535" s="4">
        <v>19694500000</v>
      </c>
      <c r="AA2535" s="4">
        <v>20094500000</v>
      </c>
      <c r="AB2535" s="4">
        <v>20616900000</v>
      </c>
      <c r="AC2535" s="4">
        <v>21135800000</v>
      </c>
      <c r="AD2535" s="4">
        <v>21647300000</v>
      </c>
      <c r="AE2535" s="4">
        <v>22159600000</v>
      </c>
      <c r="AF2535" s="4">
        <v>22075100000</v>
      </c>
      <c r="AG2535" s="4">
        <v>21999200000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8018280000</v>
      </c>
      <c r="D2545" s="4">
        <v>7143300000</v>
      </c>
      <c r="E2545" s="4">
        <v>11541100000</v>
      </c>
      <c r="F2545" s="4">
        <v>15657100000</v>
      </c>
      <c r="G2545" s="4">
        <v>19886700000</v>
      </c>
      <c r="H2545" s="4">
        <v>20490300000</v>
      </c>
      <c r="I2545" s="4">
        <v>21281700000</v>
      </c>
      <c r="J2545" s="4">
        <v>21865300000</v>
      </c>
      <c r="K2545" s="4">
        <v>22631500000</v>
      </c>
      <c r="L2545" s="4">
        <v>23386200000</v>
      </c>
      <c r="M2545" s="4">
        <v>24128000000</v>
      </c>
      <c r="N2545" s="4">
        <v>24858400000</v>
      </c>
      <c r="O2545" s="4">
        <v>25763000000</v>
      </c>
      <c r="P2545" s="4">
        <v>26654300000</v>
      </c>
      <c r="Q2545" s="4">
        <v>27533300000</v>
      </c>
      <c r="R2545" s="4">
        <v>28398500000</v>
      </c>
      <c r="S2545" s="4">
        <v>29432700000</v>
      </c>
      <c r="T2545" s="4">
        <v>30453000000</v>
      </c>
      <c r="U2545" s="4">
        <v>31461800000</v>
      </c>
      <c r="V2545" s="4">
        <v>32456500000</v>
      </c>
      <c r="W2545" s="4">
        <v>33614300000</v>
      </c>
      <c r="X2545" s="4">
        <v>34759500000</v>
      </c>
      <c r="Y2545" s="4">
        <v>36069200000</v>
      </c>
      <c r="Z2545" s="4">
        <v>37365700000</v>
      </c>
      <c r="AA2545" s="4">
        <v>38735100000</v>
      </c>
      <c r="AB2545" s="4">
        <v>40098100000</v>
      </c>
      <c r="AC2545" s="4">
        <v>41587900000</v>
      </c>
      <c r="AD2545" s="4">
        <v>43204300000</v>
      </c>
      <c r="AE2545" s="4">
        <v>44617700000</v>
      </c>
      <c r="AF2545" s="4">
        <v>44363700000</v>
      </c>
      <c r="AG2545" s="4">
        <v>44111000000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3700200000</v>
      </c>
      <c r="D2555" s="4">
        <v>4018780000</v>
      </c>
      <c r="E2555" s="4">
        <v>4101870000</v>
      </c>
      <c r="F2555" s="4">
        <v>4137180000</v>
      </c>
      <c r="G2555" s="4">
        <v>4211760000</v>
      </c>
      <c r="H2555" s="4">
        <v>4238330000</v>
      </c>
      <c r="I2555" s="4">
        <v>4303830000</v>
      </c>
      <c r="J2555" s="4">
        <v>4365130000</v>
      </c>
      <c r="K2555" s="4">
        <v>4420280000</v>
      </c>
      <c r="L2555" s="4">
        <v>4469700000</v>
      </c>
      <c r="M2555" s="4">
        <v>4513050000</v>
      </c>
      <c r="N2555" s="4">
        <v>4549970000</v>
      </c>
      <c r="O2555" s="4">
        <v>4627850000</v>
      </c>
      <c r="P2555" s="4">
        <v>4742980000</v>
      </c>
      <c r="Q2555" s="4">
        <v>4817950000</v>
      </c>
      <c r="R2555" s="4">
        <v>4929580000</v>
      </c>
      <c r="S2555" s="4">
        <v>5009620000</v>
      </c>
      <c r="T2555" s="4">
        <v>5127240000</v>
      </c>
      <c r="U2555" s="4">
        <v>5244480000</v>
      </c>
      <c r="V2555" s="4">
        <v>5361300000</v>
      </c>
      <c r="W2555" s="4">
        <v>5477660000</v>
      </c>
      <c r="X2555" s="4">
        <v>5593540000</v>
      </c>
      <c r="Y2555" s="4">
        <v>5708910000</v>
      </c>
      <c r="Z2555" s="4">
        <v>5859940000</v>
      </c>
      <c r="AA2555" s="4">
        <v>5978960000</v>
      </c>
      <c r="AB2555" s="4">
        <v>6134380000</v>
      </c>
      <c r="AC2555" s="4">
        <v>6288780000</v>
      </c>
      <c r="AD2555" s="4">
        <v>6440980000</v>
      </c>
      <c r="AE2555" s="4">
        <v>6593390000</v>
      </c>
      <c r="AF2555" s="4">
        <v>6568260000</v>
      </c>
      <c r="AG2555" s="4">
        <v>6545690000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434163000</v>
      </c>
      <c r="D2565" s="4">
        <v>386786000</v>
      </c>
      <c r="E2565" s="4">
        <v>624914000</v>
      </c>
      <c r="F2565" s="4">
        <v>847782000</v>
      </c>
      <c r="G2565" s="4">
        <v>1076800000</v>
      </c>
      <c r="H2565" s="4">
        <v>1109480000</v>
      </c>
      <c r="I2565" s="4">
        <v>1152330000</v>
      </c>
      <c r="J2565" s="4">
        <v>1183930000</v>
      </c>
      <c r="K2565" s="4">
        <v>1225420000</v>
      </c>
      <c r="L2565" s="4">
        <v>1266290000</v>
      </c>
      <c r="M2565" s="4">
        <v>1306450000</v>
      </c>
      <c r="N2565" s="4">
        <v>1346000000</v>
      </c>
      <c r="O2565" s="4">
        <v>1394980000</v>
      </c>
      <c r="P2565" s="4">
        <v>1443240000</v>
      </c>
      <c r="Q2565" s="4">
        <v>1490830000</v>
      </c>
      <c r="R2565" s="4">
        <v>1537690000</v>
      </c>
      <c r="S2565" s="4">
        <v>1593680000</v>
      </c>
      <c r="T2565" s="4">
        <v>1648930000</v>
      </c>
      <c r="U2565" s="4">
        <v>1703550000</v>
      </c>
      <c r="V2565" s="4">
        <v>1757410000</v>
      </c>
      <c r="W2565" s="4">
        <v>1820100000</v>
      </c>
      <c r="X2565" s="4">
        <v>1882110000</v>
      </c>
      <c r="Y2565" s="4">
        <v>1953030000</v>
      </c>
      <c r="Z2565" s="4">
        <v>2023230000</v>
      </c>
      <c r="AA2565" s="4">
        <v>2097380000</v>
      </c>
      <c r="AB2565" s="4">
        <v>2171180000</v>
      </c>
      <c r="AC2565" s="4">
        <v>2251850000</v>
      </c>
      <c r="AD2565" s="4">
        <v>2339370000</v>
      </c>
      <c r="AE2565" s="4">
        <v>2415900000</v>
      </c>
      <c r="AF2565" s="4">
        <v>2402150000</v>
      </c>
      <c r="AG2565" s="4">
        <v>2388470000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 s="4">
        <v>200354000</v>
      </c>
      <c r="D2575" s="4">
        <v>217604000</v>
      </c>
      <c r="E2575" s="4">
        <v>222103000</v>
      </c>
      <c r="F2575" s="4">
        <v>224014000</v>
      </c>
      <c r="G2575" s="4">
        <v>228053000</v>
      </c>
      <c r="H2575" s="4">
        <v>229492000</v>
      </c>
      <c r="I2575" s="4">
        <v>233038000</v>
      </c>
      <c r="J2575" s="4">
        <v>236357000</v>
      </c>
      <c r="K2575" s="4">
        <v>239344000</v>
      </c>
      <c r="L2575" s="4">
        <v>242019000</v>
      </c>
      <c r="M2575" s="4">
        <v>244367000</v>
      </c>
      <c r="N2575" s="4">
        <v>246366000</v>
      </c>
      <c r="O2575" s="4">
        <v>250583000</v>
      </c>
      <c r="P2575" s="4">
        <v>256817000</v>
      </c>
      <c r="Q2575" s="4">
        <v>260876000</v>
      </c>
      <c r="R2575" s="4">
        <v>266921000</v>
      </c>
      <c r="S2575" s="4">
        <v>271254000</v>
      </c>
      <c r="T2575" s="4">
        <v>277623000</v>
      </c>
      <c r="U2575" s="4">
        <v>283971000</v>
      </c>
      <c r="V2575" s="4">
        <v>290296000</v>
      </c>
      <c r="W2575" s="4">
        <v>296597000</v>
      </c>
      <c r="X2575" s="4">
        <v>302872000</v>
      </c>
      <c r="Y2575" s="4">
        <v>309119000</v>
      </c>
      <c r="Z2575" s="4">
        <v>317296000</v>
      </c>
      <c r="AA2575" s="4">
        <v>323741000</v>
      </c>
      <c r="AB2575" s="4">
        <v>332156000</v>
      </c>
      <c r="AC2575" s="4">
        <v>340517000</v>
      </c>
      <c r="AD2575" s="4">
        <v>348758000</v>
      </c>
      <c r="AE2575" s="4">
        <v>357011000</v>
      </c>
      <c r="AF2575" s="4">
        <v>355649000</v>
      </c>
      <c r="AG2575" s="4">
        <v>354428000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381291000</v>
      </c>
      <c r="D2585" s="4">
        <v>339683000</v>
      </c>
      <c r="E2585" s="4">
        <v>548811000</v>
      </c>
      <c r="F2585" s="4">
        <v>744538000</v>
      </c>
      <c r="G2585" s="4">
        <v>945667000</v>
      </c>
      <c r="H2585" s="4">
        <v>974370000</v>
      </c>
      <c r="I2585" s="4">
        <v>1012000000</v>
      </c>
      <c r="J2585" s="4">
        <v>1039750000</v>
      </c>
      <c r="K2585" s="4">
        <v>1076190000</v>
      </c>
      <c r="L2585" s="4">
        <v>1112080000</v>
      </c>
      <c r="M2585" s="4">
        <v>1147350000</v>
      </c>
      <c r="N2585" s="4">
        <v>1182080000</v>
      </c>
      <c r="O2585" s="4">
        <v>1225100000</v>
      </c>
      <c r="P2585" s="4">
        <v>1267480000</v>
      </c>
      <c r="Q2585" s="4">
        <v>1309280000</v>
      </c>
      <c r="R2585" s="4">
        <v>1350430000</v>
      </c>
      <c r="S2585" s="4">
        <v>1399600000</v>
      </c>
      <c r="T2585" s="4">
        <v>1448120000</v>
      </c>
      <c r="U2585" s="4">
        <v>1496090000</v>
      </c>
      <c r="V2585" s="4">
        <v>1543390000</v>
      </c>
      <c r="W2585" s="4">
        <v>1598450000</v>
      </c>
      <c r="X2585" s="4">
        <v>1652910000</v>
      </c>
      <c r="Y2585" s="4">
        <v>1715190000</v>
      </c>
      <c r="Z2585" s="4">
        <v>1776840000</v>
      </c>
      <c r="AA2585" s="4">
        <v>1841960000</v>
      </c>
      <c r="AB2585" s="4">
        <v>1906770000</v>
      </c>
      <c r="AC2585" s="4">
        <v>1977610000</v>
      </c>
      <c r="AD2585" s="4">
        <v>2054480000</v>
      </c>
      <c r="AE2585" s="4">
        <v>2121690000</v>
      </c>
      <c r="AF2585" s="4">
        <v>2109610000</v>
      </c>
      <c r="AG2585" s="4">
        <v>2097600000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 s="4">
        <v>175954000</v>
      </c>
      <c r="D2595" s="4">
        <v>191104000</v>
      </c>
      <c r="E2595" s="4">
        <v>195055000</v>
      </c>
      <c r="F2595" s="4">
        <v>196734000</v>
      </c>
      <c r="G2595" s="4">
        <v>200280000</v>
      </c>
      <c r="H2595" s="4">
        <v>201544000</v>
      </c>
      <c r="I2595" s="4">
        <v>204659000</v>
      </c>
      <c r="J2595" s="4">
        <v>207574000</v>
      </c>
      <c r="K2595" s="4">
        <v>210196000</v>
      </c>
      <c r="L2595" s="4">
        <v>212546000</v>
      </c>
      <c r="M2595" s="4">
        <v>214607000</v>
      </c>
      <c r="N2595" s="4">
        <v>216363000</v>
      </c>
      <c r="O2595" s="4">
        <v>220067000</v>
      </c>
      <c r="P2595" s="4">
        <v>225541000</v>
      </c>
      <c r="Q2595" s="4">
        <v>229106000</v>
      </c>
      <c r="R2595" s="4">
        <v>234415000</v>
      </c>
      <c r="S2595" s="4">
        <v>238221000</v>
      </c>
      <c r="T2595" s="4">
        <v>243814000</v>
      </c>
      <c r="U2595" s="4">
        <v>249389000</v>
      </c>
      <c r="V2595" s="4">
        <v>254944000</v>
      </c>
      <c r="W2595" s="4">
        <v>260477000</v>
      </c>
      <c r="X2595" s="4">
        <v>265988000</v>
      </c>
      <c r="Y2595" s="4">
        <v>271474000</v>
      </c>
      <c r="Z2595" s="4">
        <v>278656000</v>
      </c>
      <c r="AA2595" s="4">
        <v>284316000</v>
      </c>
      <c r="AB2595" s="4">
        <v>291706000</v>
      </c>
      <c r="AC2595" s="4">
        <v>299048000</v>
      </c>
      <c r="AD2595" s="4">
        <v>306286000</v>
      </c>
      <c r="AE2595" s="4">
        <v>313533000</v>
      </c>
      <c r="AF2595" s="4">
        <v>312338000</v>
      </c>
      <c r="AG2595" s="4">
        <v>311265000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1097400000</v>
      </c>
      <c r="D2605" s="4">
        <v>977652000</v>
      </c>
      <c r="E2605" s="4">
        <v>1579550000</v>
      </c>
      <c r="F2605" s="4">
        <v>2142880000</v>
      </c>
      <c r="G2605" s="4">
        <v>2721750000</v>
      </c>
      <c r="H2605" s="4">
        <v>2804360000</v>
      </c>
      <c r="I2605" s="4">
        <v>2912670000</v>
      </c>
      <c r="J2605" s="4">
        <v>2992540000</v>
      </c>
      <c r="K2605" s="4">
        <v>3097410000</v>
      </c>
      <c r="L2605" s="4">
        <v>3200700000</v>
      </c>
      <c r="M2605" s="4">
        <v>3302220000</v>
      </c>
      <c r="N2605" s="4">
        <v>3402180000</v>
      </c>
      <c r="O2605" s="4">
        <v>3525990000</v>
      </c>
      <c r="P2605" s="4">
        <v>3647980000</v>
      </c>
      <c r="Q2605" s="4">
        <v>3768280000</v>
      </c>
      <c r="R2605" s="4">
        <v>3886700000</v>
      </c>
      <c r="S2605" s="4">
        <v>4028230000</v>
      </c>
      <c r="T2605" s="4">
        <v>4167880000</v>
      </c>
      <c r="U2605" s="4">
        <v>4305950000</v>
      </c>
      <c r="V2605" s="4">
        <v>4442080000</v>
      </c>
      <c r="W2605" s="4">
        <v>4600550000</v>
      </c>
      <c r="X2605" s="4">
        <v>4757280000</v>
      </c>
      <c r="Y2605" s="4">
        <v>4936530000</v>
      </c>
      <c r="Z2605" s="4">
        <v>5113970000</v>
      </c>
      <c r="AA2605" s="4">
        <v>5301390000</v>
      </c>
      <c r="AB2605" s="4">
        <v>5487930000</v>
      </c>
      <c r="AC2605" s="4">
        <v>5691830000</v>
      </c>
      <c r="AD2605" s="4">
        <v>5913050000</v>
      </c>
      <c r="AE2605" s="4">
        <v>6106500000</v>
      </c>
      <c r="AF2605" s="4">
        <v>6071740000</v>
      </c>
      <c r="AG2605" s="4">
        <v>6037160000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506420000</v>
      </c>
      <c r="D2615" s="4">
        <v>550021000</v>
      </c>
      <c r="E2615" s="4">
        <v>561393000</v>
      </c>
      <c r="F2615" s="4">
        <v>566225000</v>
      </c>
      <c r="G2615" s="4">
        <v>576432000</v>
      </c>
      <c r="H2615" s="4">
        <v>580070000</v>
      </c>
      <c r="I2615" s="4">
        <v>589035000</v>
      </c>
      <c r="J2615" s="4">
        <v>597424000</v>
      </c>
      <c r="K2615" s="4">
        <v>604972000</v>
      </c>
      <c r="L2615" s="4">
        <v>611735000</v>
      </c>
      <c r="M2615" s="4">
        <v>617668000</v>
      </c>
      <c r="N2615" s="4">
        <v>622721000</v>
      </c>
      <c r="O2615" s="4">
        <v>633380000</v>
      </c>
      <c r="P2615" s="4">
        <v>649138000</v>
      </c>
      <c r="Q2615" s="4">
        <v>659397000</v>
      </c>
      <c r="R2615" s="4">
        <v>674676000</v>
      </c>
      <c r="S2615" s="4">
        <v>685630000</v>
      </c>
      <c r="T2615" s="4">
        <v>701728000</v>
      </c>
      <c r="U2615" s="4">
        <v>717774000</v>
      </c>
      <c r="V2615" s="4">
        <v>733762000</v>
      </c>
      <c r="W2615" s="4">
        <v>749687000</v>
      </c>
      <c r="X2615" s="4">
        <v>765547000</v>
      </c>
      <c r="Y2615" s="4">
        <v>781338000</v>
      </c>
      <c r="Z2615" s="4">
        <v>802007000</v>
      </c>
      <c r="AA2615" s="4">
        <v>818297000</v>
      </c>
      <c r="AB2615" s="4">
        <v>839568000</v>
      </c>
      <c r="AC2615" s="4">
        <v>860699000</v>
      </c>
      <c r="AD2615" s="4">
        <v>881530000</v>
      </c>
      <c r="AE2615" s="4">
        <v>902390000</v>
      </c>
      <c r="AF2615" s="4">
        <v>898950000</v>
      </c>
      <c r="AG2615" s="4">
        <v>895862000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131367000</v>
      </c>
      <c r="D2625" s="4">
        <v>117032000</v>
      </c>
      <c r="E2625" s="4">
        <v>189083000</v>
      </c>
      <c r="F2625" s="4">
        <v>256518000</v>
      </c>
      <c r="G2625" s="4">
        <v>325813000</v>
      </c>
      <c r="H2625" s="4">
        <v>335702000</v>
      </c>
      <c r="I2625" s="4">
        <v>348667000</v>
      </c>
      <c r="J2625" s="4">
        <v>358229000</v>
      </c>
      <c r="K2625" s="4">
        <v>370781000</v>
      </c>
      <c r="L2625" s="4">
        <v>383147000</v>
      </c>
      <c r="M2625" s="4">
        <v>395299000</v>
      </c>
      <c r="N2625" s="4">
        <v>407265000</v>
      </c>
      <c r="O2625" s="4">
        <v>422086000</v>
      </c>
      <c r="P2625" s="4">
        <v>436689000</v>
      </c>
      <c r="Q2625" s="4">
        <v>451089000</v>
      </c>
      <c r="R2625" s="4">
        <v>465266000</v>
      </c>
      <c r="S2625" s="4">
        <v>482208000</v>
      </c>
      <c r="T2625" s="4">
        <v>498925000</v>
      </c>
      <c r="U2625" s="4">
        <v>515452000</v>
      </c>
      <c r="V2625" s="4">
        <v>531749000</v>
      </c>
      <c r="W2625" s="4">
        <v>550718000</v>
      </c>
      <c r="X2625" s="4">
        <v>569481000</v>
      </c>
      <c r="Y2625" s="4">
        <v>590938000</v>
      </c>
      <c r="Z2625" s="4">
        <v>612178000</v>
      </c>
      <c r="AA2625" s="4">
        <v>634614000</v>
      </c>
      <c r="AB2625" s="4">
        <v>656944000</v>
      </c>
      <c r="AC2625" s="4">
        <v>681352000</v>
      </c>
      <c r="AD2625" s="4">
        <v>707835000</v>
      </c>
      <c r="AE2625" s="4">
        <v>730992000</v>
      </c>
      <c r="AF2625" s="4">
        <v>726830000</v>
      </c>
      <c r="AG2625" s="4">
        <v>722691000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 s="4">
        <v>60622000</v>
      </c>
      <c r="D2635" s="4">
        <v>65841400</v>
      </c>
      <c r="E2635" s="4">
        <v>67202700</v>
      </c>
      <c r="F2635" s="4">
        <v>67781200</v>
      </c>
      <c r="G2635" s="4">
        <v>69003000</v>
      </c>
      <c r="H2635" s="4">
        <v>69438500</v>
      </c>
      <c r="I2635" s="4">
        <v>70511600</v>
      </c>
      <c r="J2635" s="4">
        <v>71515900</v>
      </c>
      <c r="K2635" s="4">
        <v>72419400</v>
      </c>
      <c r="L2635" s="4">
        <v>73229000</v>
      </c>
      <c r="M2635" s="4">
        <v>73939300</v>
      </c>
      <c r="N2635" s="4">
        <v>74544100</v>
      </c>
      <c r="O2635" s="4">
        <v>75820100</v>
      </c>
      <c r="P2635" s="4">
        <v>77706400</v>
      </c>
      <c r="Q2635" s="4">
        <v>78934500</v>
      </c>
      <c r="R2635" s="4">
        <v>80763500</v>
      </c>
      <c r="S2635" s="4">
        <v>82074800</v>
      </c>
      <c r="T2635" s="4">
        <v>84001800</v>
      </c>
      <c r="U2635" s="4">
        <v>85922600</v>
      </c>
      <c r="V2635" s="4">
        <v>87836500</v>
      </c>
      <c r="W2635" s="4">
        <v>89742900</v>
      </c>
      <c r="X2635" s="4">
        <v>91641400</v>
      </c>
      <c r="Y2635" s="4">
        <v>93531700</v>
      </c>
      <c r="Z2635" s="4">
        <v>96005900</v>
      </c>
      <c r="AA2635" s="4">
        <v>97956000</v>
      </c>
      <c r="AB2635" s="4">
        <v>100502000</v>
      </c>
      <c r="AC2635" s="4">
        <v>103032000</v>
      </c>
      <c r="AD2635" s="4">
        <v>105525000</v>
      </c>
      <c r="AE2635" s="4">
        <v>108022000</v>
      </c>
      <c r="AF2635" s="4">
        <v>107611000</v>
      </c>
      <c r="AG2635" s="4">
        <v>107241000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71972400</v>
      </c>
      <c r="D2645" s="4">
        <v>64118500</v>
      </c>
      <c r="E2645" s="4">
        <v>103594000</v>
      </c>
      <c r="F2645" s="4">
        <v>140539000</v>
      </c>
      <c r="G2645" s="4">
        <v>178504000</v>
      </c>
      <c r="H2645" s="4">
        <v>183922000</v>
      </c>
      <c r="I2645" s="4">
        <v>191025000</v>
      </c>
      <c r="J2645" s="4">
        <v>196264000</v>
      </c>
      <c r="K2645" s="4">
        <v>203141000</v>
      </c>
      <c r="L2645" s="4">
        <v>209916000</v>
      </c>
      <c r="M2645" s="4">
        <v>216573000</v>
      </c>
      <c r="N2645" s="4">
        <v>223129000</v>
      </c>
      <c r="O2645" s="4">
        <v>231249000</v>
      </c>
      <c r="P2645" s="4">
        <v>239250000</v>
      </c>
      <c r="Q2645" s="4">
        <v>247139000</v>
      </c>
      <c r="R2645" s="4">
        <v>254906000</v>
      </c>
      <c r="S2645" s="4">
        <v>264189000</v>
      </c>
      <c r="T2645" s="4">
        <v>273347000</v>
      </c>
      <c r="U2645" s="4">
        <v>282402000</v>
      </c>
      <c r="V2645" s="4">
        <v>291330000</v>
      </c>
      <c r="W2645" s="4">
        <v>301723000</v>
      </c>
      <c r="X2645" s="4">
        <v>312003000</v>
      </c>
      <c r="Y2645" s="4">
        <v>323759000</v>
      </c>
      <c r="Z2645" s="4">
        <v>335395000</v>
      </c>
      <c r="AA2645" s="4">
        <v>347687000</v>
      </c>
      <c r="AB2645" s="4">
        <v>359922000</v>
      </c>
      <c r="AC2645" s="4">
        <v>373294000</v>
      </c>
      <c r="AD2645" s="4">
        <v>387803000</v>
      </c>
      <c r="AE2645" s="4">
        <v>400490000</v>
      </c>
      <c r="AF2645" s="4">
        <v>398210000</v>
      </c>
      <c r="AG2645" s="4">
        <v>395942000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 s="4">
        <v>33213100</v>
      </c>
      <c r="D2655" s="4">
        <v>36072700</v>
      </c>
      <c r="E2655" s="4">
        <v>36818500</v>
      </c>
      <c r="F2655" s="4">
        <v>37135500</v>
      </c>
      <c r="G2655" s="4">
        <v>37804900</v>
      </c>
      <c r="H2655" s="4">
        <v>38043400</v>
      </c>
      <c r="I2655" s="4">
        <v>38631400</v>
      </c>
      <c r="J2655" s="4">
        <v>39181600</v>
      </c>
      <c r="K2655" s="4">
        <v>39676600</v>
      </c>
      <c r="L2655" s="4">
        <v>40120100</v>
      </c>
      <c r="M2655" s="4">
        <v>40509300</v>
      </c>
      <c r="N2655" s="4">
        <v>40840600</v>
      </c>
      <c r="O2655" s="4">
        <v>41539800</v>
      </c>
      <c r="P2655" s="4">
        <v>42573200</v>
      </c>
      <c r="Q2655" s="4">
        <v>43246100</v>
      </c>
      <c r="R2655" s="4">
        <v>44248100</v>
      </c>
      <c r="S2655" s="4">
        <v>44966500</v>
      </c>
      <c r="T2655" s="4">
        <v>46022300</v>
      </c>
      <c r="U2655" s="4">
        <v>47074600</v>
      </c>
      <c r="V2655" s="4">
        <v>48123200</v>
      </c>
      <c r="W2655" s="4">
        <v>49167700</v>
      </c>
      <c r="X2655" s="4">
        <v>50207800</v>
      </c>
      <c r="Y2655" s="4">
        <v>51243400</v>
      </c>
      <c r="Z2655" s="4">
        <v>52599000</v>
      </c>
      <c r="AA2655" s="4">
        <v>53667400</v>
      </c>
      <c r="AB2655" s="4">
        <v>55062400</v>
      </c>
      <c r="AC2655" s="4">
        <v>56448300</v>
      </c>
      <c r="AD2655" s="4">
        <v>57814500</v>
      </c>
      <c r="AE2655" s="4">
        <v>59182500</v>
      </c>
      <c r="AF2655" s="4">
        <v>58956900</v>
      </c>
      <c r="AG2655" s="4">
        <v>58754400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349380000</v>
      </c>
      <c r="D2665" s="4">
        <v>311255000</v>
      </c>
      <c r="E2665" s="4">
        <v>502882000</v>
      </c>
      <c r="F2665" s="4">
        <v>682228000</v>
      </c>
      <c r="G2665" s="4">
        <v>866524000</v>
      </c>
      <c r="H2665" s="4">
        <v>892825000</v>
      </c>
      <c r="I2665" s="4">
        <v>927305000</v>
      </c>
      <c r="J2665" s="4">
        <v>952736000</v>
      </c>
      <c r="K2665" s="4">
        <v>986121000</v>
      </c>
      <c r="L2665" s="4">
        <v>1019010000</v>
      </c>
      <c r="M2665" s="4">
        <v>1051330000</v>
      </c>
      <c r="N2665" s="4">
        <v>1083150000</v>
      </c>
      <c r="O2665" s="4">
        <v>1122570000</v>
      </c>
      <c r="P2665" s="4">
        <v>1161410000</v>
      </c>
      <c r="Q2665" s="4">
        <v>1199710000</v>
      </c>
      <c r="R2665" s="4">
        <v>1237410000</v>
      </c>
      <c r="S2665" s="4">
        <v>1282470000</v>
      </c>
      <c r="T2665" s="4">
        <v>1326930000</v>
      </c>
      <c r="U2665" s="4">
        <v>1370880000</v>
      </c>
      <c r="V2665" s="4">
        <v>1414230000</v>
      </c>
      <c r="W2665" s="4">
        <v>1464680000</v>
      </c>
      <c r="X2665" s="4">
        <v>1514580000</v>
      </c>
      <c r="Y2665" s="4">
        <v>1571640000</v>
      </c>
      <c r="Z2665" s="4">
        <v>1628130000</v>
      </c>
      <c r="AA2665" s="4">
        <v>1687800000</v>
      </c>
      <c r="AB2665" s="4">
        <v>1747190000</v>
      </c>
      <c r="AC2665" s="4">
        <v>1812110000</v>
      </c>
      <c r="AD2665" s="4">
        <v>1882540000</v>
      </c>
      <c r="AE2665" s="4">
        <v>1944130000</v>
      </c>
      <c r="AF2665" s="4">
        <v>1933060000</v>
      </c>
      <c r="AG2665" s="4">
        <v>1922050000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 s="4">
        <v>161229000</v>
      </c>
      <c r="D2675" s="4">
        <v>175110000</v>
      </c>
      <c r="E2675" s="4">
        <v>178731000</v>
      </c>
      <c r="F2675" s="4">
        <v>180269000</v>
      </c>
      <c r="G2675" s="4">
        <v>183519000</v>
      </c>
      <c r="H2675" s="4">
        <v>184677000</v>
      </c>
      <c r="I2675" s="4">
        <v>187531000</v>
      </c>
      <c r="J2675" s="4">
        <v>190202000</v>
      </c>
      <c r="K2675" s="4">
        <v>192605000</v>
      </c>
      <c r="L2675" s="4">
        <v>194758000</v>
      </c>
      <c r="M2675" s="4">
        <v>196647000</v>
      </c>
      <c r="N2675" s="4">
        <v>198256000</v>
      </c>
      <c r="O2675" s="4">
        <v>201649000</v>
      </c>
      <c r="P2675" s="4">
        <v>206666000</v>
      </c>
      <c r="Q2675" s="4">
        <v>209932000</v>
      </c>
      <c r="R2675" s="4">
        <v>214797000</v>
      </c>
      <c r="S2675" s="4">
        <v>218284000</v>
      </c>
      <c r="T2675" s="4">
        <v>223409000</v>
      </c>
      <c r="U2675" s="4">
        <v>228518000</v>
      </c>
      <c r="V2675" s="4">
        <v>233608000</v>
      </c>
      <c r="W2675" s="4">
        <v>238678000</v>
      </c>
      <c r="X2675" s="4">
        <v>243727000</v>
      </c>
      <c r="Y2675" s="4">
        <v>248754000</v>
      </c>
      <c r="Z2675" s="4">
        <v>255335000</v>
      </c>
      <c r="AA2675" s="4">
        <v>260521000</v>
      </c>
      <c r="AB2675" s="4">
        <v>267293000</v>
      </c>
      <c r="AC2675" s="4">
        <v>274021000</v>
      </c>
      <c r="AD2675" s="4">
        <v>280653000</v>
      </c>
      <c r="AE2675" s="4">
        <v>287294000</v>
      </c>
      <c r="AF2675" s="4">
        <v>286199000</v>
      </c>
      <c r="AG2675" s="4">
        <v>285215000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69876100</v>
      </c>
      <c r="D2685" s="4">
        <v>62251000</v>
      </c>
      <c r="E2685" s="4">
        <v>100576000</v>
      </c>
      <c r="F2685" s="4">
        <v>136446000</v>
      </c>
      <c r="G2685" s="4">
        <v>173305000</v>
      </c>
      <c r="H2685" s="4">
        <v>178565000</v>
      </c>
      <c r="I2685" s="4">
        <v>185461000</v>
      </c>
      <c r="J2685" s="4">
        <v>190547000</v>
      </c>
      <c r="K2685" s="4">
        <v>197224000</v>
      </c>
      <c r="L2685" s="4">
        <v>203802000</v>
      </c>
      <c r="M2685" s="4">
        <v>210265000</v>
      </c>
      <c r="N2685" s="4">
        <v>216631000</v>
      </c>
      <c r="O2685" s="4">
        <v>224514000</v>
      </c>
      <c r="P2685" s="4">
        <v>232281000</v>
      </c>
      <c r="Q2685" s="4">
        <v>239941000</v>
      </c>
      <c r="R2685" s="4">
        <v>247482000</v>
      </c>
      <c r="S2685" s="4">
        <v>256494000</v>
      </c>
      <c r="T2685" s="4">
        <v>265385000</v>
      </c>
      <c r="U2685" s="4">
        <v>274177000</v>
      </c>
      <c r="V2685" s="4">
        <v>282845000</v>
      </c>
      <c r="W2685" s="4">
        <v>292935000</v>
      </c>
      <c r="X2685" s="4">
        <v>302915000</v>
      </c>
      <c r="Y2685" s="4">
        <v>314329000</v>
      </c>
      <c r="Z2685" s="4">
        <v>325627000</v>
      </c>
      <c r="AA2685" s="4">
        <v>337560000</v>
      </c>
      <c r="AB2685" s="4">
        <v>349439000</v>
      </c>
      <c r="AC2685" s="4">
        <v>362421000</v>
      </c>
      <c r="AD2685" s="4">
        <v>376508000</v>
      </c>
      <c r="AE2685" s="4">
        <v>388825000</v>
      </c>
      <c r="AF2685" s="4">
        <v>386612000</v>
      </c>
      <c r="AG2685" s="4">
        <v>384410000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 s="4">
        <v>32245700</v>
      </c>
      <c r="D2695" s="4">
        <v>35022000</v>
      </c>
      <c r="E2695" s="4">
        <v>35746100</v>
      </c>
      <c r="F2695" s="4">
        <v>36053800</v>
      </c>
      <c r="G2695" s="4">
        <v>36703700</v>
      </c>
      <c r="H2695" s="4">
        <v>36935400</v>
      </c>
      <c r="I2695" s="4">
        <v>37506200</v>
      </c>
      <c r="J2695" s="4">
        <v>38040400</v>
      </c>
      <c r="K2695" s="4">
        <v>38521000</v>
      </c>
      <c r="L2695" s="4">
        <v>38951600</v>
      </c>
      <c r="M2695" s="4">
        <v>39329400</v>
      </c>
      <c r="N2695" s="4">
        <v>39651100</v>
      </c>
      <c r="O2695" s="4">
        <v>40329900</v>
      </c>
      <c r="P2695" s="4">
        <v>41333200</v>
      </c>
      <c r="Q2695" s="4">
        <v>41986500</v>
      </c>
      <c r="R2695" s="4">
        <v>42959300</v>
      </c>
      <c r="S2695" s="4">
        <v>43656800</v>
      </c>
      <c r="T2695" s="4">
        <v>44681800</v>
      </c>
      <c r="U2695" s="4">
        <v>45703500</v>
      </c>
      <c r="V2695" s="4">
        <v>46721500</v>
      </c>
      <c r="W2695" s="4">
        <v>47735600</v>
      </c>
      <c r="X2695" s="4">
        <v>48745400</v>
      </c>
      <c r="Y2695" s="4">
        <v>49750900</v>
      </c>
      <c r="Z2695" s="4">
        <v>51067000</v>
      </c>
      <c r="AA2695" s="4">
        <v>52104300</v>
      </c>
      <c r="AB2695" s="4">
        <v>53458600</v>
      </c>
      <c r="AC2695" s="4">
        <v>54804200</v>
      </c>
      <c r="AD2695" s="4">
        <v>56130500</v>
      </c>
      <c r="AE2695" s="4">
        <v>57458800</v>
      </c>
      <c r="AF2695" s="4">
        <v>57239700</v>
      </c>
      <c r="AG2695" s="4">
        <v>57043100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2435280000000</v>
      </c>
      <c r="D2722" s="4">
        <v>2440110000000</v>
      </c>
      <c r="E2722" s="4">
        <v>2484240000000</v>
      </c>
      <c r="F2722" s="4">
        <v>2561840000000</v>
      </c>
      <c r="G2722" s="4">
        <v>2637970000000</v>
      </c>
      <c r="H2722" s="4">
        <v>2709620000000</v>
      </c>
      <c r="I2722" s="4">
        <v>2746280000000</v>
      </c>
      <c r="J2722" s="4">
        <v>2814640000000</v>
      </c>
      <c r="K2722" s="4">
        <v>2915380000000</v>
      </c>
      <c r="L2722" s="4">
        <v>2980800000000</v>
      </c>
      <c r="M2722" s="4">
        <v>3042250000000</v>
      </c>
      <c r="N2722" s="4">
        <v>3137300000000</v>
      </c>
      <c r="O2722" s="4">
        <v>3194810000000</v>
      </c>
      <c r="P2722" s="4">
        <v>3286050000000</v>
      </c>
      <c r="Q2722" s="4">
        <v>3369960000000</v>
      </c>
      <c r="R2722" s="4">
        <v>3453280000000</v>
      </c>
      <c r="S2722" s="4">
        <v>3528550000000</v>
      </c>
      <c r="T2722" s="4">
        <v>3632150000000</v>
      </c>
      <c r="U2722" s="4">
        <v>3698730000000</v>
      </c>
      <c r="V2722" s="4">
        <v>3793260000000</v>
      </c>
      <c r="W2722" s="4">
        <v>3885450000000</v>
      </c>
      <c r="X2722" s="4">
        <v>3968980000000</v>
      </c>
      <c r="Y2722" s="4">
        <v>4051160000000</v>
      </c>
      <c r="Z2722" s="4">
        <v>4160320000000</v>
      </c>
      <c r="AA2722" s="4">
        <v>4274940000000</v>
      </c>
      <c r="AB2722" s="4">
        <v>4381420000000</v>
      </c>
      <c r="AC2722" s="4">
        <v>4487680000000</v>
      </c>
      <c r="AD2722" s="4">
        <v>4589050000000</v>
      </c>
      <c r="AE2722" s="4">
        <v>4718120000000</v>
      </c>
      <c r="AF2722" s="4">
        <v>4845270000000</v>
      </c>
      <c r="AG2722" s="4">
        <v>4973620000000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60106000000</v>
      </c>
      <c r="D2732" s="4">
        <v>57528900000</v>
      </c>
      <c r="E2732" s="4">
        <v>56181600000</v>
      </c>
      <c r="F2732" s="4">
        <v>54809400000</v>
      </c>
      <c r="G2732" s="4">
        <v>54063900000</v>
      </c>
      <c r="H2732" s="4">
        <v>52512300000</v>
      </c>
      <c r="I2732" s="4">
        <v>50942900000</v>
      </c>
      <c r="J2732" s="4">
        <v>50030300000</v>
      </c>
      <c r="K2732" s="4">
        <v>48440200000</v>
      </c>
      <c r="L2732" s="4">
        <v>47511400000</v>
      </c>
      <c r="M2732" s="4">
        <v>45891300000</v>
      </c>
      <c r="N2732" s="4">
        <v>44942300000</v>
      </c>
      <c r="O2732" s="4">
        <v>43891500000</v>
      </c>
      <c r="P2732" s="4">
        <v>42840800000</v>
      </c>
      <c r="Q2732" s="4">
        <v>41788600000</v>
      </c>
      <c r="R2732" s="4">
        <v>40737500000</v>
      </c>
      <c r="S2732" s="4">
        <v>39680900000</v>
      </c>
      <c r="T2732" s="4">
        <v>38620400000</v>
      </c>
      <c r="U2732" s="4">
        <v>37555700000</v>
      </c>
      <c r="V2732" s="4">
        <v>37227400000</v>
      </c>
      <c r="W2732" s="4">
        <v>35861800000</v>
      </c>
      <c r="X2732" s="4">
        <v>34497500000</v>
      </c>
      <c r="Y2732" s="4">
        <v>33891100000</v>
      </c>
      <c r="Z2732" s="4">
        <v>32534900000</v>
      </c>
      <c r="AA2732" s="4">
        <v>31941300000</v>
      </c>
      <c r="AB2732" s="4">
        <v>30685000000</v>
      </c>
      <c r="AC2732" s="4">
        <v>30192000000</v>
      </c>
      <c r="AD2732" s="4">
        <v>29701200000</v>
      </c>
      <c r="AE2732" s="4">
        <v>28423400000</v>
      </c>
      <c r="AF2732" s="4">
        <v>27927300000</v>
      </c>
      <c r="AG2732" s="4">
        <v>27433100000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1554530000</v>
      </c>
      <c r="D2742" s="4">
        <v>1557620000</v>
      </c>
      <c r="E2742" s="4">
        <v>1585790000</v>
      </c>
      <c r="F2742" s="4">
        <v>1635330000</v>
      </c>
      <c r="G2742" s="4">
        <v>1683920000</v>
      </c>
      <c r="H2742" s="4">
        <v>1729660000</v>
      </c>
      <c r="I2742" s="4">
        <v>1753060000</v>
      </c>
      <c r="J2742" s="4">
        <v>1796700000</v>
      </c>
      <c r="K2742" s="4">
        <v>1861000000</v>
      </c>
      <c r="L2742" s="4">
        <v>1902760000</v>
      </c>
      <c r="M2742" s="4">
        <v>1941990000</v>
      </c>
      <c r="N2742" s="4">
        <v>2002660000</v>
      </c>
      <c r="O2742" s="4">
        <v>2039370000</v>
      </c>
      <c r="P2742" s="4">
        <v>2097610000</v>
      </c>
      <c r="Q2742" s="4">
        <v>2151180000</v>
      </c>
      <c r="R2742" s="4">
        <v>2204370000</v>
      </c>
      <c r="S2742" s="4">
        <v>2252410000</v>
      </c>
      <c r="T2742" s="4">
        <v>2318540000</v>
      </c>
      <c r="U2742" s="4">
        <v>2361040000</v>
      </c>
      <c r="V2742" s="4">
        <v>2421390000</v>
      </c>
      <c r="W2742" s="4">
        <v>2480240000</v>
      </c>
      <c r="X2742" s="4">
        <v>2533550000</v>
      </c>
      <c r="Y2742" s="4">
        <v>2586010000</v>
      </c>
      <c r="Z2742" s="4">
        <v>2655700000</v>
      </c>
      <c r="AA2742" s="4">
        <v>2728860000</v>
      </c>
      <c r="AB2742" s="4">
        <v>2796840000</v>
      </c>
      <c r="AC2742" s="4">
        <v>2864660000</v>
      </c>
      <c r="AD2742" s="4">
        <v>2929370000</v>
      </c>
      <c r="AE2742" s="4">
        <v>3011760000</v>
      </c>
      <c r="AF2742" s="4">
        <v>3092930000</v>
      </c>
      <c r="AG2742" s="4">
        <v>3174860000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38368100</v>
      </c>
      <c r="D2752" s="4">
        <v>36723000</v>
      </c>
      <c r="E2752" s="4">
        <v>35862900</v>
      </c>
      <c r="F2752" s="4">
        <v>34987000</v>
      </c>
      <c r="G2752" s="4">
        <v>34511100</v>
      </c>
      <c r="H2752" s="4">
        <v>33520600</v>
      </c>
      <c r="I2752" s="4">
        <v>32518900</v>
      </c>
      <c r="J2752" s="4">
        <v>31936300</v>
      </c>
      <c r="K2752" s="4">
        <v>30921300</v>
      </c>
      <c r="L2752" s="4">
        <v>30328400</v>
      </c>
      <c r="M2752" s="4">
        <v>29294200</v>
      </c>
      <c r="N2752" s="4">
        <v>28688500</v>
      </c>
      <c r="O2752" s="4">
        <v>28017700</v>
      </c>
      <c r="P2752" s="4">
        <v>27347000</v>
      </c>
      <c r="Q2752" s="4">
        <v>26675300</v>
      </c>
      <c r="R2752" s="4">
        <v>26004400</v>
      </c>
      <c r="S2752" s="4">
        <v>25329900</v>
      </c>
      <c r="T2752" s="4">
        <v>24652900</v>
      </c>
      <c r="U2752" s="4">
        <v>23973300</v>
      </c>
      <c r="V2752" s="4">
        <v>23763700</v>
      </c>
      <c r="W2752" s="4">
        <v>22892000</v>
      </c>
      <c r="X2752" s="4">
        <v>22021100</v>
      </c>
      <c r="Y2752" s="4">
        <v>21634000</v>
      </c>
      <c r="Z2752" s="4">
        <v>20768300</v>
      </c>
      <c r="AA2752" s="4">
        <v>20389400</v>
      </c>
      <c r="AB2752" s="4">
        <v>19587400</v>
      </c>
      <c r="AC2752" s="4">
        <v>19272800</v>
      </c>
      <c r="AD2752" s="4">
        <v>18959400</v>
      </c>
      <c r="AE2752" s="4">
        <v>18143800</v>
      </c>
      <c r="AF2752" s="4">
        <v>17827100</v>
      </c>
      <c r="AG2752" s="4">
        <v>17511600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6354310000</v>
      </c>
      <c r="D2762" s="4">
        <v>6366910000</v>
      </c>
      <c r="E2762" s="4">
        <v>6482060000</v>
      </c>
      <c r="F2762" s="4">
        <v>6684560000</v>
      </c>
      <c r="G2762" s="4">
        <v>6883200000</v>
      </c>
      <c r="H2762" s="4">
        <v>7070160000</v>
      </c>
      <c r="I2762" s="4">
        <v>7165800000</v>
      </c>
      <c r="J2762" s="4">
        <v>7344180000</v>
      </c>
      <c r="K2762" s="4">
        <v>7607020000</v>
      </c>
      <c r="L2762" s="4">
        <v>7777730000</v>
      </c>
      <c r="M2762" s="4">
        <v>7938080000</v>
      </c>
      <c r="N2762" s="4">
        <v>8186080000</v>
      </c>
      <c r="O2762" s="4">
        <v>8336130000</v>
      </c>
      <c r="P2762" s="4">
        <v>8574200000</v>
      </c>
      <c r="Q2762" s="4">
        <v>8793160000</v>
      </c>
      <c r="R2762" s="4">
        <v>9010570000</v>
      </c>
      <c r="S2762" s="4">
        <v>9206950000</v>
      </c>
      <c r="T2762" s="4">
        <v>9477280000</v>
      </c>
      <c r="U2762" s="4">
        <v>9651000000</v>
      </c>
      <c r="V2762" s="4">
        <v>9897650000</v>
      </c>
      <c r="W2762" s="4">
        <v>10138200000</v>
      </c>
      <c r="X2762" s="4">
        <v>10356200000</v>
      </c>
      <c r="Y2762" s="4">
        <v>10570600000</v>
      </c>
      <c r="Z2762" s="4">
        <v>10855400000</v>
      </c>
      <c r="AA2762" s="4">
        <v>11154500000</v>
      </c>
      <c r="AB2762" s="4">
        <v>11432300000</v>
      </c>
      <c r="AC2762" s="4">
        <v>11709600000</v>
      </c>
      <c r="AD2762" s="4">
        <v>11974100000</v>
      </c>
      <c r="AE2762" s="4">
        <v>12310900000</v>
      </c>
      <c r="AF2762" s="4">
        <v>12642700000</v>
      </c>
      <c r="AG2762" s="4">
        <v>12977500000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156833000</v>
      </c>
      <c r="D2772" s="4">
        <v>150109000</v>
      </c>
      <c r="E2772" s="4">
        <v>146593000</v>
      </c>
      <c r="F2772" s="4">
        <v>143013000</v>
      </c>
      <c r="G2772" s="4">
        <v>141068000</v>
      </c>
      <c r="H2772" s="4">
        <v>137019000</v>
      </c>
      <c r="I2772" s="4">
        <v>132924000</v>
      </c>
      <c r="J2772" s="4">
        <v>130543000</v>
      </c>
      <c r="K2772" s="4">
        <v>126394000</v>
      </c>
      <c r="L2772" s="4">
        <v>123970000</v>
      </c>
      <c r="M2772" s="4">
        <v>119743000</v>
      </c>
      <c r="N2772" s="4">
        <v>117267000</v>
      </c>
      <c r="O2772" s="4">
        <v>114525000</v>
      </c>
      <c r="P2772" s="4">
        <v>111783000</v>
      </c>
      <c r="Q2772" s="4">
        <v>109038000</v>
      </c>
      <c r="R2772" s="4">
        <v>106295000</v>
      </c>
      <c r="S2772" s="4">
        <v>103538000</v>
      </c>
      <c r="T2772" s="4">
        <v>100771000</v>
      </c>
      <c r="U2772" s="4">
        <v>97993200</v>
      </c>
      <c r="V2772" s="4">
        <v>97136600</v>
      </c>
      <c r="W2772" s="4">
        <v>93573400</v>
      </c>
      <c r="X2772" s="4">
        <v>90013400</v>
      </c>
      <c r="Y2772" s="4">
        <v>88431200</v>
      </c>
      <c r="Z2772" s="4">
        <v>84892500</v>
      </c>
      <c r="AA2772" s="4">
        <v>83343800</v>
      </c>
      <c r="AB2772" s="4">
        <v>80065600</v>
      </c>
      <c r="AC2772" s="4">
        <v>78779300</v>
      </c>
      <c r="AD2772" s="4">
        <v>77498500</v>
      </c>
      <c r="AE2772" s="4">
        <v>74164400</v>
      </c>
      <c r="AF2772" s="4">
        <v>72870100</v>
      </c>
      <c r="AG2772" s="4">
        <v>71580500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32765400000</v>
      </c>
      <c r="D2782" s="4">
        <v>32830400000</v>
      </c>
      <c r="E2782" s="4">
        <v>33424100000</v>
      </c>
      <c r="F2782" s="4">
        <v>34468300000</v>
      </c>
      <c r="G2782" s="4">
        <v>35492600000</v>
      </c>
      <c r="H2782" s="4">
        <v>36456600000</v>
      </c>
      <c r="I2782" s="4">
        <v>36949800000</v>
      </c>
      <c r="J2782" s="4">
        <v>37869600000</v>
      </c>
      <c r="K2782" s="4">
        <v>39224900000</v>
      </c>
      <c r="L2782" s="4">
        <v>40105100000</v>
      </c>
      <c r="M2782" s="4">
        <v>40932000000</v>
      </c>
      <c r="N2782" s="4">
        <v>42210700000</v>
      </c>
      <c r="O2782" s="4">
        <v>42984500000</v>
      </c>
      <c r="P2782" s="4">
        <v>44212000000</v>
      </c>
      <c r="Q2782" s="4">
        <v>45341100000</v>
      </c>
      <c r="R2782" s="4">
        <v>46462200000</v>
      </c>
      <c r="S2782" s="4">
        <v>47474800000</v>
      </c>
      <c r="T2782" s="4">
        <v>48868700000</v>
      </c>
      <c r="U2782" s="4">
        <v>49764500000</v>
      </c>
      <c r="V2782" s="4">
        <v>51036300000</v>
      </c>
      <c r="W2782" s="4">
        <v>52276700000</v>
      </c>
      <c r="X2782" s="4">
        <v>53400500000</v>
      </c>
      <c r="Y2782" s="4">
        <v>54506200000</v>
      </c>
      <c r="Z2782" s="4">
        <v>55975000000</v>
      </c>
      <c r="AA2782" s="4">
        <v>57517100000</v>
      </c>
      <c r="AB2782" s="4">
        <v>58949800000</v>
      </c>
      <c r="AC2782" s="4">
        <v>60379400000</v>
      </c>
      <c r="AD2782" s="4">
        <v>61743400000</v>
      </c>
      <c r="AE2782" s="4">
        <v>63479900000</v>
      </c>
      <c r="AF2782" s="4">
        <v>65190700000</v>
      </c>
      <c r="AG2782" s="4">
        <v>66917500000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808696000</v>
      </c>
      <c r="D2792" s="4">
        <v>774022000</v>
      </c>
      <c r="E2792" s="4">
        <v>755894000</v>
      </c>
      <c r="F2792" s="4">
        <v>737433000</v>
      </c>
      <c r="G2792" s="4">
        <v>727402000</v>
      </c>
      <c r="H2792" s="4">
        <v>706525000</v>
      </c>
      <c r="I2792" s="4">
        <v>685411000</v>
      </c>
      <c r="J2792" s="4">
        <v>673132000</v>
      </c>
      <c r="K2792" s="4">
        <v>651738000</v>
      </c>
      <c r="L2792" s="4">
        <v>639242000</v>
      </c>
      <c r="M2792" s="4">
        <v>617443000</v>
      </c>
      <c r="N2792" s="4">
        <v>604676000</v>
      </c>
      <c r="O2792" s="4">
        <v>590537000</v>
      </c>
      <c r="P2792" s="4">
        <v>576400000</v>
      </c>
      <c r="Q2792" s="4">
        <v>562244000</v>
      </c>
      <c r="R2792" s="4">
        <v>548103000</v>
      </c>
      <c r="S2792" s="4">
        <v>533886000</v>
      </c>
      <c r="T2792" s="4">
        <v>519617000</v>
      </c>
      <c r="U2792" s="4">
        <v>505293000</v>
      </c>
      <c r="V2792" s="4">
        <v>500876000</v>
      </c>
      <c r="W2792" s="4">
        <v>482503000</v>
      </c>
      <c r="X2792" s="4">
        <v>464146000</v>
      </c>
      <c r="Y2792" s="4">
        <v>455987000</v>
      </c>
      <c r="Z2792" s="4">
        <v>437740000</v>
      </c>
      <c r="AA2792" s="4">
        <v>429754000</v>
      </c>
      <c r="AB2792" s="4">
        <v>412851000</v>
      </c>
      <c r="AC2792" s="4">
        <v>406218000</v>
      </c>
      <c r="AD2792" s="4">
        <v>399614000</v>
      </c>
      <c r="AE2792" s="4">
        <v>382422000</v>
      </c>
      <c r="AF2792" s="4">
        <v>375748000</v>
      </c>
      <c r="AG2792" s="4">
        <v>369098000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935640000</v>
      </c>
      <c r="D2802" s="4">
        <v>937496000</v>
      </c>
      <c r="E2802" s="4">
        <v>954451000</v>
      </c>
      <c r="F2802" s="4">
        <v>984268000</v>
      </c>
      <c r="G2802" s="4">
        <v>1013520000</v>
      </c>
      <c r="H2802" s="4">
        <v>1041050000</v>
      </c>
      <c r="I2802" s="4">
        <v>1055130000</v>
      </c>
      <c r="J2802" s="4">
        <v>1081390000</v>
      </c>
      <c r="K2802" s="4">
        <v>1120100000</v>
      </c>
      <c r="L2802" s="4">
        <v>1145230000</v>
      </c>
      <c r="M2802" s="4">
        <v>1168840000</v>
      </c>
      <c r="N2802" s="4">
        <v>1205360000</v>
      </c>
      <c r="O2802" s="4">
        <v>1227450000</v>
      </c>
      <c r="P2802" s="4">
        <v>1262510000</v>
      </c>
      <c r="Q2802" s="4">
        <v>1294750000</v>
      </c>
      <c r="R2802" s="4">
        <v>1326760000</v>
      </c>
      <c r="S2802" s="4">
        <v>1355680000</v>
      </c>
      <c r="T2802" s="4">
        <v>1395480000</v>
      </c>
      <c r="U2802" s="4">
        <v>1421060000</v>
      </c>
      <c r="V2802" s="4">
        <v>1457380000</v>
      </c>
      <c r="W2802" s="4">
        <v>1492800000</v>
      </c>
      <c r="X2802" s="4">
        <v>1524890000</v>
      </c>
      <c r="Y2802" s="4">
        <v>1556470000</v>
      </c>
      <c r="Z2802" s="4">
        <v>1598410000</v>
      </c>
      <c r="AA2802" s="4">
        <v>1642440000</v>
      </c>
      <c r="AB2802" s="4">
        <v>1683360000</v>
      </c>
      <c r="AC2802" s="4">
        <v>1724180000</v>
      </c>
      <c r="AD2802" s="4">
        <v>1763130000</v>
      </c>
      <c r="AE2802" s="4">
        <v>1812720000</v>
      </c>
      <c r="AF2802" s="4">
        <v>1861570000</v>
      </c>
      <c r="AG2802" s="4">
        <v>1910880000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23092900</v>
      </c>
      <c r="D2812" s="4">
        <v>22102800</v>
      </c>
      <c r="E2812" s="4">
        <v>21585100</v>
      </c>
      <c r="F2812" s="4">
        <v>21057900</v>
      </c>
      <c r="G2812" s="4">
        <v>20771500</v>
      </c>
      <c r="H2812" s="4">
        <v>20175400</v>
      </c>
      <c r="I2812" s="4">
        <v>19572400</v>
      </c>
      <c r="J2812" s="4">
        <v>19221800</v>
      </c>
      <c r="K2812" s="4">
        <v>18610900</v>
      </c>
      <c r="L2812" s="4">
        <v>18254000</v>
      </c>
      <c r="M2812" s="4">
        <v>17631600</v>
      </c>
      <c r="N2812" s="4">
        <v>17267000</v>
      </c>
      <c r="O2812" s="4">
        <v>16863200</v>
      </c>
      <c r="P2812" s="4">
        <v>16459500</v>
      </c>
      <c r="Q2812" s="4">
        <v>16055300</v>
      </c>
      <c r="R2812" s="4">
        <v>15651500</v>
      </c>
      <c r="S2812" s="4">
        <v>15245500</v>
      </c>
      <c r="T2812" s="4">
        <v>14838100</v>
      </c>
      <c r="U2812" s="4">
        <v>14429000</v>
      </c>
      <c r="V2812" s="4">
        <v>14302900</v>
      </c>
      <c r="W2812" s="4">
        <v>13778200</v>
      </c>
      <c r="X2812" s="4">
        <v>13254000</v>
      </c>
      <c r="Y2812" s="4">
        <v>13021100</v>
      </c>
      <c r="Z2812" s="4">
        <v>12500000</v>
      </c>
      <c r="AA2812" s="4">
        <v>12272000</v>
      </c>
      <c r="AB2812" s="4">
        <v>11789300</v>
      </c>
      <c r="AC2812" s="4">
        <v>11599900</v>
      </c>
      <c r="AD2812" s="4">
        <v>11411300</v>
      </c>
      <c r="AE2812" s="4">
        <v>10920300</v>
      </c>
      <c r="AF2812" s="4">
        <v>10729800</v>
      </c>
      <c r="AG2812" s="4">
        <v>10539900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903057000</v>
      </c>
      <c r="D2822" s="4">
        <v>904847000</v>
      </c>
      <c r="E2822" s="4">
        <v>921213000</v>
      </c>
      <c r="F2822" s="4">
        <v>949991000</v>
      </c>
      <c r="G2822" s="4">
        <v>978222000</v>
      </c>
      <c r="H2822" s="4">
        <v>1004790000</v>
      </c>
      <c r="I2822" s="4">
        <v>1018380000</v>
      </c>
      <c r="J2822" s="4">
        <v>1043740000</v>
      </c>
      <c r="K2822" s="4">
        <v>1081090000</v>
      </c>
      <c r="L2822" s="4">
        <v>1105350000</v>
      </c>
      <c r="M2822" s="4">
        <v>1128140000</v>
      </c>
      <c r="N2822" s="4">
        <v>1163380000</v>
      </c>
      <c r="O2822" s="4">
        <v>1184710000</v>
      </c>
      <c r="P2822" s="4">
        <v>1218540000</v>
      </c>
      <c r="Q2822" s="4">
        <v>1249660000</v>
      </c>
      <c r="R2822" s="4">
        <v>1280560000</v>
      </c>
      <c r="S2822" s="4">
        <v>1308470000</v>
      </c>
      <c r="T2822" s="4">
        <v>1346880000</v>
      </c>
      <c r="U2822" s="4">
        <v>1371570000</v>
      </c>
      <c r="V2822" s="4">
        <v>1406630000</v>
      </c>
      <c r="W2822" s="4">
        <v>1440810000</v>
      </c>
      <c r="X2822" s="4">
        <v>1471790000</v>
      </c>
      <c r="Y2822" s="4">
        <v>1502260000</v>
      </c>
      <c r="Z2822" s="4">
        <v>1542740000</v>
      </c>
      <c r="AA2822" s="4">
        <v>1585250000</v>
      </c>
      <c r="AB2822" s="4">
        <v>1624730000</v>
      </c>
      <c r="AC2822" s="4">
        <v>1664140000</v>
      </c>
      <c r="AD2822" s="4">
        <v>1701730000</v>
      </c>
      <c r="AE2822" s="4">
        <v>1749590000</v>
      </c>
      <c r="AF2822" s="4">
        <v>1796740000</v>
      </c>
      <c r="AG2822" s="4">
        <v>1844330000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22288700</v>
      </c>
      <c r="D2832" s="4">
        <v>21333100</v>
      </c>
      <c r="E2832" s="4">
        <v>20833400</v>
      </c>
      <c r="F2832" s="4">
        <v>20324600</v>
      </c>
      <c r="G2832" s="4">
        <v>20048100</v>
      </c>
      <c r="H2832" s="4">
        <v>19472800</v>
      </c>
      <c r="I2832" s="4">
        <v>18890800</v>
      </c>
      <c r="J2832" s="4">
        <v>18552400</v>
      </c>
      <c r="K2832" s="4">
        <v>17962700</v>
      </c>
      <c r="L2832" s="4">
        <v>17618300</v>
      </c>
      <c r="M2832" s="4">
        <v>17017500</v>
      </c>
      <c r="N2832" s="4">
        <v>16665700</v>
      </c>
      <c r="O2832" s="4">
        <v>16276000</v>
      </c>
      <c r="P2832" s="4">
        <v>15886300</v>
      </c>
      <c r="Q2832" s="4">
        <v>15496200</v>
      </c>
      <c r="R2832" s="4">
        <v>15106400</v>
      </c>
      <c r="S2832" s="4">
        <v>14714600</v>
      </c>
      <c r="T2832" s="4">
        <v>14321300</v>
      </c>
      <c r="U2832" s="4">
        <v>13926500</v>
      </c>
      <c r="V2832" s="4">
        <v>13804800</v>
      </c>
      <c r="W2832" s="4">
        <v>13298400</v>
      </c>
      <c r="X2832" s="4">
        <v>12792500</v>
      </c>
      <c r="Y2832" s="4">
        <v>12567600</v>
      </c>
      <c r="Z2832" s="4">
        <v>12064700</v>
      </c>
      <c r="AA2832" s="4">
        <v>11844600</v>
      </c>
      <c r="AB2832" s="4">
        <v>11378700</v>
      </c>
      <c r="AC2832" s="4">
        <v>11195900</v>
      </c>
      <c r="AD2832" s="4">
        <v>11013900</v>
      </c>
      <c r="AE2832" s="4">
        <v>10540000</v>
      </c>
      <c r="AF2832" s="4">
        <v>10356100</v>
      </c>
      <c r="AG2832" s="4">
        <v>10172800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38883800</v>
      </c>
      <c r="D2842" s="4">
        <v>38960900</v>
      </c>
      <c r="E2842" s="4">
        <v>39665600</v>
      </c>
      <c r="F2842" s="4">
        <v>40904700</v>
      </c>
      <c r="G2842" s="4">
        <v>42120300</v>
      </c>
      <c r="H2842" s="4">
        <v>43264300</v>
      </c>
      <c r="I2842" s="4">
        <v>43849600</v>
      </c>
      <c r="J2842" s="4">
        <v>44941200</v>
      </c>
      <c r="K2842" s="4">
        <v>46549500</v>
      </c>
      <c r="L2842" s="4">
        <v>47594200</v>
      </c>
      <c r="M2842" s="4">
        <v>48575400</v>
      </c>
      <c r="N2842" s="4">
        <v>50092900</v>
      </c>
      <c r="O2842" s="4">
        <v>51011200</v>
      </c>
      <c r="P2842" s="4">
        <v>52468000</v>
      </c>
      <c r="Q2842" s="4">
        <v>53807900</v>
      </c>
      <c r="R2842" s="4">
        <v>55138300</v>
      </c>
      <c r="S2842" s="4">
        <v>56340000</v>
      </c>
      <c r="T2842" s="4">
        <v>57994200</v>
      </c>
      <c r="U2842" s="4">
        <v>59057200</v>
      </c>
      <c r="V2842" s="4">
        <v>60566600</v>
      </c>
      <c r="W2842" s="4">
        <v>62038600</v>
      </c>
      <c r="X2842" s="4">
        <v>63372300</v>
      </c>
      <c r="Y2842" s="4">
        <v>64684500</v>
      </c>
      <c r="Z2842" s="4">
        <v>66427500</v>
      </c>
      <c r="AA2842" s="4">
        <v>68257600</v>
      </c>
      <c r="AB2842" s="4">
        <v>69957800</v>
      </c>
      <c r="AC2842" s="4">
        <v>71654400</v>
      </c>
      <c r="AD2842" s="4">
        <v>73273000</v>
      </c>
      <c r="AE2842" s="4">
        <v>75333900</v>
      </c>
      <c r="AF2842" s="4">
        <v>77364100</v>
      </c>
      <c r="AG2842" s="4">
        <v>79413300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959708</v>
      </c>
      <c r="D2852">
        <v>918559</v>
      </c>
      <c r="E2852">
        <v>897046</v>
      </c>
      <c r="F2852">
        <v>875137</v>
      </c>
      <c r="G2852">
        <v>863233</v>
      </c>
      <c r="H2852">
        <v>838458</v>
      </c>
      <c r="I2852">
        <v>813401</v>
      </c>
      <c r="J2852">
        <v>798829</v>
      </c>
      <c r="K2852">
        <v>773440</v>
      </c>
      <c r="L2852">
        <v>758610</v>
      </c>
      <c r="M2852">
        <v>732742</v>
      </c>
      <c r="N2852">
        <v>717590</v>
      </c>
      <c r="O2852">
        <v>700811</v>
      </c>
      <c r="P2852">
        <v>684035</v>
      </c>
      <c r="Q2852">
        <v>667235</v>
      </c>
      <c r="R2852">
        <v>650453</v>
      </c>
      <c r="S2852">
        <v>633582</v>
      </c>
      <c r="T2852">
        <v>616648</v>
      </c>
      <c r="U2852">
        <v>599649</v>
      </c>
      <c r="V2852">
        <v>594407</v>
      </c>
      <c r="W2852">
        <v>572603</v>
      </c>
      <c r="X2852">
        <v>550818</v>
      </c>
      <c r="Y2852">
        <v>541136</v>
      </c>
      <c r="Z2852">
        <v>519482</v>
      </c>
      <c r="AA2852">
        <v>510005</v>
      </c>
      <c r="AB2852">
        <v>489945</v>
      </c>
      <c r="AC2852">
        <v>482073</v>
      </c>
      <c r="AD2852">
        <v>474236</v>
      </c>
      <c r="AE2852">
        <v>453833</v>
      </c>
      <c r="AF2852">
        <v>445913</v>
      </c>
      <c r="AG2852">
        <v>438022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696431000</v>
      </c>
      <c r="D2862" s="4">
        <v>697812000</v>
      </c>
      <c r="E2862" s="4">
        <v>710433000</v>
      </c>
      <c r="F2862" s="4">
        <v>732626000</v>
      </c>
      <c r="G2862" s="4">
        <v>754398000</v>
      </c>
      <c r="H2862" s="4">
        <v>774888000</v>
      </c>
      <c r="I2862" s="4">
        <v>785370000</v>
      </c>
      <c r="J2862" s="4">
        <v>804921000</v>
      </c>
      <c r="K2862" s="4">
        <v>833728000</v>
      </c>
      <c r="L2862" s="4">
        <v>852438000</v>
      </c>
      <c r="M2862" s="4">
        <v>870012000</v>
      </c>
      <c r="N2862" s="4">
        <v>897192000</v>
      </c>
      <c r="O2862" s="4">
        <v>913639000</v>
      </c>
      <c r="P2862" s="4">
        <v>939730000</v>
      </c>
      <c r="Q2862" s="4">
        <v>963728000</v>
      </c>
      <c r="R2862" s="4">
        <v>987557000</v>
      </c>
      <c r="S2862" s="4">
        <v>1009080000</v>
      </c>
      <c r="T2862" s="4">
        <v>1038710000</v>
      </c>
      <c r="U2862" s="4">
        <v>1057750000</v>
      </c>
      <c r="V2862" s="4">
        <v>1084780000</v>
      </c>
      <c r="W2862" s="4">
        <v>1111150000</v>
      </c>
      <c r="X2862" s="4">
        <v>1135030000</v>
      </c>
      <c r="Y2862" s="4">
        <v>1158530000</v>
      </c>
      <c r="Z2862" s="4">
        <v>1189750000</v>
      </c>
      <c r="AA2862" s="4">
        <v>1222530000</v>
      </c>
      <c r="AB2862" s="4">
        <v>1252980000</v>
      </c>
      <c r="AC2862" s="4">
        <v>1283370000</v>
      </c>
      <c r="AD2862" s="4">
        <v>1312360000</v>
      </c>
      <c r="AE2862" s="4">
        <v>1349270000</v>
      </c>
      <c r="AF2862" s="4">
        <v>1385630000</v>
      </c>
      <c r="AG2862" s="4">
        <v>1422340000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17188900</v>
      </c>
      <c r="D2872" s="4">
        <v>16451900</v>
      </c>
      <c r="E2872" s="4">
        <v>16066600</v>
      </c>
      <c r="F2872" s="4">
        <v>15674200</v>
      </c>
      <c r="G2872" s="4">
        <v>15461000</v>
      </c>
      <c r="H2872" s="4">
        <v>15017200</v>
      </c>
      <c r="I2872" s="4">
        <v>14568500</v>
      </c>
      <c r="J2872" s="4">
        <v>14307500</v>
      </c>
      <c r="K2872" s="4">
        <v>13852700</v>
      </c>
      <c r="L2872" s="4">
        <v>13587100</v>
      </c>
      <c r="M2872" s="4">
        <v>13123800</v>
      </c>
      <c r="N2872" s="4">
        <v>12852400</v>
      </c>
      <c r="O2872" s="4">
        <v>12551900</v>
      </c>
      <c r="P2872" s="4">
        <v>12251400</v>
      </c>
      <c r="Q2872" s="4">
        <v>11950500</v>
      </c>
      <c r="R2872" s="4">
        <v>11650000</v>
      </c>
      <c r="S2872" s="4">
        <v>11347800</v>
      </c>
      <c r="T2872" s="4">
        <v>11044500</v>
      </c>
      <c r="U2872" s="4">
        <v>10740000</v>
      </c>
      <c r="V2872" s="4">
        <v>10646100</v>
      </c>
      <c r="W2872" s="4">
        <v>10255600</v>
      </c>
      <c r="X2872" s="4">
        <v>9865450</v>
      </c>
      <c r="Y2872" s="4">
        <v>9692040</v>
      </c>
      <c r="Z2872" s="4">
        <v>9304200</v>
      </c>
      <c r="AA2872" s="4">
        <v>9134460</v>
      </c>
      <c r="AB2872" s="4">
        <v>8775180</v>
      </c>
      <c r="AC2872" s="4">
        <v>8634200</v>
      </c>
      <c r="AD2872" s="4">
        <v>8493820</v>
      </c>
      <c r="AE2872" s="4">
        <v>8128410</v>
      </c>
      <c r="AF2872" s="4">
        <v>7986550</v>
      </c>
      <c r="AG2872" s="4">
        <v>7845210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158587000</v>
      </c>
      <c r="D2882" s="4">
        <v>158901000</v>
      </c>
      <c r="E2882" s="4">
        <v>161775000</v>
      </c>
      <c r="F2882" s="4">
        <v>166829000</v>
      </c>
      <c r="G2882" s="4">
        <v>171787000</v>
      </c>
      <c r="H2882" s="4">
        <v>176453000</v>
      </c>
      <c r="I2882" s="4">
        <v>178840000</v>
      </c>
      <c r="J2882" s="4">
        <v>183292000</v>
      </c>
      <c r="K2882" s="4">
        <v>189851000</v>
      </c>
      <c r="L2882" s="4">
        <v>194112000</v>
      </c>
      <c r="M2882" s="4">
        <v>198114000</v>
      </c>
      <c r="N2882" s="4">
        <v>204303000</v>
      </c>
      <c r="O2882" s="4">
        <v>208048000</v>
      </c>
      <c r="P2882" s="4">
        <v>213990000</v>
      </c>
      <c r="Q2882" s="4">
        <v>219454000</v>
      </c>
      <c r="R2882" s="4">
        <v>224880000</v>
      </c>
      <c r="S2882" s="4">
        <v>229782000</v>
      </c>
      <c r="T2882" s="4">
        <v>236528000</v>
      </c>
      <c r="U2882" s="4">
        <v>240864000</v>
      </c>
      <c r="V2882" s="4">
        <v>247020000</v>
      </c>
      <c r="W2882" s="4">
        <v>253023000</v>
      </c>
      <c r="X2882" s="4">
        <v>258463000</v>
      </c>
      <c r="Y2882" s="4">
        <v>263814000</v>
      </c>
      <c r="Z2882" s="4">
        <v>270923000</v>
      </c>
      <c r="AA2882" s="4">
        <v>278387000</v>
      </c>
      <c r="AB2882" s="4">
        <v>285321000</v>
      </c>
      <c r="AC2882" s="4">
        <v>292241000</v>
      </c>
      <c r="AD2882" s="4">
        <v>298843000</v>
      </c>
      <c r="AE2882" s="4">
        <v>307248000</v>
      </c>
      <c r="AF2882" s="4">
        <v>315528000</v>
      </c>
      <c r="AG2882" s="4">
        <v>323886000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 s="4">
        <v>3914150</v>
      </c>
      <c r="D2892" s="4">
        <v>3746330</v>
      </c>
      <c r="E2892" s="4">
        <v>3658590</v>
      </c>
      <c r="F2892" s="4">
        <v>3569230</v>
      </c>
      <c r="G2892" s="4">
        <v>3520680</v>
      </c>
      <c r="H2892" s="4">
        <v>3419640</v>
      </c>
      <c r="I2892" s="4">
        <v>3317440</v>
      </c>
      <c r="J2892" s="4">
        <v>3258010</v>
      </c>
      <c r="K2892" s="4">
        <v>3154460</v>
      </c>
      <c r="L2892" s="4">
        <v>3093980</v>
      </c>
      <c r="M2892" s="4">
        <v>2988470</v>
      </c>
      <c r="N2892" s="4">
        <v>2926680</v>
      </c>
      <c r="O2892" s="4">
        <v>2858250</v>
      </c>
      <c r="P2892" s="4">
        <v>2789820</v>
      </c>
      <c r="Q2892" s="4">
        <v>2721300</v>
      </c>
      <c r="R2892" s="4">
        <v>2652860</v>
      </c>
      <c r="S2892" s="4">
        <v>2584050</v>
      </c>
      <c r="T2892" s="4">
        <v>2514990</v>
      </c>
      <c r="U2892" s="4">
        <v>2445660</v>
      </c>
      <c r="V2892" s="4">
        <v>2424280</v>
      </c>
      <c r="W2892" s="4">
        <v>2335350</v>
      </c>
      <c r="X2892" s="4">
        <v>2246500</v>
      </c>
      <c r="Y2892" s="4">
        <v>2207010</v>
      </c>
      <c r="Z2892" s="4">
        <v>2118700</v>
      </c>
      <c r="AA2892" s="4">
        <v>2080040</v>
      </c>
      <c r="AB2892" s="4">
        <v>1998230</v>
      </c>
      <c r="AC2892" s="4">
        <v>1966130</v>
      </c>
      <c r="AD2892" s="4">
        <v>1934160</v>
      </c>
      <c r="AE2892" s="4">
        <v>1850950</v>
      </c>
      <c r="AF2892" s="4">
        <v>1818650</v>
      </c>
      <c r="AG2892" s="4">
        <v>1786460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98440100</v>
      </c>
      <c r="D2902" s="4">
        <v>98635300</v>
      </c>
      <c r="E2902" s="4">
        <v>100419000</v>
      </c>
      <c r="F2902" s="4">
        <v>103556000</v>
      </c>
      <c r="G2902" s="4">
        <v>106634000</v>
      </c>
      <c r="H2902" s="4">
        <v>109530000</v>
      </c>
      <c r="I2902" s="4">
        <v>111012000</v>
      </c>
      <c r="J2902" s="4">
        <v>113775000</v>
      </c>
      <c r="K2902" s="4">
        <v>117847000</v>
      </c>
      <c r="L2902" s="4">
        <v>120492000</v>
      </c>
      <c r="M2902" s="4">
        <v>122976000</v>
      </c>
      <c r="N2902" s="4">
        <v>126818000</v>
      </c>
      <c r="O2902" s="4">
        <v>129142000</v>
      </c>
      <c r="P2902" s="4">
        <v>132830000</v>
      </c>
      <c r="Q2902" s="4">
        <v>136222000</v>
      </c>
      <c r="R2902" s="4">
        <v>139591000</v>
      </c>
      <c r="S2902" s="4">
        <v>142633000</v>
      </c>
      <c r="T2902" s="4">
        <v>146821000</v>
      </c>
      <c r="U2902" s="4">
        <v>149512000</v>
      </c>
      <c r="V2902" s="4">
        <v>153333000</v>
      </c>
      <c r="W2902" s="4">
        <v>157060000</v>
      </c>
      <c r="X2902" s="4">
        <v>160436000</v>
      </c>
      <c r="Y2902" s="4">
        <v>163758000</v>
      </c>
      <c r="Z2902" s="4">
        <v>168171000</v>
      </c>
      <c r="AA2902" s="4">
        <v>172804000</v>
      </c>
      <c r="AB2902" s="4">
        <v>177108000</v>
      </c>
      <c r="AC2902" s="4">
        <v>181404000</v>
      </c>
      <c r="AD2902" s="4">
        <v>185501000</v>
      </c>
      <c r="AE2902" s="4">
        <v>190719000</v>
      </c>
      <c r="AF2902" s="4">
        <v>195858000</v>
      </c>
      <c r="AG2902" s="4">
        <v>201046000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 s="4">
        <v>2429640</v>
      </c>
      <c r="D2912" s="4">
        <v>2325470</v>
      </c>
      <c r="E2912" s="4">
        <v>2271000</v>
      </c>
      <c r="F2912" s="4">
        <v>2215540</v>
      </c>
      <c r="G2912" s="4">
        <v>2185400</v>
      </c>
      <c r="H2912" s="4">
        <v>2122680</v>
      </c>
      <c r="I2912" s="4">
        <v>2059240</v>
      </c>
      <c r="J2912" s="4">
        <v>2022350</v>
      </c>
      <c r="K2912" s="4">
        <v>1958080</v>
      </c>
      <c r="L2912" s="4">
        <v>1920530</v>
      </c>
      <c r="M2912" s="4">
        <v>1855040</v>
      </c>
      <c r="N2912" s="4">
        <v>1816680</v>
      </c>
      <c r="O2912" s="4">
        <v>1774210</v>
      </c>
      <c r="P2912" s="4">
        <v>1731730</v>
      </c>
      <c r="Q2912" s="4">
        <v>1689200</v>
      </c>
      <c r="R2912" s="4">
        <v>1646720</v>
      </c>
      <c r="S2912" s="4">
        <v>1604000</v>
      </c>
      <c r="T2912" s="4">
        <v>1561130</v>
      </c>
      <c r="U2912" s="4">
        <v>1518100</v>
      </c>
      <c r="V2912" s="4">
        <v>1504830</v>
      </c>
      <c r="W2912" s="4">
        <v>1449630</v>
      </c>
      <c r="X2912" s="4">
        <v>1394480</v>
      </c>
      <c r="Y2912" s="4">
        <v>1369960</v>
      </c>
      <c r="Z2912" s="4">
        <v>1315140</v>
      </c>
      <c r="AA2912" s="4">
        <v>1291150</v>
      </c>
      <c r="AB2912" s="4">
        <v>1240370</v>
      </c>
      <c r="AC2912" s="4">
        <v>1220440</v>
      </c>
      <c r="AD2912" s="4">
        <v>1200600</v>
      </c>
      <c r="AE2912" s="4">
        <v>1148950</v>
      </c>
      <c r="AF2912" s="4">
        <v>1128890</v>
      </c>
      <c r="AG2912" s="4">
        <v>1108920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19688000</v>
      </c>
      <c r="D2922" s="4">
        <v>19727100</v>
      </c>
      <c r="E2922" s="4">
        <v>20083800</v>
      </c>
      <c r="F2922" s="4">
        <v>20711300</v>
      </c>
      <c r="G2922" s="4">
        <v>21326700</v>
      </c>
      <c r="H2922" s="4">
        <v>21906000</v>
      </c>
      <c r="I2922" s="4">
        <v>22202300</v>
      </c>
      <c r="J2922" s="4">
        <v>22755000</v>
      </c>
      <c r="K2922" s="4">
        <v>23569400</v>
      </c>
      <c r="L2922" s="4">
        <v>24098300</v>
      </c>
      <c r="M2922" s="4">
        <v>24595100</v>
      </c>
      <c r="N2922" s="4">
        <v>25363500</v>
      </c>
      <c r="O2922" s="4">
        <v>25828500</v>
      </c>
      <c r="P2922" s="4">
        <v>26566100</v>
      </c>
      <c r="Q2922" s="4">
        <v>27244500</v>
      </c>
      <c r="R2922" s="4">
        <v>27918100</v>
      </c>
      <c r="S2922" s="4">
        <v>28526600</v>
      </c>
      <c r="T2922" s="4">
        <v>29364100</v>
      </c>
      <c r="U2922" s="4">
        <v>29902400</v>
      </c>
      <c r="V2922" s="4">
        <v>30666600</v>
      </c>
      <c r="W2922" s="4">
        <v>31412000</v>
      </c>
      <c r="X2922" s="4">
        <v>32087200</v>
      </c>
      <c r="Y2922" s="4">
        <v>32751600</v>
      </c>
      <c r="Z2922" s="4">
        <v>33634200</v>
      </c>
      <c r="AA2922" s="4">
        <v>34560800</v>
      </c>
      <c r="AB2922" s="4">
        <v>35421700</v>
      </c>
      <c r="AC2922" s="4">
        <v>36280700</v>
      </c>
      <c r="AD2922" s="4">
        <v>37100300</v>
      </c>
      <c r="AE2922" s="4">
        <v>38143700</v>
      </c>
      <c r="AF2922" s="4">
        <v>39171700</v>
      </c>
      <c r="AG2922" s="4">
        <v>40209300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485928</v>
      </c>
      <c r="D2932">
        <v>465093</v>
      </c>
      <c r="E2932">
        <v>454201</v>
      </c>
      <c r="F2932">
        <v>443108</v>
      </c>
      <c r="G2932">
        <v>437080</v>
      </c>
      <c r="H2932">
        <v>424536</v>
      </c>
      <c r="I2932">
        <v>411849</v>
      </c>
      <c r="J2932">
        <v>404471</v>
      </c>
      <c r="K2932">
        <v>391615</v>
      </c>
      <c r="L2932">
        <v>384107</v>
      </c>
      <c r="M2932">
        <v>371008</v>
      </c>
      <c r="N2932">
        <v>363337</v>
      </c>
      <c r="O2932">
        <v>354841</v>
      </c>
      <c r="P2932">
        <v>346347</v>
      </c>
      <c r="Q2932">
        <v>337840</v>
      </c>
      <c r="R2932">
        <v>329343</v>
      </c>
      <c r="S2932">
        <v>320801</v>
      </c>
      <c r="T2932">
        <v>312227</v>
      </c>
      <c r="U2932">
        <v>303620</v>
      </c>
      <c r="V2932">
        <v>300965</v>
      </c>
      <c r="W2932">
        <v>289925</v>
      </c>
      <c r="X2932">
        <v>278895</v>
      </c>
      <c r="Y2932">
        <v>273993</v>
      </c>
      <c r="Z2932">
        <v>263029</v>
      </c>
      <c r="AA2932">
        <v>258230</v>
      </c>
      <c r="AB2932">
        <v>248073</v>
      </c>
      <c r="AC2932">
        <v>244088</v>
      </c>
      <c r="AD2932">
        <v>240119</v>
      </c>
      <c r="AE2932">
        <v>229789</v>
      </c>
      <c r="AF2932">
        <v>225779</v>
      </c>
      <c r="AG2932">
        <v>221783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 s="4">
        <v>103177000000</v>
      </c>
      <c r="D2961" s="4">
        <v>204895000000</v>
      </c>
      <c r="E2961" s="4">
        <v>305143000000</v>
      </c>
      <c r="F2961" s="4">
        <v>403906000000</v>
      </c>
      <c r="G2961" s="4">
        <v>477590000000</v>
      </c>
      <c r="H2961" s="4">
        <v>550597000000</v>
      </c>
      <c r="I2961" s="4">
        <v>622916000000</v>
      </c>
      <c r="J2961" s="4">
        <v>694532000000</v>
      </c>
      <c r="K2961" s="4">
        <v>757021000000</v>
      </c>
      <c r="L2961" s="4">
        <v>826319000000</v>
      </c>
      <c r="M2961" s="4">
        <v>905031000000</v>
      </c>
      <c r="N2961" s="4">
        <v>973701000000</v>
      </c>
      <c r="O2961" s="4">
        <v>1041600000000</v>
      </c>
      <c r="P2961" s="4">
        <v>1088180000000</v>
      </c>
      <c r="Q2961" s="4">
        <v>1134560000000</v>
      </c>
      <c r="R2961" s="4">
        <v>1180740000000</v>
      </c>
      <c r="S2961" s="4">
        <v>1226690000000</v>
      </c>
      <c r="T2961" s="4">
        <v>1272420000000</v>
      </c>
      <c r="U2961" s="4">
        <v>1317920000000</v>
      </c>
      <c r="V2961" s="4">
        <v>1363180000000</v>
      </c>
      <c r="W2961" s="4">
        <v>1408200000000</v>
      </c>
      <c r="X2961" s="4">
        <v>1452960000000</v>
      </c>
      <c r="Y2961" s="4">
        <v>1497460000000</v>
      </c>
      <c r="Z2961" s="4">
        <v>1561980000000</v>
      </c>
      <c r="AA2961" s="4">
        <v>1606790000000</v>
      </c>
      <c r="AB2961" s="4">
        <v>1657530000000</v>
      </c>
      <c r="AC2961" s="4">
        <v>1708530000000</v>
      </c>
      <c r="AD2961" s="4">
        <v>1759790000000</v>
      </c>
      <c r="AE2961" s="4">
        <v>1811310000000</v>
      </c>
      <c r="AF2961" s="4">
        <v>1889370000000</v>
      </c>
      <c r="AG2961" s="4">
        <v>1942600000000</v>
      </c>
    </row>
    <row r="2962" spans="1:33">
      <c r="A2962" t="s">
        <v>4014</v>
      </c>
      <c r="B2962" t="s">
        <v>132</v>
      </c>
      <c r="C2962" s="4">
        <v>8436660000000</v>
      </c>
      <c r="D2962" s="4">
        <v>8246730000000</v>
      </c>
      <c r="E2962" s="4">
        <v>8058300000000</v>
      </c>
      <c r="F2962" s="4">
        <v>7871380000000</v>
      </c>
      <c r="G2962" s="4">
        <v>7709860000000</v>
      </c>
      <c r="H2962" s="4">
        <v>7549030000000</v>
      </c>
      <c r="I2962" s="4">
        <v>7388900000000</v>
      </c>
      <c r="J2962" s="4">
        <v>7229490000000</v>
      </c>
      <c r="K2962" s="4">
        <v>6993110000000</v>
      </c>
      <c r="L2962" s="4">
        <v>6836060000000</v>
      </c>
      <c r="M2962" s="4">
        <v>6755700000000</v>
      </c>
      <c r="N2962" s="4">
        <v>6599290000000</v>
      </c>
      <c r="O2962" s="4">
        <v>6443680000000</v>
      </c>
      <c r="P2962" s="4">
        <v>6309630000000</v>
      </c>
      <c r="Q2962" s="4">
        <v>6175790000000</v>
      </c>
      <c r="R2962" s="4">
        <v>6042160000000</v>
      </c>
      <c r="S2962" s="4">
        <v>5908760000000</v>
      </c>
      <c r="T2962" s="4">
        <v>5775580000000</v>
      </c>
      <c r="U2962" s="4">
        <v>5642640000000</v>
      </c>
      <c r="V2962" s="4">
        <v>5509950000000</v>
      </c>
      <c r="W2962" s="4">
        <v>5377510000000</v>
      </c>
      <c r="X2962" s="4">
        <v>5245320000000</v>
      </c>
      <c r="Y2962" s="4">
        <v>5113410000000</v>
      </c>
      <c r="Z2962" s="4">
        <v>5047320000000</v>
      </c>
      <c r="AA2962" s="4">
        <v>4915090000000</v>
      </c>
      <c r="AB2962" s="4">
        <v>4776670000000</v>
      </c>
      <c r="AC2962" s="4">
        <v>4638000000000</v>
      </c>
      <c r="AD2962" s="4">
        <v>4499060000000</v>
      </c>
      <c r="AE2962" s="4">
        <v>4359850000000</v>
      </c>
      <c r="AF2962" s="4">
        <v>4279780000000</v>
      </c>
      <c r="AG2962" s="4">
        <v>4138810000000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37711400000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58666200000000</v>
      </c>
      <c r="D2972" s="4">
        <v>54248600000000</v>
      </c>
      <c r="E2972" s="4">
        <v>37042300000000</v>
      </c>
      <c r="F2972" s="4">
        <v>33753200000000</v>
      </c>
      <c r="G2972" s="4">
        <v>43804000000000</v>
      </c>
      <c r="H2972" s="4">
        <v>43426800000000</v>
      </c>
      <c r="I2972" s="4">
        <v>41050500000000</v>
      </c>
      <c r="J2972" s="4">
        <v>45688100000000</v>
      </c>
      <c r="K2972" s="4">
        <v>45802500000000</v>
      </c>
      <c r="L2972" s="4">
        <v>47464800000000</v>
      </c>
      <c r="M2972" s="4">
        <v>47617300000000</v>
      </c>
      <c r="N2972" s="4">
        <v>44262500000000</v>
      </c>
      <c r="O2972" s="4">
        <v>47493800000000</v>
      </c>
      <c r="P2972" s="4">
        <v>47785600000000</v>
      </c>
      <c r="Q2972" s="4">
        <v>48737300000000</v>
      </c>
      <c r="R2972" s="4">
        <v>45472000000000</v>
      </c>
      <c r="S2972" s="4">
        <v>49232100000000</v>
      </c>
      <c r="T2972" s="4">
        <v>49751300000000</v>
      </c>
      <c r="U2972" s="4">
        <v>47281500000000</v>
      </c>
      <c r="V2972" s="4">
        <v>50891600000000</v>
      </c>
      <c r="W2972" s="4">
        <v>51491300000000</v>
      </c>
      <c r="X2972" s="4">
        <v>48373500000000</v>
      </c>
      <c r="Y2972" s="4">
        <v>52519100000000</v>
      </c>
      <c r="Z2972" s="4">
        <v>53079100000000</v>
      </c>
      <c r="AA2972" s="4">
        <v>54520100000000</v>
      </c>
      <c r="AB2972" s="4">
        <v>54632300000000</v>
      </c>
      <c r="AC2972" s="4">
        <v>55926400000000</v>
      </c>
      <c r="AD2972" s="4">
        <v>56398800000000</v>
      </c>
      <c r="AE2972" s="4">
        <v>56707800000000</v>
      </c>
      <c r="AF2972" s="4">
        <v>57365400000000</v>
      </c>
      <c r="AG2972" s="4">
        <v>57849000000000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49407700000000</v>
      </c>
      <c r="D2976" s="4">
        <v>58603100000000</v>
      </c>
      <c r="E2976" s="4">
        <v>80683500000000</v>
      </c>
      <c r="F2976" s="4">
        <v>85093200000000</v>
      </c>
      <c r="G2976" s="4">
        <v>74791200000000</v>
      </c>
      <c r="H2976" s="4">
        <v>76250800000000</v>
      </c>
      <c r="I2976" s="4">
        <v>79739800000000</v>
      </c>
      <c r="J2976" s="4">
        <v>74937200000000</v>
      </c>
      <c r="K2976" s="4">
        <v>75900900000000</v>
      </c>
      <c r="L2976" s="4">
        <v>74120200000000</v>
      </c>
      <c r="M2976" s="4">
        <v>75048900000000</v>
      </c>
      <c r="N2976" s="4">
        <v>79535100000000</v>
      </c>
      <c r="O2976" s="4">
        <v>76168400000000</v>
      </c>
      <c r="P2976" s="4">
        <v>76959100000000</v>
      </c>
      <c r="Q2976" s="4">
        <v>77079900000000</v>
      </c>
      <c r="R2976" s="4">
        <v>80309500000000</v>
      </c>
      <c r="S2976" s="4">
        <v>77585100000000</v>
      </c>
      <c r="T2976" s="4">
        <v>78149800000000</v>
      </c>
      <c r="U2976" s="4">
        <v>80579600000000</v>
      </c>
      <c r="V2976" s="4">
        <v>78010900000000</v>
      </c>
      <c r="W2976" s="4">
        <v>78497500000000</v>
      </c>
      <c r="X2976" s="4">
        <v>81590000000000</v>
      </c>
      <c r="Y2976" s="4">
        <v>78481500000000</v>
      </c>
      <c r="Z2976" s="4">
        <v>79011900000000</v>
      </c>
      <c r="AA2976" s="4">
        <v>77485100000000</v>
      </c>
      <c r="AB2976" s="4">
        <v>78471700000000</v>
      </c>
      <c r="AC2976" s="4">
        <v>78260900000000</v>
      </c>
      <c r="AD2976" s="4">
        <v>77721700000000</v>
      </c>
      <c r="AE2976" s="4">
        <v>78513300000000</v>
      </c>
      <c r="AF2976" s="4">
        <v>78951400000000</v>
      </c>
      <c r="AG2976" s="4">
        <v>78405700000000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 s="4">
        <v>73193500</v>
      </c>
      <c r="D2981" s="4">
        <v>145353000</v>
      </c>
      <c r="E2981" s="4">
        <v>216469000</v>
      </c>
      <c r="F2981" s="4">
        <v>286531000</v>
      </c>
      <c r="G2981" s="4">
        <v>338802000</v>
      </c>
      <c r="H2981" s="4">
        <v>390594000</v>
      </c>
      <c r="I2981" s="4">
        <v>441897000</v>
      </c>
      <c r="J2981" s="4">
        <v>492702000</v>
      </c>
      <c r="K2981" s="4">
        <v>537032000</v>
      </c>
      <c r="L2981" s="4">
        <v>586192000</v>
      </c>
      <c r="M2981" s="4">
        <v>642030000</v>
      </c>
      <c r="N2981" s="4">
        <v>690744000</v>
      </c>
      <c r="O2981" s="4">
        <v>738910000</v>
      </c>
      <c r="P2981" s="4">
        <v>771958000</v>
      </c>
      <c r="Q2981" s="4">
        <v>804861000</v>
      </c>
      <c r="R2981" s="4">
        <v>837614000</v>
      </c>
      <c r="S2981" s="4">
        <v>870214000</v>
      </c>
      <c r="T2981" s="4">
        <v>902655000</v>
      </c>
      <c r="U2981" s="4">
        <v>934933000</v>
      </c>
      <c r="V2981" s="4">
        <v>967042000</v>
      </c>
      <c r="W2981" s="4">
        <v>998976000</v>
      </c>
      <c r="X2981" s="4">
        <v>1030730000</v>
      </c>
      <c r="Y2981" s="4">
        <v>1062300000</v>
      </c>
      <c r="Z2981" s="4">
        <v>1108070000</v>
      </c>
      <c r="AA2981" s="4">
        <v>1139860000</v>
      </c>
      <c r="AB2981" s="4">
        <v>1175860000</v>
      </c>
      <c r="AC2981" s="4">
        <v>1212030000</v>
      </c>
      <c r="AD2981" s="4">
        <v>1248390000</v>
      </c>
      <c r="AE2981" s="4">
        <v>1284950000</v>
      </c>
      <c r="AF2981" s="4">
        <v>1340320000</v>
      </c>
      <c r="AG2981" s="4">
        <v>1378080000</v>
      </c>
    </row>
    <row r="2982" spans="1:33">
      <c r="A2982" t="s">
        <v>3994</v>
      </c>
      <c r="B2982" t="s">
        <v>132</v>
      </c>
      <c r="C2982" s="4">
        <v>4032470000</v>
      </c>
      <c r="D2982" s="4">
        <v>3941690000</v>
      </c>
      <c r="E2982" s="4">
        <v>3851620000</v>
      </c>
      <c r="F2982" s="4">
        <v>3762280000</v>
      </c>
      <c r="G2982" s="4">
        <v>3685080000</v>
      </c>
      <c r="H2982" s="4">
        <v>3608210000</v>
      </c>
      <c r="I2982" s="4">
        <v>3531670000</v>
      </c>
      <c r="J2982" s="4">
        <v>3455480000</v>
      </c>
      <c r="K2982" s="4">
        <v>3342490000</v>
      </c>
      <c r="L2982" s="4">
        <v>3267430000</v>
      </c>
      <c r="M2982" s="4">
        <v>3229020000</v>
      </c>
      <c r="N2982" s="4">
        <v>3154260000</v>
      </c>
      <c r="O2982" s="4">
        <v>3079890000</v>
      </c>
      <c r="P2982" s="4">
        <v>3015810000</v>
      </c>
      <c r="Q2982" s="4">
        <v>2951840000</v>
      </c>
      <c r="R2982" s="4">
        <v>2887970000</v>
      </c>
      <c r="S2982" s="4">
        <v>2824210000</v>
      </c>
      <c r="T2982" s="4">
        <v>2760550000</v>
      </c>
      <c r="U2982" s="4">
        <v>2697010000</v>
      </c>
      <c r="V2982" s="4">
        <v>2633590000</v>
      </c>
      <c r="W2982" s="4">
        <v>2570290000</v>
      </c>
      <c r="X2982" s="4">
        <v>2507110000</v>
      </c>
      <c r="Y2982" s="4">
        <v>2444050000</v>
      </c>
      <c r="Z2982" s="4">
        <v>2412470000</v>
      </c>
      <c r="AA2982" s="4">
        <v>2349270000</v>
      </c>
      <c r="AB2982" s="4">
        <v>2283110000</v>
      </c>
      <c r="AC2982" s="4">
        <v>2216820000</v>
      </c>
      <c r="AD2982" s="4">
        <v>2150420000</v>
      </c>
      <c r="AE2982" s="4">
        <v>2083870000</v>
      </c>
      <c r="AF2982" s="4">
        <v>2045600000</v>
      </c>
      <c r="AG2982" s="4">
        <v>1978230000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26752500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28040700000</v>
      </c>
      <c r="D2992" s="4">
        <v>25929200000</v>
      </c>
      <c r="E2992" s="4">
        <v>17705100000</v>
      </c>
      <c r="F2992" s="4">
        <v>16133000000</v>
      </c>
      <c r="G2992" s="4">
        <v>20937000000</v>
      </c>
      <c r="H2992" s="4">
        <v>20756700000</v>
      </c>
      <c r="I2992" s="4">
        <v>19620900000</v>
      </c>
      <c r="J2992" s="4">
        <v>21837500000</v>
      </c>
      <c r="K2992" s="4">
        <v>21892200000</v>
      </c>
      <c r="L2992" s="4">
        <v>22686700000</v>
      </c>
      <c r="M2992" s="4">
        <v>22759600000</v>
      </c>
      <c r="N2992" s="4">
        <v>21156100000</v>
      </c>
      <c r="O2992" s="4">
        <v>22700600000</v>
      </c>
      <c r="P2992" s="4">
        <v>22840100000</v>
      </c>
      <c r="Q2992" s="4">
        <v>23295000000</v>
      </c>
      <c r="R2992" s="4">
        <v>21734200000</v>
      </c>
      <c r="S2992" s="4">
        <v>23531400000</v>
      </c>
      <c r="T2992" s="4">
        <v>23779600000</v>
      </c>
      <c r="U2992" s="4">
        <v>22599100000</v>
      </c>
      <c r="V2992" s="4">
        <v>24324600000</v>
      </c>
      <c r="W2992" s="4">
        <v>24611300000</v>
      </c>
      <c r="X2992" s="4">
        <v>23121100000</v>
      </c>
      <c r="Y2992" s="4">
        <v>25102600000</v>
      </c>
      <c r="Z2992" s="4">
        <v>25370200000</v>
      </c>
      <c r="AA2992" s="4">
        <v>26058900000</v>
      </c>
      <c r="AB2992" s="4">
        <v>26112600000</v>
      </c>
      <c r="AC2992" s="4">
        <v>26731100000</v>
      </c>
      <c r="AD2992" s="4">
        <v>26956900000</v>
      </c>
      <c r="AE2992" s="4">
        <v>27104600000</v>
      </c>
      <c r="AF2992" s="4">
        <v>27418900000</v>
      </c>
      <c r="AG2992" s="4">
        <v>27650100000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23278900000</v>
      </c>
      <c r="D2996" s="4">
        <v>27611400000</v>
      </c>
      <c r="E2996" s="4">
        <v>38014800000</v>
      </c>
      <c r="F2996" s="4">
        <v>40092500000</v>
      </c>
      <c r="G2996" s="4">
        <v>35238600000</v>
      </c>
      <c r="H2996" s="4">
        <v>35926300000</v>
      </c>
      <c r="I2996" s="4">
        <v>37570200000</v>
      </c>
      <c r="J2996" s="4">
        <v>35307400000</v>
      </c>
      <c r="K2996" s="4">
        <v>35761500000</v>
      </c>
      <c r="L2996" s="4">
        <v>34922400000</v>
      </c>
      <c r="M2996" s="4">
        <v>35360000000</v>
      </c>
      <c r="N2996" s="4">
        <v>37473700000</v>
      </c>
      <c r="O2996" s="4">
        <v>35887500000</v>
      </c>
      <c r="P2996" s="4">
        <v>36260000000</v>
      </c>
      <c r="Q2996" s="4">
        <v>36316900000</v>
      </c>
      <c r="R2996" s="4">
        <v>37838600000</v>
      </c>
      <c r="S2996" s="4">
        <v>36555000000</v>
      </c>
      <c r="T2996" s="4">
        <v>36821000000</v>
      </c>
      <c r="U2996" s="4">
        <v>37965900000</v>
      </c>
      <c r="V2996" s="4">
        <v>36755600000</v>
      </c>
      <c r="W2996" s="4">
        <v>36984800000</v>
      </c>
      <c r="X2996" s="4">
        <v>38441900000</v>
      </c>
      <c r="Y2996" s="4">
        <v>36977300000</v>
      </c>
      <c r="Z2996" s="4">
        <v>37227200000</v>
      </c>
      <c r="AA2996" s="4">
        <v>36507800000</v>
      </c>
      <c r="AB2996" s="4">
        <v>36972700000</v>
      </c>
      <c r="AC2996" s="4">
        <v>36873400000</v>
      </c>
      <c r="AD2996" s="4">
        <v>36619300000</v>
      </c>
      <c r="AE2996" s="4">
        <v>36992300000</v>
      </c>
      <c r="AF2996" s="4">
        <v>37198700000</v>
      </c>
      <c r="AG2996" s="4">
        <v>36941600000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 s="4">
        <v>828316000</v>
      </c>
      <c r="D3001" s="4">
        <v>1644930000</v>
      </c>
      <c r="E3001" s="4">
        <v>2449730000</v>
      </c>
      <c r="F3001" s="4">
        <v>3242610000</v>
      </c>
      <c r="G3001" s="4">
        <v>3834160000</v>
      </c>
      <c r="H3001" s="4">
        <v>4420280000</v>
      </c>
      <c r="I3001" s="4">
        <v>5000860000</v>
      </c>
      <c r="J3001" s="4">
        <v>5575810000</v>
      </c>
      <c r="K3001" s="4">
        <v>6077480000</v>
      </c>
      <c r="L3001" s="4">
        <v>6633810000</v>
      </c>
      <c r="M3001" s="4">
        <v>7265720000</v>
      </c>
      <c r="N3001" s="4">
        <v>7817010000</v>
      </c>
      <c r="O3001" s="4">
        <v>8362100000</v>
      </c>
      <c r="P3001" s="4">
        <v>8736090000</v>
      </c>
      <c r="Q3001" s="4">
        <v>9108450000</v>
      </c>
      <c r="R3001" s="4">
        <v>9479110000</v>
      </c>
      <c r="S3001" s="4">
        <v>9848040000</v>
      </c>
      <c r="T3001" s="4">
        <v>10215200000</v>
      </c>
      <c r="U3001" s="4">
        <v>10580400000</v>
      </c>
      <c r="V3001" s="4">
        <v>10943800000</v>
      </c>
      <c r="W3001" s="4">
        <v>11305200000</v>
      </c>
      <c r="X3001" s="4">
        <v>11664600000</v>
      </c>
      <c r="Y3001" s="4">
        <v>12021800000</v>
      </c>
      <c r="Z3001" s="4">
        <v>12539800000</v>
      </c>
      <c r="AA3001" s="4">
        <v>12899500000</v>
      </c>
      <c r="AB3001" s="4">
        <v>13306900000</v>
      </c>
      <c r="AC3001" s="4">
        <v>13716300000</v>
      </c>
      <c r="AD3001" s="4">
        <v>14127800000</v>
      </c>
      <c r="AE3001" s="4">
        <v>14541500000</v>
      </c>
      <c r="AF3001" s="4">
        <v>15168100000</v>
      </c>
      <c r="AG3001" s="4">
        <v>15595500000</v>
      </c>
    </row>
    <row r="3002" spans="1:33">
      <c r="A3002" t="s">
        <v>3974</v>
      </c>
      <c r="B3002" t="s">
        <v>132</v>
      </c>
      <c r="C3002" s="4">
        <v>9082580000</v>
      </c>
      <c r="D3002" s="4">
        <v>8878100000</v>
      </c>
      <c r="E3002" s="4">
        <v>8675250000</v>
      </c>
      <c r="F3002" s="4">
        <v>8474020000</v>
      </c>
      <c r="G3002" s="4">
        <v>8300130000</v>
      </c>
      <c r="H3002" s="4">
        <v>8126980000</v>
      </c>
      <c r="I3002" s="4">
        <v>7954590000</v>
      </c>
      <c r="J3002" s="4">
        <v>7782980000</v>
      </c>
      <c r="K3002" s="4">
        <v>7528500000</v>
      </c>
      <c r="L3002" s="4">
        <v>7359430000</v>
      </c>
      <c r="M3002" s="4">
        <v>7272910000</v>
      </c>
      <c r="N3002" s="4">
        <v>7104540000</v>
      </c>
      <c r="O3002" s="4">
        <v>6937010000</v>
      </c>
      <c r="P3002" s="4">
        <v>6792700000</v>
      </c>
      <c r="Q3002" s="4">
        <v>6648610000</v>
      </c>
      <c r="R3002" s="4">
        <v>6504750000</v>
      </c>
      <c r="S3002" s="4">
        <v>6361130000</v>
      </c>
      <c r="T3002" s="4">
        <v>6217760000</v>
      </c>
      <c r="U3002" s="4">
        <v>6074650000</v>
      </c>
      <c r="V3002" s="4">
        <v>5931790000</v>
      </c>
      <c r="W3002" s="4">
        <v>5789210000</v>
      </c>
      <c r="X3002" s="4">
        <v>5646910000</v>
      </c>
      <c r="Y3002" s="4">
        <v>5504890000</v>
      </c>
      <c r="Z3002" s="4">
        <v>5433750000</v>
      </c>
      <c r="AA3002" s="4">
        <v>5291390000</v>
      </c>
      <c r="AB3002" s="4">
        <v>5142380000</v>
      </c>
      <c r="AC3002" s="4">
        <v>4993090000</v>
      </c>
      <c r="AD3002" s="4">
        <v>4843510000</v>
      </c>
      <c r="AE3002" s="4">
        <v>4693640000</v>
      </c>
      <c r="AF3002" s="4">
        <v>4607440000</v>
      </c>
      <c r="AG3002" s="4">
        <v>4455680000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302753000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63157800000</v>
      </c>
      <c r="D3012" s="4">
        <v>58401900000</v>
      </c>
      <c r="E3012" s="4">
        <v>39878300000</v>
      </c>
      <c r="F3012" s="4">
        <v>36337400000</v>
      </c>
      <c r="G3012" s="4">
        <v>47157600000</v>
      </c>
      <c r="H3012" s="4">
        <v>46751500000</v>
      </c>
      <c r="I3012" s="4">
        <v>44193300000</v>
      </c>
      <c r="J3012" s="4">
        <v>49186000000</v>
      </c>
      <c r="K3012" s="4">
        <v>49309200000</v>
      </c>
      <c r="L3012" s="4">
        <v>51098700000</v>
      </c>
      <c r="M3012" s="4">
        <v>51262900000</v>
      </c>
      <c r="N3012" s="4">
        <v>47651300000</v>
      </c>
      <c r="O3012" s="4">
        <v>51130000000</v>
      </c>
      <c r="P3012" s="4">
        <v>51444100000</v>
      </c>
      <c r="Q3012" s="4">
        <v>52468700000</v>
      </c>
      <c r="R3012" s="4">
        <v>48953300000</v>
      </c>
      <c r="S3012" s="4">
        <v>53001300000</v>
      </c>
      <c r="T3012" s="4">
        <v>53560300000</v>
      </c>
      <c r="U3012" s="4">
        <v>50901400000</v>
      </c>
      <c r="V3012" s="4">
        <v>54787800000</v>
      </c>
      <c r="W3012" s="4">
        <v>55433500000</v>
      </c>
      <c r="X3012" s="4">
        <v>52077000000</v>
      </c>
      <c r="Y3012" s="4">
        <v>56540000000</v>
      </c>
      <c r="Z3012" s="4">
        <v>57142900000</v>
      </c>
      <c r="AA3012" s="4">
        <v>58694200000</v>
      </c>
      <c r="AB3012" s="4">
        <v>58815000000</v>
      </c>
      <c r="AC3012" s="4">
        <v>60208100000</v>
      </c>
      <c r="AD3012" s="4">
        <v>60716700000</v>
      </c>
      <c r="AE3012" s="4">
        <v>61049300000</v>
      </c>
      <c r="AF3012" s="4">
        <v>61757400000</v>
      </c>
      <c r="AG3012" s="4">
        <v>62277900000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52432600000</v>
      </c>
      <c r="D3016" s="4">
        <v>62190900000</v>
      </c>
      <c r="E3016" s="4">
        <v>85623100000</v>
      </c>
      <c r="F3016" s="4">
        <v>90302800000</v>
      </c>
      <c r="G3016" s="4">
        <v>79370100000</v>
      </c>
      <c r="H3016" s="4">
        <v>80919000000</v>
      </c>
      <c r="I3016" s="4">
        <v>84621600000</v>
      </c>
      <c r="J3016" s="4">
        <v>79525000000</v>
      </c>
      <c r="K3016" s="4">
        <v>80547700000</v>
      </c>
      <c r="L3016" s="4">
        <v>78657900000</v>
      </c>
      <c r="M3016" s="4">
        <v>79643500000</v>
      </c>
      <c r="N3016" s="4">
        <v>84404400000</v>
      </c>
      <c r="O3016" s="4">
        <v>80831600000</v>
      </c>
      <c r="P3016" s="4">
        <v>81670700000</v>
      </c>
      <c r="Q3016" s="4">
        <v>81798800000</v>
      </c>
      <c r="R3016" s="4">
        <v>85226200000</v>
      </c>
      <c r="S3016" s="4">
        <v>82335000000</v>
      </c>
      <c r="T3016" s="4">
        <v>82934300000</v>
      </c>
      <c r="U3016" s="4">
        <v>85512900000</v>
      </c>
      <c r="V3016" s="4">
        <v>82786900000</v>
      </c>
      <c r="W3016" s="4">
        <v>83303200000</v>
      </c>
      <c r="X3016" s="4">
        <v>86585100000</v>
      </c>
      <c r="Y3016" s="4">
        <v>83286300000</v>
      </c>
      <c r="Z3016" s="4">
        <v>83849100000</v>
      </c>
      <c r="AA3016" s="4">
        <v>82228800000</v>
      </c>
      <c r="AB3016" s="4">
        <v>83275900000</v>
      </c>
      <c r="AC3016" s="4">
        <v>83052100000</v>
      </c>
      <c r="AD3016" s="4">
        <v>82479900000</v>
      </c>
      <c r="AE3016" s="4">
        <v>83320100000</v>
      </c>
      <c r="AF3016" s="4">
        <v>83785000000</v>
      </c>
      <c r="AG3016" s="4">
        <v>83205800000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 s="4">
        <v>36777900</v>
      </c>
      <c r="D3021" s="4">
        <v>73036100</v>
      </c>
      <c r="E3021" s="4">
        <v>108770000</v>
      </c>
      <c r="F3021" s="4">
        <v>143974000</v>
      </c>
      <c r="G3021" s="4">
        <v>170240000</v>
      </c>
      <c r="H3021" s="4">
        <v>196264000</v>
      </c>
      <c r="I3021" s="4">
        <v>222042000</v>
      </c>
      <c r="J3021" s="4">
        <v>247570000</v>
      </c>
      <c r="K3021" s="4">
        <v>269845000</v>
      </c>
      <c r="L3021" s="4">
        <v>294546000</v>
      </c>
      <c r="M3021" s="4">
        <v>322604000</v>
      </c>
      <c r="N3021" s="4">
        <v>347081000</v>
      </c>
      <c r="O3021" s="4">
        <v>371283000</v>
      </c>
      <c r="P3021" s="4">
        <v>387889000</v>
      </c>
      <c r="Q3021" s="4">
        <v>404422000</v>
      </c>
      <c r="R3021" s="4">
        <v>420880000</v>
      </c>
      <c r="S3021" s="4">
        <v>437260000</v>
      </c>
      <c r="T3021" s="4">
        <v>453561000</v>
      </c>
      <c r="U3021" s="4">
        <v>469780000</v>
      </c>
      <c r="V3021" s="4">
        <v>485914000</v>
      </c>
      <c r="W3021" s="4">
        <v>501960000</v>
      </c>
      <c r="X3021" s="4">
        <v>517916000</v>
      </c>
      <c r="Y3021" s="4">
        <v>533779000</v>
      </c>
      <c r="Z3021" s="4">
        <v>556776000</v>
      </c>
      <c r="AA3021" s="4">
        <v>572748000</v>
      </c>
      <c r="AB3021" s="4">
        <v>590837000</v>
      </c>
      <c r="AC3021" s="4">
        <v>609015000</v>
      </c>
      <c r="AD3021" s="4">
        <v>627285000</v>
      </c>
      <c r="AE3021" s="4">
        <v>645653000</v>
      </c>
      <c r="AF3021" s="4">
        <v>673476000</v>
      </c>
      <c r="AG3021" s="4">
        <v>692452000</v>
      </c>
    </row>
    <row r="3022" spans="1:33">
      <c r="A3022" t="s">
        <v>3954</v>
      </c>
      <c r="B3022" t="s">
        <v>132</v>
      </c>
      <c r="C3022" s="4">
        <v>78742700000</v>
      </c>
      <c r="D3022" s="4">
        <v>76970000000</v>
      </c>
      <c r="E3022" s="4">
        <v>75211300000</v>
      </c>
      <c r="F3022" s="4">
        <v>73466700000</v>
      </c>
      <c r="G3022" s="4">
        <v>71959100000</v>
      </c>
      <c r="H3022" s="4">
        <v>70458000000</v>
      </c>
      <c r="I3022" s="4">
        <v>68963500000</v>
      </c>
      <c r="J3022" s="4">
        <v>67475600000</v>
      </c>
      <c r="K3022" s="4">
        <v>65269400000</v>
      </c>
      <c r="L3022" s="4">
        <v>63803600000</v>
      </c>
      <c r="M3022" s="4">
        <v>63053600000</v>
      </c>
      <c r="N3022" s="4">
        <v>61593800000</v>
      </c>
      <c r="O3022" s="4">
        <v>60141400000</v>
      </c>
      <c r="P3022" s="4">
        <v>58890300000</v>
      </c>
      <c r="Q3022" s="4">
        <v>57641100000</v>
      </c>
      <c r="R3022" s="4">
        <v>56393900000</v>
      </c>
      <c r="S3022" s="4">
        <v>55148700000</v>
      </c>
      <c r="T3022" s="4">
        <v>53905800000</v>
      </c>
      <c r="U3022" s="4">
        <v>52665000000</v>
      </c>
      <c r="V3022" s="4">
        <v>51426500000</v>
      </c>
      <c r="W3022" s="4">
        <v>50190400000</v>
      </c>
      <c r="X3022" s="4">
        <v>48956700000</v>
      </c>
      <c r="Y3022" s="4">
        <v>47725400000</v>
      </c>
      <c r="Z3022" s="4">
        <v>47108600000</v>
      </c>
      <c r="AA3022" s="4">
        <v>45874500000</v>
      </c>
      <c r="AB3022" s="4">
        <v>44582600000</v>
      </c>
      <c r="AC3022" s="4">
        <v>43288300000</v>
      </c>
      <c r="AD3022" s="4">
        <v>41991500000</v>
      </c>
      <c r="AE3022" s="4">
        <v>40692200000</v>
      </c>
      <c r="AF3022" s="4">
        <v>39944800000</v>
      </c>
      <c r="AG3022" s="4">
        <v>38629200000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13442400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547555000000</v>
      </c>
      <c r="D3032" s="4">
        <v>506323000000</v>
      </c>
      <c r="E3032" s="4">
        <v>345730000000</v>
      </c>
      <c r="F3032" s="4">
        <v>315032000000</v>
      </c>
      <c r="G3032" s="4">
        <v>408840000000</v>
      </c>
      <c r="H3032" s="4">
        <v>405319000000</v>
      </c>
      <c r="I3032" s="4">
        <v>383140000000</v>
      </c>
      <c r="J3032" s="4">
        <v>426425000000</v>
      </c>
      <c r="K3032" s="4">
        <v>427493000000</v>
      </c>
      <c r="L3032" s="4">
        <v>443008000000</v>
      </c>
      <c r="M3032" s="4">
        <v>444431000000</v>
      </c>
      <c r="N3032" s="4">
        <v>413119000000</v>
      </c>
      <c r="O3032" s="4">
        <v>443278000000</v>
      </c>
      <c r="P3032" s="4">
        <v>446002000000</v>
      </c>
      <c r="Q3032" s="4">
        <v>454885000000</v>
      </c>
      <c r="R3032" s="4">
        <v>424408000000</v>
      </c>
      <c r="S3032" s="4">
        <v>459502000000</v>
      </c>
      <c r="T3032" s="4">
        <v>464349000000</v>
      </c>
      <c r="U3032" s="4">
        <v>441297000000</v>
      </c>
      <c r="V3032" s="4">
        <v>474991000000</v>
      </c>
      <c r="W3032" s="4">
        <v>480588000000</v>
      </c>
      <c r="X3032" s="4">
        <v>451489000000</v>
      </c>
      <c r="Y3032" s="4">
        <v>490182000000</v>
      </c>
      <c r="Z3032" s="4">
        <v>495408000000</v>
      </c>
      <c r="AA3032" s="4">
        <v>508857000000</v>
      </c>
      <c r="AB3032" s="4">
        <v>509905000000</v>
      </c>
      <c r="AC3032" s="4">
        <v>521983000000</v>
      </c>
      <c r="AD3032" s="4">
        <v>526392000000</v>
      </c>
      <c r="AE3032" s="4">
        <v>529276000000</v>
      </c>
      <c r="AF3032" s="4">
        <v>535414000000</v>
      </c>
      <c r="AG3032" s="4">
        <v>539927000000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454572000000</v>
      </c>
      <c r="D3036" s="4">
        <v>539173000000</v>
      </c>
      <c r="E3036" s="4">
        <v>742321000000</v>
      </c>
      <c r="F3036" s="4">
        <v>782893000000</v>
      </c>
      <c r="G3036" s="4">
        <v>688110000000</v>
      </c>
      <c r="H3036" s="4">
        <v>701539000000</v>
      </c>
      <c r="I3036" s="4">
        <v>733639000000</v>
      </c>
      <c r="J3036" s="4">
        <v>689453000000</v>
      </c>
      <c r="K3036" s="4">
        <v>698320000000</v>
      </c>
      <c r="L3036" s="4">
        <v>681936000000</v>
      </c>
      <c r="M3036" s="4">
        <v>690481000000</v>
      </c>
      <c r="N3036" s="4">
        <v>731756000000</v>
      </c>
      <c r="O3036" s="4">
        <v>700781000000</v>
      </c>
      <c r="P3036" s="4">
        <v>708055000000</v>
      </c>
      <c r="Q3036" s="4">
        <v>709166000000</v>
      </c>
      <c r="R3036" s="4">
        <v>738880000000</v>
      </c>
      <c r="S3036" s="4">
        <v>713815000000</v>
      </c>
      <c r="T3036" s="4">
        <v>719011000000</v>
      </c>
      <c r="U3036" s="4">
        <v>741366000000</v>
      </c>
      <c r="V3036" s="4">
        <v>717732000000</v>
      </c>
      <c r="W3036" s="4">
        <v>722209000000</v>
      </c>
      <c r="X3036" s="4">
        <v>750662000000</v>
      </c>
      <c r="Y3036" s="4">
        <v>722062000000</v>
      </c>
      <c r="Z3036" s="4">
        <v>726942000000</v>
      </c>
      <c r="AA3036" s="4">
        <v>712895000000</v>
      </c>
      <c r="AB3036" s="4">
        <v>721972000000</v>
      </c>
      <c r="AC3036" s="4">
        <v>720032000000</v>
      </c>
      <c r="AD3036" s="4">
        <v>715071000000</v>
      </c>
      <c r="AE3036" s="4">
        <v>722355000000</v>
      </c>
      <c r="AF3036" s="4">
        <v>726386000000</v>
      </c>
      <c r="AG3036" s="4">
        <v>721364000000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 s="4">
        <v>7170790</v>
      </c>
      <c r="D3041" s="4">
        <v>14240300</v>
      </c>
      <c r="E3041" s="4">
        <v>21207500</v>
      </c>
      <c r="F3041" s="4">
        <v>28071500</v>
      </c>
      <c r="G3041" s="4">
        <v>33192600</v>
      </c>
      <c r="H3041" s="4">
        <v>38266600</v>
      </c>
      <c r="I3041" s="4">
        <v>43292800</v>
      </c>
      <c r="J3041" s="4">
        <v>48270100</v>
      </c>
      <c r="K3041" s="4">
        <v>52613100</v>
      </c>
      <c r="L3041" s="4">
        <v>57429300</v>
      </c>
      <c r="M3041" s="4">
        <v>62899800</v>
      </c>
      <c r="N3041" s="4">
        <v>67672400</v>
      </c>
      <c r="O3041" s="4">
        <v>72391200</v>
      </c>
      <c r="P3041" s="4">
        <v>75628900</v>
      </c>
      <c r="Q3041" s="4">
        <v>78852400</v>
      </c>
      <c r="R3041" s="4">
        <v>82061300</v>
      </c>
      <c r="S3041" s="4">
        <v>85255100</v>
      </c>
      <c r="T3041" s="4">
        <v>88433400</v>
      </c>
      <c r="U3041" s="4">
        <v>91595600</v>
      </c>
      <c r="V3041" s="4">
        <v>94741300</v>
      </c>
      <c r="W3041" s="4">
        <v>97870000</v>
      </c>
      <c r="X3041" s="4">
        <v>100981000</v>
      </c>
      <c r="Y3041" s="4">
        <v>104074000</v>
      </c>
      <c r="Z3041" s="4">
        <v>108558000</v>
      </c>
      <c r="AA3041" s="4">
        <v>111672000</v>
      </c>
      <c r="AB3041" s="4">
        <v>115199000</v>
      </c>
      <c r="AC3041" s="4">
        <v>118743000</v>
      </c>
      <c r="AD3041" s="4">
        <v>122305000</v>
      </c>
      <c r="AE3041" s="4">
        <v>125887000</v>
      </c>
      <c r="AF3041" s="4">
        <v>131311000</v>
      </c>
      <c r="AG3041" s="4">
        <v>135011000</v>
      </c>
    </row>
    <row r="3042" spans="1:33">
      <c r="A3042" t="s">
        <v>3934</v>
      </c>
      <c r="B3042" t="s">
        <v>132</v>
      </c>
      <c r="C3042" s="4">
        <v>3266630000</v>
      </c>
      <c r="D3042" s="4">
        <v>3193090000</v>
      </c>
      <c r="E3042" s="4">
        <v>3120130000</v>
      </c>
      <c r="F3042" s="4">
        <v>3047750000</v>
      </c>
      <c r="G3042" s="4">
        <v>2985210000</v>
      </c>
      <c r="H3042" s="4">
        <v>2922940000</v>
      </c>
      <c r="I3042" s="4">
        <v>2860940000</v>
      </c>
      <c r="J3042" s="4">
        <v>2799220000</v>
      </c>
      <c r="K3042" s="4">
        <v>2707690000</v>
      </c>
      <c r="L3042" s="4">
        <v>2646880000</v>
      </c>
      <c r="M3042" s="4">
        <v>2615770000</v>
      </c>
      <c r="N3042" s="4">
        <v>2555210000</v>
      </c>
      <c r="O3042" s="4">
        <v>2494960000</v>
      </c>
      <c r="P3042" s="4">
        <v>2443050000</v>
      </c>
      <c r="Q3042" s="4">
        <v>2391230000</v>
      </c>
      <c r="R3042" s="4">
        <v>2339490000</v>
      </c>
      <c r="S3042" s="4">
        <v>2287840000</v>
      </c>
      <c r="T3042" s="4">
        <v>2236270000</v>
      </c>
      <c r="U3042" s="4">
        <v>2184800000</v>
      </c>
      <c r="V3042" s="4">
        <v>2133420000</v>
      </c>
      <c r="W3042" s="4">
        <v>2082140000</v>
      </c>
      <c r="X3042" s="4">
        <v>2030960000</v>
      </c>
      <c r="Y3042" s="4">
        <v>1979880000</v>
      </c>
      <c r="Z3042" s="4">
        <v>1954290000</v>
      </c>
      <c r="AA3042" s="4">
        <v>1903090000</v>
      </c>
      <c r="AB3042" s="4">
        <v>1849500000</v>
      </c>
      <c r="AC3042" s="4">
        <v>1795810000</v>
      </c>
      <c r="AD3042" s="4">
        <v>1742010000</v>
      </c>
      <c r="AE3042" s="4">
        <v>1688110000</v>
      </c>
      <c r="AF3042" s="4">
        <v>1657110000</v>
      </c>
      <c r="AG3042" s="4">
        <v>1602520000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 s="4">
        <v>2620950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22715200000</v>
      </c>
      <c r="D3052" s="4">
        <v>21004700000</v>
      </c>
      <c r="E3052" s="4">
        <v>14342600000</v>
      </c>
      <c r="F3052" s="4">
        <v>13069000000</v>
      </c>
      <c r="G3052" s="4">
        <v>16960600000</v>
      </c>
      <c r="H3052" s="4">
        <v>16814600000</v>
      </c>
      <c r="I3052" s="4">
        <v>15894500000</v>
      </c>
      <c r="J3052" s="4">
        <v>17690200000</v>
      </c>
      <c r="K3052" s="4">
        <v>17734500000</v>
      </c>
      <c r="L3052" s="4">
        <v>18378100000</v>
      </c>
      <c r="M3052" s="4">
        <v>18437200000</v>
      </c>
      <c r="N3052" s="4">
        <v>17138200000</v>
      </c>
      <c r="O3052" s="4">
        <v>18389300000</v>
      </c>
      <c r="P3052" s="4">
        <v>18502300000</v>
      </c>
      <c r="Q3052" s="4">
        <v>18870800000</v>
      </c>
      <c r="R3052" s="4">
        <v>17606500000</v>
      </c>
      <c r="S3052" s="4">
        <v>19062400000</v>
      </c>
      <c r="T3052" s="4">
        <v>19263400000</v>
      </c>
      <c r="U3052" s="4">
        <v>18307100000</v>
      </c>
      <c r="V3052" s="4">
        <v>19704900000</v>
      </c>
      <c r="W3052" s="4">
        <v>19937100000</v>
      </c>
      <c r="X3052" s="4">
        <v>18729900000</v>
      </c>
      <c r="Y3052" s="4">
        <v>20335100000</v>
      </c>
      <c r="Z3052" s="4">
        <v>20551900000</v>
      </c>
      <c r="AA3052" s="4">
        <v>21109900000</v>
      </c>
      <c r="AB3052" s="4">
        <v>21153300000</v>
      </c>
      <c r="AC3052" s="4">
        <v>21654400000</v>
      </c>
      <c r="AD3052" s="4">
        <v>21837300000</v>
      </c>
      <c r="AE3052" s="4">
        <v>21956900000</v>
      </c>
      <c r="AF3052" s="4">
        <v>22211600000</v>
      </c>
      <c r="AG3052" s="4">
        <v>22398800000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18857800000</v>
      </c>
      <c r="D3056" s="4">
        <v>22367500000</v>
      </c>
      <c r="E3056" s="4">
        <v>30795100000</v>
      </c>
      <c r="F3056" s="4">
        <v>32478200000</v>
      </c>
      <c r="G3056" s="4">
        <v>28546100000</v>
      </c>
      <c r="H3056" s="4">
        <v>29103200000</v>
      </c>
      <c r="I3056" s="4">
        <v>30434900000</v>
      </c>
      <c r="J3056" s="4">
        <v>28601900000</v>
      </c>
      <c r="K3056" s="4">
        <v>28969700000</v>
      </c>
      <c r="L3056" s="4">
        <v>28290000000</v>
      </c>
      <c r="M3056" s="4">
        <v>28644500000</v>
      </c>
      <c r="N3056" s="4">
        <v>30356800000</v>
      </c>
      <c r="O3056" s="4">
        <v>29071800000</v>
      </c>
      <c r="P3056" s="4">
        <v>29373600000</v>
      </c>
      <c r="Q3056" s="4">
        <v>29419600000</v>
      </c>
      <c r="R3056" s="4">
        <v>30652300000</v>
      </c>
      <c r="S3056" s="4">
        <v>29612500000</v>
      </c>
      <c r="T3056" s="4">
        <v>29828000000</v>
      </c>
      <c r="U3056" s="4">
        <v>30755400000</v>
      </c>
      <c r="V3056" s="4">
        <v>29775000000</v>
      </c>
      <c r="W3056" s="4">
        <v>29960700000</v>
      </c>
      <c r="X3056" s="4">
        <v>31141100000</v>
      </c>
      <c r="Y3056" s="4">
        <v>29954600000</v>
      </c>
      <c r="Z3056" s="4">
        <v>30157100000</v>
      </c>
      <c r="AA3056" s="4">
        <v>29574300000</v>
      </c>
      <c r="AB3056" s="4">
        <v>29950900000</v>
      </c>
      <c r="AC3056" s="4">
        <v>29870400000</v>
      </c>
      <c r="AD3056" s="4">
        <v>29664600000</v>
      </c>
      <c r="AE3056" s="4">
        <v>29966800000</v>
      </c>
      <c r="AF3056" s="4">
        <v>30134000000</v>
      </c>
      <c r="AG3056" s="4">
        <v>29925700000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 s="4">
        <v>2875110</v>
      </c>
      <c r="D3061" s="4">
        <v>5709590</v>
      </c>
      <c r="E3061" s="4">
        <v>8503080</v>
      </c>
      <c r="F3061" s="4">
        <v>11255200</v>
      </c>
      <c r="G3061" s="4">
        <v>13308500</v>
      </c>
      <c r="H3061" s="4">
        <v>15342900</v>
      </c>
      <c r="I3061" s="4">
        <v>17358100</v>
      </c>
      <c r="J3061" s="4">
        <v>19353800</v>
      </c>
      <c r="K3061" s="4">
        <v>21095100</v>
      </c>
      <c r="L3061" s="4">
        <v>23026100</v>
      </c>
      <c r="M3061" s="4">
        <v>25219500</v>
      </c>
      <c r="N3061" s="4">
        <v>27133000</v>
      </c>
      <c r="O3061" s="4">
        <v>29025000</v>
      </c>
      <c r="P3061" s="4">
        <v>30323200</v>
      </c>
      <c r="Q3061" s="4">
        <v>31615600</v>
      </c>
      <c r="R3061" s="4">
        <v>32902200</v>
      </c>
      <c r="S3061" s="4">
        <v>34182800</v>
      </c>
      <c r="T3061" s="4">
        <v>35457100</v>
      </c>
      <c r="U3061" s="4">
        <v>36725000</v>
      </c>
      <c r="V3061" s="4">
        <v>37986300</v>
      </c>
      <c r="W3061" s="4">
        <v>39240700</v>
      </c>
      <c r="X3061" s="4">
        <v>40488000</v>
      </c>
      <c r="Y3061" s="4">
        <v>41728100</v>
      </c>
      <c r="Z3061" s="4">
        <v>43525900</v>
      </c>
      <c r="AA3061" s="4">
        <v>44774500</v>
      </c>
      <c r="AB3061" s="4">
        <v>46188600</v>
      </c>
      <c r="AC3061" s="4">
        <v>47609700</v>
      </c>
      <c r="AD3061" s="4">
        <v>49038000</v>
      </c>
      <c r="AE3061" s="4">
        <v>50473900</v>
      </c>
      <c r="AF3061" s="4">
        <v>52648900</v>
      </c>
      <c r="AG3061" s="4">
        <v>54132300</v>
      </c>
    </row>
    <row r="3062" spans="1:33">
      <c r="A3062" t="s">
        <v>3914</v>
      </c>
      <c r="B3062" t="s">
        <v>132</v>
      </c>
      <c r="C3062" s="4">
        <v>3032000000</v>
      </c>
      <c r="D3062" s="4">
        <v>2963740000</v>
      </c>
      <c r="E3062" s="4">
        <v>2896020000</v>
      </c>
      <c r="F3062" s="4">
        <v>2828840000</v>
      </c>
      <c r="G3062" s="4">
        <v>2770800000</v>
      </c>
      <c r="H3062" s="4">
        <v>2712990000</v>
      </c>
      <c r="I3062" s="4">
        <v>2655450000</v>
      </c>
      <c r="J3062" s="4">
        <v>2598160000</v>
      </c>
      <c r="K3062" s="4">
        <v>2513210000</v>
      </c>
      <c r="L3062" s="4">
        <v>2456770000</v>
      </c>
      <c r="M3062" s="4">
        <v>2427890000</v>
      </c>
      <c r="N3062" s="4">
        <v>2371680000</v>
      </c>
      <c r="O3062" s="4">
        <v>2315750000</v>
      </c>
      <c r="P3062" s="4">
        <v>2267580000</v>
      </c>
      <c r="Q3062" s="4">
        <v>2219480000</v>
      </c>
      <c r="R3062" s="4">
        <v>2171450000</v>
      </c>
      <c r="S3062" s="4">
        <v>2123510000</v>
      </c>
      <c r="T3062" s="4">
        <v>2075650000</v>
      </c>
      <c r="U3062" s="4">
        <v>2027870000</v>
      </c>
      <c r="V3062" s="4">
        <v>1980180000</v>
      </c>
      <c r="W3062" s="4">
        <v>1932590000</v>
      </c>
      <c r="X3062" s="4">
        <v>1885080000</v>
      </c>
      <c r="Y3062" s="4">
        <v>1837670000</v>
      </c>
      <c r="Z3062" s="4">
        <v>1813920000</v>
      </c>
      <c r="AA3062" s="4">
        <v>1766400000</v>
      </c>
      <c r="AB3062" s="4">
        <v>1716660000</v>
      </c>
      <c r="AC3062" s="4">
        <v>1666820000</v>
      </c>
      <c r="AD3062" s="4">
        <v>1616890000</v>
      </c>
      <c r="AE3062" s="4">
        <v>1566860000</v>
      </c>
      <c r="AF3062" s="4">
        <v>1538080000</v>
      </c>
      <c r="AG3062" s="4">
        <v>1487420000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 s="4">
        <v>1050860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21083700000</v>
      </c>
      <c r="D3072" s="4">
        <v>19496000000</v>
      </c>
      <c r="E3072" s="4">
        <v>13312400000</v>
      </c>
      <c r="F3072" s="4">
        <v>12130300000</v>
      </c>
      <c r="G3072" s="4">
        <v>15742400000</v>
      </c>
      <c r="H3072" s="4">
        <v>15606900000</v>
      </c>
      <c r="I3072" s="4">
        <v>14752900000</v>
      </c>
      <c r="J3072" s="4">
        <v>16419600000</v>
      </c>
      <c r="K3072" s="4">
        <v>16460700000</v>
      </c>
      <c r="L3072" s="4">
        <v>17058100000</v>
      </c>
      <c r="M3072" s="4">
        <v>17112900000</v>
      </c>
      <c r="N3072" s="4">
        <v>15907200000</v>
      </c>
      <c r="O3072" s="4">
        <v>17068500000</v>
      </c>
      <c r="P3072" s="4">
        <v>17173300000</v>
      </c>
      <c r="Q3072" s="4">
        <v>17515400000</v>
      </c>
      <c r="R3072" s="4">
        <v>16341900000</v>
      </c>
      <c r="S3072" s="4">
        <v>17693200000</v>
      </c>
      <c r="T3072" s="4">
        <v>17879800000</v>
      </c>
      <c r="U3072" s="4">
        <v>16992200000</v>
      </c>
      <c r="V3072" s="4">
        <v>18289600000</v>
      </c>
      <c r="W3072" s="4">
        <v>18505100000</v>
      </c>
      <c r="X3072" s="4">
        <v>17384600000</v>
      </c>
      <c r="Y3072" s="4">
        <v>18874500000</v>
      </c>
      <c r="Z3072" s="4">
        <v>19075700000</v>
      </c>
      <c r="AA3072" s="4">
        <v>19593600000</v>
      </c>
      <c r="AB3072" s="4">
        <v>19633900000</v>
      </c>
      <c r="AC3072" s="4">
        <v>20099000000</v>
      </c>
      <c r="AD3072" s="4">
        <v>20268800000</v>
      </c>
      <c r="AE3072" s="4">
        <v>20379800000</v>
      </c>
      <c r="AF3072" s="4">
        <v>20616200000</v>
      </c>
      <c r="AG3072" s="4">
        <v>20790000000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17503300000</v>
      </c>
      <c r="D3076" s="4">
        <v>20760900000</v>
      </c>
      <c r="E3076" s="4">
        <v>28583200000</v>
      </c>
      <c r="F3076" s="4">
        <v>30145400000</v>
      </c>
      <c r="G3076" s="4">
        <v>26495800000</v>
      </c>
      <c r="H3076" s="4">
        <v>27012900000</v>
      </c>
      <c r="I3076" s="4">
        <v>28248900000</v>
      </c>
      <c r="J3076" s="4">
        <v>26547500000</v>
      </c>
      <c r="K3076" s="4">
        <v>26888900000</v>
      </c>
      <c r="L3076" s="4">
        <v>26258000000</v>
      </c>
      <c r="M3076" s="4">
        <v>26587000000</v>
      </c>
      <c r="N3076" s="4">
        <v>28176300000</v>
      </c>
      <c r="O3076" s="4">
        <v>26983600000</v>
      </c>
      <c r="P3076" s="4">
        <v>27263800000</v>
      </c>
      <c r="Q3076" s="4">
        <v>27306500000</v>
      </c>
      <c r="R3076" s="4">
        <v>28450700000</v>
      </c>
      <c r="S3076" s="4">
        <v>27485500000</v>
      </c>
      <c r="T3076" s="4">
        <v>27685600000</v>
      </c>
      <c r="U3076" s="4">
        <v>28546400000</v>
      </c>
      <c r="V3076" s="4">
        <v>27636400000</v>
      </c>
      <c r="W3076" s="4">
        <v>27808700000</v>
      </c>
      <c r="X3076" s="4">
        <v>28904300000</v>
      </c>
      <c r="Y3076" s="4">
        <v>27803100000</v>
      </c>
      <c r="Z3076" s="4">
        <v>27991000000</v>
      </c>
      <c r="AA3076" s="4">
        <v>27450100000</v>
      </c>
      <c r="AB3076" s="4">
        <v>27799600000</v>
      </c>
      <c r="AC3076" s="4">
        <v>27724900000</v>
      </c>
      <c r="AD3076" s="4">
        <v>27533900000</v>
      </c>
      <c r="AE3076" s="4">
        <v>27814400000</v>
      </c>
      <c r="AF3076" s="4">
        <v>27969600000</v>
      </c>
      <c r="AG3076" s="4">
        <v>27776200000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601339</v>
      </c>
      <c r="D3081" s="4">
        <v>1194180</v>
      </c>
      <c r="E3081" s="4">
        <v>1778450</v>
      </c>
      <c r="F3081" s="4">
        <v>2354060</v>
      </c>
      <c r="G3081" s="4">
        <v>2783510</v>
      </c>
      <c r="H3081" s="4">
        <v>3209020</v>
      </c>
      <c r="I3081" s="4">
        <v>3630510</v>
      </c>
      <c r="J3081" s="4">
        <v>4047910</v>
      </c>
      <c r="K3081" s="4">
        <v>4412110</v>
      </c>
      <c r="L3081" s="4">
        <v>4816000</v>
      </c>
      <c r="M3081" s="4">
        <v>5274750</v>
      </c>
      <c r="N3081" s="4">
        <v>5674970</v>
      </c>
      <c r="O3081" s="4">
        <v>6070690</v>
      </c>
      <c r="P3081" s="4">
        <v>6342200</v>
      </c>
      <c r="Q3081" s="4">
        <v>6612520</v>
      </c>
      <c r="R3081" s="4">
        <v>6881620</v>
      </c>
      <c r="S3081" s="4">
        <v>7149450</v>
      </c>
      <c r="T3081" s="4">
        <v>7415980</v>
      </c>
      <c r="U3081" s="4">
        <v>7681160</v>
      </c>
      <c r="V3081" s="4">
        <v>7944960</v>
      </c>
      <c r="W3081" s="4">
        <v>8207330</v>
      </c>
      <c r="X3081" s="4">
        <v>8468220</v>
      </c>
      <c r="Y3081" s="4">
        <v>8727580</v>
      </c>
      <c r="Z3081" s="4">
        <v>9103600</v>
      </c>
      <c r="AA3081" s="4">
        <v>9364750</v>
      </c>
      <c r="AB3081" s="4">
        <v>9660520</v>
      </c>
      <c r="AC3081" s="4">
        <v>9957730</v>
      </c>
      <c r="AD3081" s="4">
        <v>10256500</v>
      </c>
      <c r="AE3081" s="4">
        <v>10556800</v>
      </c>
      <c r="AF3081" s="4">
        <v>11011700</v>
      </c>
      <c r="AG3081" s="4">
        <v>11322000</v>
      </c>
    </row>
    <row r="3082" spans="1:33">
      <c r="A3082" t="s">
        <v>3894</v>
      </c>
      <c r="B3082" t="s">
        <v>132</v>
      </c>
      <c r="C3082" s="4">
        <v>17033300000</v>
      </c>
      <c r="D3082" s="4">
        <v>16649800000</v>
      </c>
      <c r="E3082" s="4">
        <v>16269400000</v>
      </c>
      <c r="F3082" s="4">
        <v>15892000000</v>
      </c>
      <c r="G3082" s="4">
        <v>15565900000</v>
      </c>
      <c r="H3082" s="4">
        <v>15241200000</v>
      </c>
      <c r="I3082" s="4">
        <v>14917900000</v>
      </c>
      <c r="J3082" s="4">
        <v>14596000000</v>
      </c>
      <c r="K3082" s="4">
        <v>14118800000</v>
      </c>
      <c r="L3082" s="4">
        <v>13801700000</v>
      </c>
      <c r="M3082" s="4">
        <v>13639500000</v>
      </c>
      <c r="N3082" s="4">
        <v>13323700000</v>
      </c>
      <c r="O3082" s="4">
        <v>13009500000</v>
      </c>
      <c r="P3082" s="4">
        <v>12738900000</v>
      </c>
      <c r="Q3082" s="4">
        <v>12468700000</v>
      </c>
      <c r="R3082" s="4">
        <v>12198900000</v>
      </c>
      <c r="S3082" s="4">
        <v>11929500000</v>
      </c>
      <c r="T3082" s="4">
        <v>11660700000</v>
      </c>
      <c r="U3082" s="4">
        <v>11392300000</v>
      </c>
      <c r="V3082" s="4">
        <v>11124400000</v>
      </c>
      <c r="W3082" s="4">
        <v>10857000000</v>
      </c>
      <c r="X3082" s="4">
        <v>10590100000</v>
      </c>
      <c r="Y3082" s="4">
        <v>10323800000</v>
      </c>
      <c r="Z3082" s="4">
        <v>10190300000</v>
      </c>
      <c r="AA3082" s="4">
        <v>9923370000</v>
      </c>
      <c r="AB3082" s="4">
        <v>9643910000</v>
      </c>
      <c r="AC3082" s="4">
        <v>9363930000</v>
      </c>
      <c r="AD3082" s="4">
        <v>9083420000</v>
      </c>
      <c r="AE3082" s="4">
        <v>8802350000</v>
      </c>
      <c r="AF3082" s="4">
        <v>8640690000</v>
      </c>
      <c r="AG3082" s="4">
        <v>8356090000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219792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118445000000</v>
      </c>
      <c r="D3092" s="4">
        <v>109526000000</v>
      </c>
      <c r="E3092" s="4">
        <v>74786800000</v>
      </c>
      <c r="F3092" s="4">
        <v>68146300000</v>
      </c>
      <c r="G3092" s="4">
        <v>88438400000</v>
      </c>
      <c r="H3092" s="4">
        <v>87676800000</v>
      </c>
      <c r="I3092" s="4">
        <v>82879200000</v>
      </c>
      <c r="J3092" s="4">
        <v>92242400000</v>
      </c>
      <c r="K3092" s="4">
        <v>92473400000</v>
      </c>
      <c r="L3092" s="4">
        <v>95829400000</v>
      </c>
      <c r="M3092" s="4">
        <v>96137400000</v>
      </c>
      <c r="N3092" s="4">
        <v>89364200000</v>
      </c>
      <c r="O3092" s="4">
        <v>95888000000</v>
      </c>
      <c r="P3092" s="4">
        <v>96477100000</v>
      </c>
      <c r="Q3092" s="4">
        <v>98398600000</v>
      </c>
      <c r="R3092" s="4">
        <v>91806000000</v>
      </c>
      <c r="S3092" s="4">
        <v>99397500000</v>
      </c>
      <c r="T3092" s="4">
        <v>100446000000</v>
      </c>
      <c r="U3092" s="4">
        <v>95459500000</v>
      </c>
      <c r="V3092" s="4">
        <v>102748000000</v>
      </c>
      <c r="W3092" s="4">
        <v>103959000000</v>
      </c>
      <c r="X3092" s="4">
        <v>97664100000</v>
      </c>
      <c r="Y3092" s="4">
        <v>106034000000</v>
      </c>
      <c r="Z3092" s="4">
        <v>107164000000</v>
      </c>
      <c r="AA3092" s="4">
        <v>110074000000</v>
      </c>
      <c r="AB3092" s="4">
        <v>110300000000</v>
      </c>
      <c r="AC3092" s="4">
        <v>112913000000</v>
      </c>
      <c r="AD3092" s="4">
        <v>113867000000</v>
      </c>
      <c r="AE3092" s="4">
        <v>114491000000</v>
      </c>
      <c r="AF3092" s="4">
        <v>115818000000</v>
      </c>
      <c r="AG3092" s="4">
        <v>116795000000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98330900000</v>
      </c>
      <c r="D3096" s="4">
        <v>116631000000</v>
      </c>
      <c r="E3096" s="4">
        <v>160576000000</v>
      </c>
      <c r="F3096" s="4">
        <v>169352000000</v>
      </c>
      <c r="G3096" s="4">
        <v>148849000000</v>
      </c>
      <c r="H3096" s="4">
        <v>151754000000</v>
      </c>
      <c r="I3096" s="4">
        <v>158698000000</v>
      </c>
      <c r="J3096" s="4">
        <v>149140000000</v>
      </c>
      <c r="K3096" s="4">
        <v>151057000000</v>
      </c>
      <c r="L3096" s="4">
        <v>147513000000</v>
      </c>
      <c r="M3096" s="4">
        <v>149362000000</v>
      </c>
      <c r="N3096" s="4">
        <v>158290000000</v>
      </c>
      <c r="O3096" s="4">
        <v>151590000000</v>
      </c>
      <c r="P3096" s="4">
        <v>153163000000</v>
      </c>
      <c r="Q3096" s="4">
        <v>153404000000</v>
      </c>
      <c r="R3096" s="4">
        <v>159831000000</v>
      </c>
      <c r="S3096" s="4">
        <v>154409000000</v>
      </c>
      <c r="T3096" s="4">
        <v>155533000000</v>
      </c>
      <c r="U3096" s="4">
        <v>160369000000</v>
      </c>
      <c r="V3096" s="4">
        <v>155257000000</v>
      </c>
      <c r="W3096" s="4">
        <v>156225000000</v>
      </c>
      <c r="X3096" s="4">
        <v>162380000000</v>
      </c>
      <c r="Y3096" s="4">
        <v>156193000000</v>
      </c>
      <c r="Z3096" s="4">
        <v>157249000000</v>
      </c>
      <c r="AA3096" s="4">
        <v>154210000000</v>
      </c>
      <c r="AB3096" s="4">
        <v>156174000000</v>
      </c>
      <c r="AC3096" s="4">
        <v>155754000000</v>
      </c>
      <c r="AD3096" s="4">
        <v>154681000000</v>
      </c>
      <c r="AE3096" s="4">
        <v>156257000000</v>
      </c>
      <c r="AF3096" s="4">
        <v>157129000000</v>
      </c>
      <c r="AG3096" s="4">
        <v>156042000000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532008</v>
      </c>
      <c r="D3101" s="4">
        <v>1056500</v>
      </c>
      <c r="E3101" s="4">
        <v>1573400</v>
      </c>
      <c r="F3101" s="4">
        <v>2082650</v>
      </c>
      <c r="G3101" s="4">
        <v>2462590</v>
      </c>
      <c r="H3101" s="4">
        <v>2839040</v>
      </c>
      <c r="I3101" s="4">
        <v>3211930</v>
      </c>
      <c r="J3101" s="4">
        <v>3581210</v>
      </c>
      <c r="K3101" s="4">
        <v>3903420</v>
      </c>
      <c r="L3101" s="4">
        <v>4260740</v>
      </c>
      <c r="M3101" s="4">
        <v>4666600</v>
      </c>
      <c r="N3101" s="4">
        <v>5020680</v>
      </c>
      <c r="O3101" s="4">
        <v>5370770</v>
      </c>
      <c r="P3101" s="4">
        <v>5610980</v>
      </c>
      <c r="Q3101" s="4">
        <v>5850140</v>
      </c>
      <c r="R3101" s="4">
        <v>6088210</v>
      </c>
      <c r="S3101" s="4">
        <v>6325160</v>
      </c>
      <c r="T3101" s="4">
        <v>6560960</v>
      </c>
      <c r="U3101" s="4">
        <v>6795570</v>
      </c>
      <c r="V3101" s="4">
        <v>7028950</v>
      </c>
      <c r="W3101" s="4">
        <v>7261070</v>
      </c>
      <c r="X3101" s="4">
        <v>7491880</v>
      </c>
      <c r="Y3101" s="4">
        <v>7721340</v>
      </c>
      <c r="Z3101" s="4">
        <v>8054010</v>
      </c>
      <c r="AA3101" s="4">
        <v>8285050</v>
      </c>
      <c r="AB3101" s="4">
        <v>8546720</v>
      </c>
      <c r="AC3101" s="4">
        <v>8809660</v>
      </c>
      <c r="AD3101" s="4">
        <v>9073960</v>
      </c>
      <c r="AE3101" s="4">
        <v>9339650</v>
      </c>
      <c r="AF3101" s="4">
        <v>9742130</v>
      </c>
      <c r="AG3101" s="4">
        <v>10016600</v>
      </c>
    </row>
    <row r="3102" spans="1:33">
      <c r="A3102" t="s">
        <v>3874</v>
      </c>
      <c r="B3102" t="s">
        <v>132</v>
      </c>
      <c r="C3102" s="4">
        <v>966370000</v>
      </c>
      <c r="D3102" s="4">
        <v>944614000</v>
      </c>
      <c r="E3102" s="4">
        <v>923030000</v>
      </c>
      <c r="F3102" s="4">
        <v>901620000</v>
      </c>
      <c r="G3102" s="4">
        <v>883118000</v>
      </c>
      <c r="H3102" s="4">
        <v>864696000</v>
      </c>
      <c r="I3102" s="4">
        <v>846354000</v>
      </c>
      <c r="J3102" s="4">
        <v>828095000</v>
      </c>
      <c r="K3102" s="4">
        <v>801019000</v>
      </c>
      <c r="L3102" s="4">
        <v>783030000</v>
      </c>
      <c r="M3102" s="4">
        <v>773825000</v>
      </c>
      <c r="N3102" s="4">
        <v>755910000</v>
      </c>
      <c r="O3102" s="4">
        <v>738085000</v>
      </c>
      <c r="P3102" s="4">
        <v>722731000</v>
      </c>
      <c r="Q3102" s="4">
        <v>707400000</v>
      </c>
      <c r="R3102" s="4">
        <v>692094000</v>
      </c>
      <c r="S3102" s="4">
        <v>676813000</v>
      </c>
      <c r="T3102" s="4">
        <v>661558000</v>
      </c>
      <c r="U3102" s="4">
        <v>646331000</v>
      </c>
      <c r="V3102" s="4">
        <v>631132000</v>
      </c>
      <c r="W3102" s="4">
        <v>615961000</v>
      </c>
      <c r="X3102" s="4">
        <v>600820000</v>
      </c>
      <c r="Y3102" s="4">
        <v>585710000</v>
      </c>
      <c r="Z3102" s="4">
        <v>578140000</v>
      </c>
      <c r="AA3102" s="4">
        <v>562995000</v>
      </c>
      <c r="AB3102" s="4">
        <v>547140000</v>
      </c>
      <c r="AC3102" s="4">
        <v>531256000</v>
      </c>
      <c r="AD3102" s="4">
        <v>515341000</v>
      </c>
      <c r="AE3102" s="4">
        <v>499394000</v>
      </c>
      <c r="AF3102" s="4">
        <v>490223000</v>
      </c>
      <c r="AG3102" s="4">
        <v>474076000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194451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6719870000</v>
      </c>
      <c r="D3112" s="4">
        <v>6213850000</v>
      </c>
      <c r="E3112" s="4">
        <v>4242970000</v>
      </c>
      <c r="F3112" s="4">
        <v>3866230000</v>
      </c>
      <c r="G3112" s="4">
        <v>5017480000</v>
      </c>
      <c r="H3112" s="4">
        <v>4974280000</v>
      </c>
      <c r="I3112" s="4">
        <v>4702090000</v>
      </c>
      <c r="J3112" s="4">
        <v>5233300000</v>
      </c>
      <c r="K3112" s="4">
        <v>5246410000</v>
      </c>
      <c r="L3112" s="4">
        <v>5436810000</v>
      </c>
      <c r="M3112" s="4">
        <v>5454280000</v>
      </c>
      <c r="N3112" s="4">
        <v>5070010000</v>
      </c>
      <c r="O3112" s="4">
        <v>5440130000</v>
      </c>
      <c r="P3112" s="4">
        <v>5473550000</v>
      </c>
      <c r="Q3112" s="4">
        <v>5582570000</v>
      </c>
      <c r="R3112" s="4">
        <v>5208540000</v>
      </c>
      <c r="S3112" s="4">
        <v>5639240000</v>
      </c>
      <c r="T3112" s="4">
        <v>5698720000</v>
      </c>
      <c r="U3112" s="4">
        <v>5415820000</v>
      </c>
      <c r="V3112" s="4">
        <v>5829330000</v>
      </c>
      <c r="W3112" s="4">
        <v>5898020000</v>
      </c>
      <c r="X3112" s="4">
        <v>5540900000</v>
      </c>
      <c r="Y3112" s="4">
        <v>6015750000</v>
      </c>
      <c r="Z3112" s="4">
        <v>6079890000</v>
      </c>
      <c r="AA3112" s="4">
        <v>6244950000</v>
      </c>
      <c r="AB3112" s="4">
        <v>6257800000</v>
      </c>
      <c r="AC3112" s="4">
        <v>6406030000</v>
      </c>
      <c r="AD3112" s="4">
        <v>6460140000</v>
      </c>
      <c r="AE3112" s="4">
        <v>6495540000</v>
      </c>
      <c r="AF3112" s="4">
        <v>6570870000</v>
      </c>
      <c r="AG3112" s="4">
        <v>6626260000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5578730000</v>
      </c>
      <c r="D3116" s="4">
        <v>6616990000</v>
      </c>
      <c r="E3116" s="4">
        <v>9110140000</v>
      </c>
      <c r="F3116" s="4">
        <v>9608050000</v>
      </c>
      <c r="G3116" s="4">
        <v>8444830000</v>
      </c>
      <c r="H3116" s="4">
        <v>8609640000</v>
      </c>
      <c r="I3116" s="4">
        <v>9003580000</v>
      </c>
      <c r="J3116" s="4">
        <v>8461310000</v>
      </c>
      <c r="K3116" s="4">
        <v>8570130000</v>
      </c>
      <c r="L3116" s="4">
        <v>8369060000</v>
      </c>
      <c r="M3116" s="4">
        <v>8473920000</v>
      </c>
      <c r="N3116" s="4">
        <v>8980470000</v>
      </c>
      <c r="O3116" s="4">
        <v>8600330000</v>
      </c>
      <c r="P3116" s="4">
        <v>8689610000</v>
      </c>
      <c r="Q3116" s="4">
        <v>8703240000</v>
      </c>
      <c r="R3116" s="4">
        <v>9067910000</v>
      </c>
      <c r="S3116" s="4">
        <v>8760290000</v>
      </c>
      <c r="T3116" s="4">
        <v>8824060000</v>
      </c>
      <c r="U3116" s="4">
        <v>9098410000</v>
      </c>
      <c r="V3116" s="4">
        <v>8808370000</v>
      </c>
      <c r="W3116" s="4">
        <v>8863310000</v>
      </c>
      <c r="X3116" s="4">
        <v>9212500000</v>
      </c>
      <c r="Y3116" s="4">
        <v>8861510000</v>
      </c>
      <c r="Z3116" s="4">
        <v>8921390000</v>
      </c>
      <c r="AA3116" s="4">
        <v>8749000000</v>
      </c>
      <c r="AB3116" s="4">
        <v>8860400000</v>
      </c>
      <c r="AC3116" s="4">
        <v>8836590000</v>
      </c>
      <c r="AD3116" s="4">
        <v>8775710000</v>
      </c>
      <c r="AE3116" s="4">
        <v>8865100000</v>
      </c>
      <c r="AF3116" s="4">
        <v>8914570000</v>
      </c>
      <c r="AG3116" s="4">
        <v>8852940000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 s="4">
        <v>1007420</v>
      </c>
      <c r="D3121" s="4">
        <v>2000600</v>
      </c>
      <c r="E3121" s="4">
        <v>2979420</v>
      </c>
      <c r="F3121" s="4">
        <v>3943750</v>
      </c>
      <c r="G3121" s="4">
        <v>4663200</v>
      </c>
      <c r="H3121" s="4">
        <v>5376050</v>
      </c>
      <c r="I3121" s="4">
        <v>6082170</v>
      </c>
      <c r="J3121" s="4">
        <v>6781430</v>
      </c>
      <c r="K3121" s="4">
        <v>7391580</v>
      </c>
      <c r="L3121" s="4">
        <v>8068210</v>
      </c>
      <c r="M3121" s="4">
        <v>8836750</v>
      </c>
      <c r="N3121" s="4">
        <v>9507250</v>
      </c>
      <c r="O3121" s="4">
        <v>10170200</v>
      </c>
      <c r="P3121" s="4">
        <v>10625100</v>
      </c>
      <c r="Q3121" s="4">
        <v>11077900</v>
      </c>
      <c r="R3121" s="4">
        <v>11528700</v>
      </c>
      <c r="S3121" s="4">
        <v>11977400</v>
      </c>
      <c r="T3121" s="4">
        <v>12423900</v>
      </c>
      <c r="U3121" s="4">
        <v>12868200</v>
      </c>
      <c r="V3121" s="4">
        <v>13310100</v>
      </c>
      <c r="W3121" s="4">
        <v>13749700</v>
      </c>
      <c r="X3121" s="4">
        <v>14186800</v>
      </c>
      <c r="Y3121" s="4">
        <v>14621300</v>
      </c>
      <c r="Z3121" s="4">
        <v>15251200</v>
      </c>
      <c r="AA3121" s="4">
        <v>15688700</v>
      </c>
      <c r="AB3121" s="4">
        <v>16184200</v>
      </c>
      <c r="AC3121" s="4">
        <v>16682100</v>
      </c>
      <c r="AD3121" s="4">
        <v>17182600</v>
      </c>
      <c r="AE3121" s="4">
        <v>17685700</v>
      </c>
      <c r="AF3121" s="4">
        <v>18447900</v>
      </c>
      <c r="AG3121" s="4">
        <v>18967600</v>
      </c>
    </row>
    <row r="3122" spans="1:33">
      <c r="A3122" t="s">
        <v>3854</v>
      </c>
      <c r="B3122" t="s">
        <v>132</v>
      </c>
      <c r="C3122" s="4">
        <v>1022070000</v>
      </c>
      <c r="D3122" s="4">
        <v>999062000</v>
      </c>
      <c r="E3122" s="4">
        <v>976234000</v>
      </c>
      <c r="F3122" s="4">
        <v>953589000</v>
      </c>
      <c r="G3122" s="4">
        <v>934021000</v>
      </c>
      <c r="H3122" s="4">
        <v>914537000</v>
      </c>
      <c r="I3122" s="4">
        <v>895138000</v>
      </c>
      <c r="J3122" s="4">
        <v>875826000</v>
      </c>
      <c r="K3122" s="4">
        <v>847190000</v>
      </c>
      <c r="L3122" s="4">
        <v>828164000</v>
      </c>
      <c r="M3122" s="4">
        <v>818428000</v>
      </c>
      <c r="N3122" s="4">
        <v>799481000</v>
      </c>
      <c r="O3122" s="4">
        <v>780629000</v>
      </c>
      <c r="P3122" s="4">
        <v>764389000</v>
      </c>
      <c r="Q3122" s="4">
        <v>748174000</v>
      </c>
      <c r="R3122" s="4">
        <v>731986000</v>
      </c>
      <c r="S3122" s="4">
        <v>715825000</v>
      </c>
      <c r="T3122" s="4">
        <v>699691000</v>
      </c>
      <c r="U3122" s="4">
        <v>683586000</v>
      </c>
      <c r="V3122" s="4">
        <v>667510000</v>
      </c>
      <c r="W3122" s="4">
        <v>651465000</v>
      </c>
      <c r="X3122" s="4">
        <v>635452000</v>
      </c>
      <c r="Y3122" s="4">
        <v>619471000</v>
      </c>
      <c r="Z3122" s="4">
        <v>611465000</v>
      </c>
      <c r="AA3122" s="4">
        <v>595446000</v>
      </c>
      <c r="AB3122" s="4">
        <v>578677000</v>
      </c>
      <c r="AC3122" s="4">
        <v>561877000</v>
      </c>
      <c r="AD3122" s="4">
        <v>545045000</v>
      </c>
      <c r="AE3122" s="4">
        <v>528180000</v>
      </c>
      <c r="AF3122" s="4">
        <v>518480000</v>
      </c>
      <c r="AG3122" s="4">
        <v>501402000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368215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7107200000</v>
      </c>
      <c r="D3132" s="4">
        <v>6572020000</v>
      </c>
      <c r="E3132" s="4">
        <v>4487540000</v>
      </c>
      <c r="F3132" s="4">
        <v>4089080000</v>
      </c>
      <c r="G3132" s="4">
        <v>5306690000</v>
      </c>
      <c r="H3132" s="4">
        <v>5261000000</v>
      </c>
      <c r="I3132" s="4">
        <v>4973110000</v>
      </c>
      <c r="J3132" s="4">
        <v>5534950000</v>
      </c>
      <c r="K3132" s="4">
        <v>5548810000</v>
      </c>
      <c r="L3132" s="4">
        <v>5750190000</v>
      </c>
      <c r="M3132" s="4">
        <v>5768670000</v>
      </c>
      <c r="N3132" s="4">
        <v>5362240000</v>
      </c>
      <c r="O3132" s="4">
        <v>5753700000</v>
      </c>
      <c r="P3132" s="4">
        <v>5789050000</v>
      </c>
      <c r="Q3132" s="4">
        <v>5904350000</v>
      </c>
      <c r="R3132" s="4">
        <v>5508770000</v>
      </c>
      <c r="S3132" s="4">
        <v>5964290000</v>
      </c>
      <c r="T3132" s="4">
        <v>6027190000</v>
      </c>
      <c r="U3132" s="4">
        <v>5727990000</v>
      </c>
      <c r="V3132" s="4">
        <v>6165330000</v>
      </c>
      <c r="W3132" s="4">
        <v>6237980000</v>
      </c>
      <c r="X3132" s="4">
        <v>5860280000</v>
      </c>
      <c r="Y3132" s="4">
        <v>6362500000</v>
      </c>
      <c r="Z3132" s="4">
        <v>6430340000</v>
      </c>
      <c r="AA3132" s="4">
        <v>6604910000</v>
      </c>
      <c r="AB3132" s="4">
        <v>6618510000</v>
      </c>
      <c r="AC3132" s="4">
        <v>6775280000</v>
      </c>
      <c r="AD3132" s="4">
        <v>6832510000</v>
      </c>
      <c r="AE3132" s="4">
        <v>6869940000</v>
      </c>
      <c r="AF3132" s="4">
        <v>6949610000</v>
      </c>
      <c r="AG3132" s="4">
        <v>7008190000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5900290000</v>
      </c>
      <c r="D3136" s="4">
        <v>6998400000</v>
      </c>
      <c r="E3136" s="4">
        <v>9635250000</v>
      </c>
      <c r="F3136" s="4">
        <v>10161900000</v>
      </c>
      <c r="G3136" s="4">
        <v>8931590000</v>
      </c>
      <c r="H3136" s="4">
        <v>9105900000</v>
      </c>
      <c r="I3136" s="4">
        <v>9522550000</v>
      </c>
      <c r="J3136" s="4">
        <v>8949030000</v>
      </c>
      <c r="K3136" s="4">
        <v>9064110000</v>
      </c>
      <c r="L3136" s="4">
        <v>8851450000</v>
      </c>
      <c r="M3136" s="4">
        <v>8962360000</v>
      </c>
      <c r="N3136" s="4">
        <v>9498110000</v>
      </c>
      <c r="O3136" s="4">
        <v>9096050000</v>
      </c>
      <c r="P3136" s="4">
        <v>9190480000</v>
      </c>
      <c r="Q3136" s="4">
        <v>9204900000</v>
      </c>
      <c r="R3136" s="4">
        <v>9590580000</v>
      </c>
      <c r="S3136" s="4">
        <v>9265240000</v>
      </c>
      <c r="T3136" s="4">
        <v>9332680000</v>
      </c>
      <c r="U3136" s="4">
        <v>9622850000</v>
      </c>
      <c r="V3136" s="4">
        <v>9316090000</v>
      </c>
      <c r="W3136" s="4">
        <v>9374190000</v>
      </c>
      <c r="X3136" s="4">
        <v>9743510000</v>
      </c>
      <c r="Y3136" s="4">
        <v>9372290000</v>
      </c>
      <c r="Z3136" s="4">
        <v>9435620000</v>
      </c>
      <c r="AA3136" s="4">
        <v>9253290000</v>
      </c>
      <c r="AB3136" s="4">
        <v>9371120000</v>
      </c>
      <c r="AC3136" s="4">
        <v>9345940000</v>
      </c>
      <c r="AD3136" s="4">
        <v>9281550000</v>
      </c>
      <c r="AE3136" s="4">
        <v>9376090000</v>
      </c>
      <c r="AF3136" s="4">
        <v>9428400000</v>
      </c>
      <c r="AG3136" s="4">
        <v>9363230000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 s="4">
        <v>4244740</v>
      </c>
      <c r="D3141" s="4">
        <v>8429510</v>
      </c>
      <c r="E3141" s="4">
        <v>12553800</v>
      </c>
      <c r="F3141" s="4">
        <v>16616900</v>
      </c>
      <c r="G3141" s="4">
        <v>19648300</v>
      </c>
      <c r="H3141" s="4">
        <v>22651900</v>
      </c>
      <c r="I3141" s="4">
        <v>25627100</v>
      </c>
      <c r="J3141" s="4">
        <v>28573500</v>
      </c>
      <c r="K3141" s="4">
        <v>31144300</v>
      </c>
      <c r="L3141" s="4">
        <v>33995300</v>
      </c>
      <c r="M3141" s="4">
        <v>37233500</v>
      </c>
      <c r="N3141" s="4">
        <v>40058600</v>
      </c>
      <c r="O3141" s="4">
        <v>42851900</v>
      </c>
      <c r="P3141" s="4">
        <v>44768500</v>
      </c>
      <c r="Q3141" s="4">
        <v>46676600</v>
      </c>
      <c r="R3141" s="4">
        <v>48576100</v>
      </c>
      <c r="S3141" s="4">
        <v>50466700</v>
      </c>
      <c r="T3141" s="4">
        <v>52348100</v>
      </c>
      <c r="U3141" s="4">
        <v>54220000</v>
      </c>
      <c r="V3141" s="4">
        <v>56082100</v>
      </c>
      <c r="W3141" s="4">
        <v>57934100</v>
      </c>
      <c r="X3141" s="4">
        <v>59775600</v>
      </c>
      <c r="Y3141" s="4">
        <v>61606500</v>
      </c>
      <c r="Z3141" s="4">
        <v>64260700</v>
      </c>
      <c r="AA3141" s="4">
        <v>66104100</v>
      </c>
      <c r="AB3141" s="4">
        <v>68191900</v>
      </c>
      <c r="AC3141" s="4">
        <v>70289900</v>
      </c>
      <c r="AD3141" s="4">
        <v>72398600</v>
      </c>
      <c r="AE3141" s="4">
        <v>74518500</v>
      </c>
      <c r="AF3141" s="4">
        <v>77729700</v>
      </c>
      <c r="AG3141" s="4">
        <v>79919800</v>
      </c>
    </row>
    <row r="3142" spans="1:33">
      <c r="A3142" t="s">
        <v>3834</v>
      </c>
      <c r="B3142" t="s">
        <v>132</v>
      </c>
      <c r="C3142" s="4">
        <v>341031000</v>
      </c>
      <c r="D3142" s="4">
        <v>333354000</v>
      </c>
      <c r="E3142" s="4">
        <v>325737000</v>
      </c>
      <c r="F3142" s="4">
        <v>318181000</v>
      </c>
      <c r="G3142" s="4">
        <v>311652000</v>
      </c>
      <c r="H3142" s="4">
        <v>305151000</v>
      </c>
      <c r="I3142" s="4">
        <v>298678000</v>
      </c>
      <c r="J3142" s="4">
        <v>292234000</v>
      </c>
      <c r="K3142" s="4">
        <v>282679000</v>
      </c>
      <c r="L3142" s="4">
        <v>276331000</v>
      </c>
      <c r="M3142" s="4">
        <v>273082000</v>
      </c>
      <c r="N3142" s="4">
        <v>266760000</v>
      </c>
      <c r="O3142" s="4">
        <v>260470000</v>
      </c>
      <c r="P3142" s="4">
        <v>255051000</v>
      </c>
      <c r="Q3142" s="4">
        <v>249641000</v>
      </c>
      <c r="R3142" s="4">
        <v>244240000</v>
      </c>
      <c r="S3142" s="4">
        <v>238847000</v>
      </c>
      <c r="T3142" s="4">
        <v>233464000</v>
      </c>
      <c r="U3142" s="4">
        <v>228090000</v>
      </c>
      <c r="V3142" s="4">
        <v>222726000</v>
      </c>
      <c r="W3142" s="4">
        <v>217373000</v>
      </c>
      <c r="X3142" s="4">
        <v>212029000</v>
      </c>
      <c r="Y3142" s="4">
        <v>206697000</v>
      </c>
      <c r="Z3142" s="4">
        <v>204026000</v>
      </c>
      <c r="AA3142" s="4">
        <v>198681000</v>
      </c>
      <c r="AB3142" s="4">
        <v>193085000</v>
      </c>
      <c r="AC3142" s="4">
        <v>187480000</v>
      </c>
      <c r="AD3142" s="4">
        <v>181864000</v>
      </c>
      <c r="AE3142" s="4">
        <v>176236000</v>
      </c>
      <c r="AF3142" s="4">
        <v>173000000</v>
      </c>
      <c r="AG3142" s="4">
        <v>167301000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 s="4">
        <v>1551470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2371440000</v>
      </c>
      <c r="D3152" s="4">
        <v>2192870000</v>
      </c>
      <c r="E3152" s="4">
        <v>1497340000</v>
      </c>
      <c r="F3152" s="4">
        <v>1364390000</v>
      </c>
      <c r="G3152" s="4">
        <v>1770670000</v>
      </c>
      <c r="H3152" s="4">
        <v>1755420000</v>
      </c>
      <c r="I3152" s="4">
        <v>1659360000</v>
      </c>
      <c r="J3152" s="4">
        <v>1846830000</v>
      </c>
      <c r="K3152" s="4">
        <v>1851460000</v>
      </c>
      <c r="L3152" s="4">
        <v>1918650000</v>
      </c>
      <c r="M3152" s="4">
        <v>1924810000</v>
      </c>
      <c r="N3152" s="4">
        <v>1789200000</v>
      </c>
      <c r="O3152" s="4">
        <v>1919820000</v>
      </c>
      <c r="P3152" s="4">
        <v>1931610000</v>
      </c>
      <c r="Q3152" s="4">
        <v>1970090000</v>
      </c>
      <c r="R3152" s="4">
        <v>1838090000</v>
      </c>
      <c r="S3152" s="4">
        <v>1990090000</v>
      </c>
      <c r="T3152" s="4">
        <v>2011080000</v>
      </c>
      <c r="U3152" s="4">
        <v>1911240000</v>
      </c>
      <c r="V3152" s="4">
        <v>2057170000</v>
      </c>
      <c r="W3152" s="4">
        <v>2081410000</v>
      </c>
      <c r="X3152" s="4">
        <v>1955380000</v>
      </c>
      <c r="Y3152" s="4">
        <v>2122960000</v>
      </c>
      <c r="Z3152" s="4">
        <v>2145590000</v>
      </c>
      <c r="AA3152" s="4">
        <v>2203840000</v>
      </c>
      <c r="AB3152" s="4">
        <v>2208380000</v>
      </c>
      <c r="AC3152" s="4">
        <v>2260690000</v>
      </c>
      <c r="AD3152" s="4">
        <v>2279780000</v>
      </c>
      <c r="AE3152" s="4">
        <v>2292270000</v>
      </c>
      <c r="AF3152" s="4">
        <v>2318860000</v>
      </c>
      <c r="AG3152" s="4">
        <v>2338400000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1968730000</v>
      </c>
      <c r="D3156" s="4">
        <v>2335130000</v>
      </c>
      <c r="E3156" s="4">
        <v>3214960000</v>
      </c>
      <c r="F3156" s="4">
        <v>3390680000</v>
      </c>
      <c r="G3156" s="4">
        <v>2980180000</v>
      </c>
      <c r="H3156" s="4">
        <v>3038340000</v>
      </c>
      <c r="I3156" s="4">
        <v>3177360000</v>
      </c>
      <c r="J3156" s="4">
        <v>2986000000</v>
      </c>
      <c r="K3156" s="4">
        <v>3024400000</v>
      </c>
      <c r="L3156" s="4">
        <v>2953440000</v>
      </c>
      <c r="M3156" s="4">
        <v>2990440000</v>
      </c>
      <c r="N3156" s="4">
        <v>3169210000</v>
      </c>
      <c r="O3156" s="4">
        <v>3035050000</v>
      </c>
      <c r="P3156" s="4">
        <v>3066560000</v>
      </c>
      <c r="Q3156" s="4">
        <v>3071370000</v>
      </c>
      <c r="R3156" s="4">
        <v>3200060000</v>
      </c>
      <c r="S3156" s="4">
        <v>3091500000</v>
      </c>
      <c r="T3156" s="4">
        <v>3114010000</v>
      </c>
      <c r="U3156" s="4">
        <v>3210830000</v>
      </c>
      <c r="V3156" s="4">
        <v>3108470000</v>
      </c>
      <c r="W3156" s="4">
        <v>3127860000</v>
      </c>
      <c r="X3156" s="4">
        <v>3251090000</v>
      </c>
      <c r="Y3156" s="4">
        <v>3127220000</v>
      </c>
      <c r="Z3156" s="4">
        <v>3148360000</v>
      </c>
      <c r="AA3156" s="4">
        <v>3087520000</v>
      </c>
      <c r="AB3156" s="4">
        <v>3126830000</v>
      </c>
      <c r="AC3156" s="4">
        <v>3118430000</v>
      </c>
      <c r="AD3156" s="4">
        <v>3096950000</v>
      </c>
      <c r="AE3156" s="4">
        <v>3128490000</v>
      </c>
      <c r="AF3156" s="4">
        <v>3145950000</v>
      </c>
      <c r="AG3156" s="4">
        <v>3124200000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848949</v>
      </c>
      <c r="D3161" s="4">
        <v>1685900</v>
      </c>
      <c r="E3161" s="4">
        <v>2510750</v>
      </c>
      <c r="F3161" s="4">
        <v>3323380</v>
      </c>
      <c r="G3161" s="4">
        <v>3929660</v>
      </c>
      <c r="H3161" s="4">
        <v>4530380</v>
      </c>
      <c r="I3161" s="4">
        <v>5125420</v>
      </c>
      <c r="J3161" s="4">
        <v>5714690</v>
      </c>
      <c r="K3161" s="4">
        <v>6228860</v>
      </c>
      <c r="L3161" s="4">
        <v>6799050</v>
      </c>
      <c r="M3161" s="4">
        <v>7446700</v>
      </c>
      <c r="N3161" s="4">
        <v>8011720</v>
      </c>
      <c r="O3161" s="4">
        <v>8570380</v>
      </c>
      <c r="P3161" s="4">
        <v>8953700</v>
      </c>
      <c r="Q3161" s="4">
        <v>9335330</v>
      </c>
      <c r="R3161" s="4">
        <v>9715230</v>
      </c>
      <c r="S3161" s="4">
        <v>10093300</v>
      </c>
      <c r="T3161" s="4">
        <v>10469600</v>
      </c>
      <c r="U3161" s="4">
        <v>10844000</v>
      </c>
      <c r="V3161" s="4">
        <v>11216400</v>
      </c>
      <c r="W3161" s="4">
        <v>11586800</v>
      </c>
      <c r="X3161" s="4">
        <v>11955100</v>
      </c>
      <c r="Y3161" s="4">
        <v>12321300</v>
      </c>
      <c r="Z3161" s="4">
        <v>12852100</v>
      </c>
      <c r="AA3161" s="4">
        <v>13220800</v>
      </c>
      <c r="AB3161" s="4">
        <v>13638400</v>
      </c>
      <c r="AC3161" s="4">
        <v>14058000</v>
      </c>
      <c r="AD3161" s="4">
        <v>14479700</v>
      </c>
      <c r="AE3161" s="4">
        <v>14903700</v>
      </c>
      <c r="AF3161" s="4">
        <v>15545900</v>
      </c>
      <c r="AG3161" s="4">
        <v>15984000</v>
      </c>
    </row>
    <row r="3162" spans="1:33">
      <c r="A3162" t="s">
        <v>3814</v>
      </c>
      <c r="B3162" t="s">
        <v>132</v>
      </c>
      <c r="C3162" s="4">
        <v>68206300</v>
      </c>
      <c r="D3162" s="4">
        <v>66670800</v>
      </c>
      <c r="E3162" s="4">
        <v>65147400</v>
      </c>
      <c r="F3162" s="4">
        <v>63636300</v>
      </c>
      <c r="G3162" s="4">
        <v>62330400</v>
      </c>
      <c r="H3162" s="4">
        <v>61030200</v>
      </c>
      <c r="I3162" s="4">
        <v>59735600</v>
      </c>
      <c r="J3162" s="4">
        <v>58446900</v>
      </c>
      <c r="K3162" s="4">
        <v>56535800</v>
      </c>
      <c r="L3162" s="4">
        <v>55266200</v>
      </c>
      <c r="M3162" s="4">
        <v>54616500</v>
      </c>
      <c r="N3162" s="4">
        <v>53352100</v>
      </c>
      <c r="O3162" s="4">
        <v>52094000</v>
      </c>
      <c r="P3162" s="4">
        <v>51010300</v>
      </c>
      <c r="Q3162" s="4">
        <v>49928200</v>
      </c>
      <c r="R3162" s="4">
        <v>48847900</v>
      </c>
      <c r="S3162" s="4">
        <v>47769400</v>
      </c>
      <c r="T3162" s="4">
        <v>46692800</v>
      </c>
      <c r="U3162" s="4">
        <v>45618000</v>
      </c>
      <c r="V3162" s="4">
        <v>44545200</v>
      </c>
      <c r="W3162" s="4">
        <v>43474500</v>
      </c>
      <c r="X3162" s="4">
        <v>42405900</v>
      </c>
      <c r="Y3162" s="4">
        <v>41339400</v>
      </c>
      <c r="Z3162" s="4">
        <v>40805100</v>
      </c>
      <c r="AA3162" s="4">
        <v>39736100</v>
      </c>
      <c r="AB3162" s="4">
        <v>38617100</v>
      </c>
      <c r="AC3162" s="4">
        <v>37496000</v>
      </c>
      <c r="AD3162" s="4">
        <v>36372700</v>
      </c>
      <c r="AE3162" s="4">
        <v>35247200</v>
      </c>
      <c r="AF3162" s="4">
        <v>34599900</v>
      </c>
      <c r="AG3162" s="4">
        <v>33460300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310294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474288000</v>
      </c>
      <c r="D3172" s="4">
        <v>438573000</v>
      </c>
      <c r="E3172" s="4">
        <v>299469000</v>
      </c>
      <c r="F3172" s="4">
        <v>272878000</v>
      </c>
      <c r="G3172" s="4">
        <v>354134000</v>
      </c>
      <c r="H3172" s="4">
        <v>351084000</v>
      </c>
      <c r="I3172" s="4">
        <v>331873000</v>
      </c>
      <c r="J3172" s="4">
        <v>369366000</v>
      </c>
      <c r="K3172" s="4">
        <v>370291000</v>
      </c>
      <c r="L3172" s="4">
        <v>383730000</v>
      </c>
      <c r="M3172" s="4">
        <v>384963000</v>
      </c>
      <c r="N3172" s="4">
        <v>357841000</v>
      </c>
      <c r="O3172" s="4">
        <v>383964000</v>
      </c>
      <c r="P3172" s="4">
        <v>386323000</v>
      </c>
      <c r="Q3172" s="4">
        <v>394017000</v>
      </c>
      <c r="R3172" s="4">
        <v>367619000</v>
      </c>
      <c r="S3172" s="4">
        <v>398017000</v>
      </c>
      <c r="T3172" s="4">
        <v>402215000</v>
      </c>
      <c r="U3172" s="4">
        <v>382248000</v>
      </c>
      <c r="V3172" s="4">
        <v>411433000</v>
      </c>
      <c r="W3172" s="4">
        <v>416282000</v>
      </c>
      <c r="X3172" s="4">
        <v>391076000</v>
      </c>
      <c r="Y3172" s="4">
        <v>424591000</v>
      </c>
      <c r="Z3172" s="4">
        <v>429119000</v>
      </c>
      <c r="AA3172" s="4">
        <v>440768000</v>
      </c>
      <c r="AB3172" s="4">
        <v>441675000</v>
      </c>
      <c r="AC3172" s="4">
        <v>452137000</v>
      </c>
      <c r="AD3172" s="4">
        <v>455957000</v>
      </c>
      <c r="AE3172" s="4">
        <v>458454000</v>
      </c>
      <c r="AF3172" s="4">
        <v>463771000</v>
      </c>
      <c r="AG3172" s="4">
        <v>467681000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393746000</v>
      </c>
      <c r="D3176" s="4">
        <v>467027000</v>
      </c>
      <c r="E3176" s="4">
        <v>642993000</v>
      </c>
      <c r="F3176" s="4">
        <v>678135000</v>
      </c>
      <c r="G3176" s="4">
        <v>596035000</v>
      </c>
      <c r="H3176" s="4">
        <v>607668000</v>
      </c>
      <c r="I3176" s="4">
        <v>635472000</v>
      </c>
      <c r="J3176" s="4">
        <v>597199000</v>
      </c>
      <c r="K3176" s="4">
        <v>604879000</v>
      </c>
      <c r="L3176" s="4">
        <v>590688000</v>
      </c>
      <c r="M3176" s="4">
        <v>598089000</v>
      </c>
      <c r="N3176" s="4">
        <v>633841000</v>
      </c>
      <c r="O3176" s="4">
        <v>607011000</v>
      </c>
      <c r="P3176" s="4">
        <v>613312000</v>
      </c>
      <c r="Q3176" s="4">
        <v>614274000</v>
      </c>
      <c r="R3176" s="4">
        <v>640012000</v>
      </c>
      <c r="S3176" s="4">
        <v>618301000</v>
      </c>
      <c r="T3176" s="4">
        <v>622801000</v>
      </c>
      <c r="U3176" s="4">
        <v>642165000</v>
      </c>
      <c r="V3176" s="4">
        <v>621694000</v>
      </c>
      <c r="W3176" s="4">
        <v>625572000</v>
      </c>
      <c r="X3176" s="4">
        <v>650218000</v>
      </c>
      <c r="Y3176" s="4">
        <v>625444000</v>
      </c>
      <c r="Z3176" s="4">
        <v>629671000</v>
      </c>
      <c r="AA3176" s="4">
        <v>617504000</v>
      </c>
      <c r="AB3176" s="4">
        <v>625367000</v>
      </c>
      <c r="AC3176" s="4">
        <v>623686000</v>
      </c>
      <c r="AD3176" s="4">
        <v>619389000</v>
      </c>
      <c r="AE3176" s="4">
        <v>625698000</v>
      </c>
      <c r="AF3176" s="4">
        <v>629189000</v>
      </c>
      <c r="AG3176" s="4">
        <v>624840000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75435400000</v>
      </c>
      <c r="D3201" s="4">
        <v>75357400000</v>
      </c>
      <c r="E3201" s="4">
        <v>75242900000</v>
      </c>
      <c r="F3201" s="4">
        <v>75080300000</v>
      </c>
      <c r="G3201" s="4">
        <v>74853500000</v>
      </c>
      <c r="H3201" s="4">
        <v>74542700000</v>
      </c>
      <c r="I3201" s="4">
        <v>74123800000</v>
      </c>
      <c r="J3201" s="4">
        <v>73569700000</v>
      </c>
      <c r="K3201" s="4">
        <v>72850800000</v>
      </c>
      <c r="L3201" s="4">
        <v>71938100000</v>
      </c>
      <c r="M3201" s="4">
        <v>70808000000</v>
      </c>
      <c r="N3201" s="4">
        <v>69442900000</v>
      </c>
      <c r="O3201" s="4">
        <v>67836300000</v>
      </c>
      <c r="P3201" s="4">
        <v>65994500000</v>
      </c>
      <c r="Q3201" s="4">
        <v>63931700000</v>
      </c>
      <c r="R3201" s="4">
        <v>61671500000</v>
      </c>
      <c r="S3201" s="4">
        <v>59239100000</v>
      </c>
      <c r="T3201" s="4">
        <v>56677700000</v>
      </c>
      <c r="U3201" s="4">
        <v>54080900000</v>
      </c>
      <c r="V3201" s="4">
        <v>51428800000</v>
      </c>
      <c r="W3201" s="4">
        <v>48752700000</v>
      </c>
      <c r="X3201" s="4">
        <v>46083800000</v>
      </c>
      <c r="Y3201" s="4">
        <v>43454700000</v>
      </c>
      <c r="Z3201" s="4">
        <v>40899000000</v>
      </c>
      <c r="AA3201" s="4">
        <v>38452200000</v>
      </c>
      <c r="AB3201" s="4">
        <v>36149200000</v>
      </c>
      <c r="AC3201" s="4">
        <v>34022100000</v>
      </c>
      <c r="AD3201" s="4">
        <v>32098600000</v>
      </c>
      <c r="AE3201" s="4">
        <v>30397700000</v>
      </c>
      <c r="AF3201" s="4">
        <v>28926200000</v>
      </c>
      <c r="AG3201" s="4">
        <v>27679600000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4819310000</v>
      </c>
      <c r="D3203" s="4">
        <v>4814320000</v>
      </c>
      <c r="E3203" s="4">
        <v>4807010000</v>
      </c>
      <c r="F3203" s="4">
        <v>4796620000</v>
      </c>
      <c r="G3203" s="4">
        <v>4782130000</v>
      </c>
      <c r="H3203" s="4">
        <v>4762270000</v>
      </c>
      <c r="I3203" s="4">
        <v>4735510000</v>
      </c>
      <c r="J3203" s="4">
        <v>4700120000</v>
      </c>
      <c r="K3203" s="4">
        <v>4654190000</v>
      </c>
      <c r="L3203" s="4">
        <v>4595880000</v>
      </c>
      <c r="M3203" s="4">
        <v>4523680000</v>
      </c>
      <c r="N3203" s="4">
        <v>4436470000</v>
      </c>
      <c r="O3203" s="4">
        <v>4333830000</v>
      </c>
      <c r="P3203" s="4">
        <v>4216160000</v>
      </c>
      <c r="Q3203" s="4">
        <v>4084380000</v>
      </c>
      <c r="R3203" s="4">
        <v>3939980000</v>
      </c>
      <c r="S3203" s="4">
        <v>3784580000</v>
      </c>
      <c r="T3203" s="4">
        <v>3620940000</v>
      </c>
      <c r="U3203" s="4">
        <v>3455040000</v>
      </c>
      <c r="V3203" s="4">
        <v>3285610000</v>
      </c>
      <c r="W3203" s="4">
        <v>3114640000</v>
      </c>
      <c r="X3203" s="4">
        <v>2944140000</v>
      </c>
      <c r="Y3203" s="4">
        <v>2776170000</v>
      </c>
      <c r="Z3203" s="4">
        <v>2612900000</v>
      </c>
      <c r="AA3203" s="4">
        <v>2456580000</v>
      </c>
      <c r="AB3203" s="4">
        <v>2309450000</v>
      </c>
      <c r="AC3203" s="4">
        <v>2173550000</v>
      </c>
      <c r="AD3203" s="4">
        <v>2050670000</v>
      </c>
      <c r="AE3203" s="4">
        <v>1942000000</v>
      </c>
      <c r="AF3203" s="4">
        <v>1848000000</v>
      </c>
      <c r="AG3203" s="4">
        <v>1768360000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53513900</v>
      </c>
      <c r="D3221" s="4">
        <v>53458600</v>
      </c>
      <c r="E3221" s="4">
        <v>53377400</v>
      </c>
      <c r="F3221" s="4">
        <v>53262000</v>
      </c>
      <c r="G3221" s="4">
        <v>53101100</v>
      </c>
      <c r="H3221" s="4">
        <v>52880600</v>
      </c>
      <c r="I3221" s="4">
        <v>52583500</v>
      </c>
      <c r="J3221" s="4">
        <v>52190400</v>
      </c>
      <c r="K3221" s="4">
        <v>51680400</v>
      </c>
      <c r="L3221" s="4">
        <v>51033000</v>
      </c>
      <c r="M3221" s="4">
        <v>50231200</v>
      </c>
      <c r="N3221" s="4">
        <v>49262900</v>
      </c>
      <c r="O3221" s="4">
        <v>48123100</v>
      </c>
      <c r="P3221" s="4">
        <v>46816600</v>
      </c>
      <c r="Q3221" s="4">
        <v>45353200</v>
      </c>
      <c r="R3221" s="4">
        <v>43749800</v>
      </c>
      <c r="S3221" s="4">
        <v>42024300</v>
      </c>
      <c r="T3221" s="4">
        <v>40207200</v>
      </c>
      <c r="U3221" s="4">
        <v>38365000</v>
      </c>
      <c r="V3221" s="4">
        <v>36483600</v>
      </c>
      <c r="W3221" s="4">
        <v>34585200</v>
      </c>
      <c r="X3221" s="4">
        <v>32691900</v>
      </c>
      <c r="Y3221" s="4">
        <v>30826800</v>
      </c>
      <c r="Z3221" s="4">
        <v>29013800</v>
      </c>
      <c r="AA3221" s="4">
        <v>27278000</v>
      </c>
      <c r="AB3221" s="4">
        <v>25644300</v>
      </c>
      <c r="AC3221" s="4">
        <v>24135300</v>
      </c>
      <c r="AD3221" s="4">
        <v>22770700</v>
      </c>
      <c r="AE3221" s="4">
        <v>21564100</v>
      </c>
      <c r="AF3221" s="4">
        <v>20520300</v>
      </c>
      <c r="AG3221" s="4">
        <v>19636000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5518330</v>
      </c>
      <c r="D3223" s="4">
        <v>5512620</v>
      </c>
      <c r="E3223" s="4">
        <v>5504240</v>
      </c>
      <c r="F3223" s="4">
        <v>5492350</v>
      </c>
      <c r="G3223" s="4">
        <v>5475750</v>
      </c>
      <c r="H3223" s="4">
        <v>5453020</v>
      </c>
      <c r="I3223" s="4">
        <v>5422380</v>
      </c>
      <c r="J3223" s="4">
        <v>5381850</v>
      </c>
      <c r="K3223" s="4">
        <v>5329250</v>
      </c>
      <c r="L3223" s="4">
        <v>5262490</v>
      </c>
      <c r="M3223" s="4">
        <v>5179820</v>
      </c>
      <c r="N3223" s="4">
        <v>5079960</v>
      </c>
      <c r="O3223" s="4">
        <v>4962430</v>
      </c>
      <c r="P3223" s="4">
        <v>4827700</v>
      </c>
      <c r="Q3223" s="4">
        <v>4676800</v>
      </c>
      <c r="R3223" s="4">
        <v>4511460</v>
      </c>
      <c r="S3223" s="4">
        <v>4333520</v>
      </c>
      <c r="T3223" s="4">
        <v>4146140</v>
      </c>
      <c r="U3223" s="4">
        <v>3956180</v>
      </c>
      <c r="V3223" s="4">
        <v>3762170</v>
      </c>
      <c r="W3223" s="4">
        <v>3566400</v>
      </c>
      <c r="X3223" s="4">
        <v>3371170</v>
      </c>
      <c r="Y3223" s="4">
        <v>3178840</v>
      </c>
      <c r="Z3223" s="4">
        <v>2991890</v>
      </c>
      <c r="AA3223" s="4">
        <v>2812890</v>
      </c>
      <c r="AB3223" s="4">
        <v>2644420</v>
      </c>
      <c r="AC3223" s="4">
        <v>2488820</v>
      </c>
      <c r="AD3223" s="4">
        <v>2348100</v>
      </c>
      <c r="AE3223" s="4">
        <v>2223680</v>
      </c>
      <c r="AF3223" s="4">
        <v>2116040</v>
      </c>
      <c r="AG3223" s="4">
        <v>2024850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605607000</v>
      </c>
      <c r="D3241" s="4">
        <v>604980000</v>
      </c>
      <c r="E3241" s="4">
        <v>604061000</v>
      </c>
      <c r="F3241" s="4">
        <v>602755000</v>
      </c>
      <c r="G3241" s="4">
        <v>600934000</v>
      </c>
      <c r="H3241" s="4">
        <v>598440000</v>
      </c>
      <c r="I3241" s="4">
        <v>595076000</v>
      </c>
      <c r="J3241" s="4">
        <v>590629000</v>
      </c>
      <c r="K3241" s="4">
        <v>584857000</v>
      </c>
      <c r="L3241" s="4">
        <v>577530000</v>
      </c>
      <c r="M3241" s="4">
        <v>568457000</v>
      </c>
      <c r="N3241" s="4">
        <v>557498000</v>
      </c>
      <c r="O3241" s="4">
        <v>544600000</v>
      </c>
      <c r="P3241" s="4">
        <v>529814000</v>
      </c>
      <c r="Q3241" s="4">
        <v>513253000</v>
      </c>
      <c r="R3241" s="4">
        <v>495108000</v>
      </c>
      <c r="S3241" s="4">
        <v>475580000</v>
      </c>
      <c r="T3241" s="4">
        <v>455017000</v>
      </c>
      <c r="U3241" s="4">
        <v>434169000</v>
      </c>
      <c r="V3241" s="4">
        <v>412878000</v>
      </c>
      <c r="W3241" s="4">
        <v>391394000</v>
      </c>
      <c r="X3241" s="4">
        <v>369968000</v>
      </c>
      <c r="Y3241" s="4">
        <v>348861000</v>
      </c>
      <c r="Z3241" s="4">
        <v>328343000</v>
      </c>
      <c r="AA3241" s="4">
        <v>308700000</v>
      </c>
      <c r="AB3241" s="4">
        <v>290211000</v>
      </c>
      <c r="AC3241" s="4">
        <v>273134000</v>
      </c>
      <c r="AD3241" s="4">
        <v>257692000</v>
      </c>
      <c r="AE3241" s="4">
        <v>244037000</v>
      </c>
      <c r="AF3241" s="4">
        <v>232224000</v>
      </c>
      <c r="AG3241" s="4">
        <v>222216000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66825800</v>
      </c>
      <c r="D3243" s="4">
        <v>66756700</v>
      </c>
      <c r="E3243" s="4">
        <v>66655200</v>
      </c>
      <c r="F3243" s="4">
        <v>66511200</v>
      </c>
      <c r="G3243" s="4">
        <v>66310200</v>
      </c>
      <c r="H3243" s="4">
        <v>66034900</v>
      </c>
      <c r="I3243" s="4">
        <v>65663800</v>
      </c>
      <c r="J3243" s="4">
        <v>65173000</v>
      </c>
      <c r="K3243" s="4">
        <v>64536200</v>
      </c>
      <c r="L3243" s="4">
        <v>63727700</v>
      </c>
      <c r="M3243" s="4">
        <v>62726500</v>
      </c>
      <c r="N3243" s="4">
        <v>61517200</v>
      </c>
      <c r="O3243" s="4">
        <v>60094000</v>
      </c>
      <c r="P3243" s="4">
        <v>58462400</v>
      </c>
      <c r="Q3243" s="4">
        <v>56635000</v>
      </c>
      <c r="R3243" s="4">
        <v>54632800</v>
      </c>
      <c r="S3243" s="4">
        <v>52478000</v>
      </c>
      <c r="T3243" s="4">
        <v>50208900</v>
      </c>
      <c r="U3243" s="4">
        <v>47908500</v>
      </c>
      <c r="V3243" s="4">
        <v>45559100</v>
      </c>
      <c r="W3243" s="4">
        <v>43188400</v>
      </c>
      <c r="X3243" s="4">
        <v>40824200</v>
      </c>
      <c r="Y3243" s="4">
        <v>38495100</v>
      </c>
      <c r="Z3243" s="4">
        <v>36231100</v>
      </c>
      <c r="AA3243" s="4">
        <v>34063600</v>
      </c>
      <c r="AB3243" s="4">
        <v>32023400</v>
      </c>
      <c r="AC3243" s="4">
        <v>30139000</v>
      </c>
      <c r="AD3243" s="4">
        <v>28435100</v>
      </c>
      <c r="AE3243" s="4">
        <v>26928300</v>
      </c>
      <c r="AF3243" s="4">
        <v>25624800</v>
      </c>
      <c r="AG3243" s="4">
        <v>24520500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26889400</v>
      </c>
      <c r="D3261" s="4">
        <v>26861600</v>
      </c>
      <c r="E3261" s="4">
        <v>26820800</v>
      </c>
      <c r="F3261" s="4">
        <v>26762800</v>
      </c>
      <c r="G3261" s="4">
        <v>26681900</v>
      </c>
      <c r="H3261" s="4">
        <v>26571200</v>
      </c>
      <c r="I3261" s="4">
        <v>26421800</v>
      </c>
      <c r="J3261" s="4">
        <v>26224400</v>
      </c>
      <c r="K3261" s="4">
        <v>25968100</v>
      </c>
      <c r="L3261" s="4">
        <v>25642800</v>
      </c>
      <c r="M3261" s="4">
        <v>25239900</v>
      </c>
      <c r="N3261" s="4">
        <v>24753300</v>
      </c>
      <c r="O3261" s="4">
        <v>24180600</v>
      </c>
      <c r="P3261" s="4">
        <v>23524100</v>
      </c>
      <c r="Q3261" s="4">
        <v>22788800</v>
      </c>
      <c r="R3261" s="4">
        <v>21983200</v>
      </c>
      <c r="S3261" s="4">
        <v>21116100</v>
      </c>
      <c r="T3261" s="4">
        <v>20203100</v>
      </c>
      <c r="U3261" s="4">
        <v>19277400</v>
      </c>
      <c r="V3261" s="4">
        <v>18332100</v>
      </c>
      <c r="W3261" s="4">
        <v>17378200</v>
      </c>
      <c r="X3261" s="4">
        <v>16426800</v>
      </c>
      <c r="Y3261" s="4">
        <v>15489700</v>
      </c>
      <c r="Z3261" s="4">
        <v>14578700</v>
      </c>
      <c r="AA3261" s="4">
        <v>13706500</v>
      </c>
      <c r="AB3261" s="4">
        <v>12885600</v>
      </c>
      <c r="AC3261" s="4">
        <v>12127400</v>
      </c>
      <c r="AD3261" s="4">
        <v>11441700</v>
      </c>
      <c r="AE3261" s="4">
        <v>10835400</v>
      </c>
      <c r="AF3261" s="4">
        <v>10310900</v>
      </c>
      <c r="AG3261" s="4">
        <v>9866560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2967180</v>
      </c>
      <c r="D3263" s="4">
        <v>2964120</v>
      </c>
      <c r="E3263" s="4">
        <v>2959610</v>
      </c>
      <c r="F3263" s="4">
        <v>2953220</v>
      </c>
      <c r="G3263" s="4">
        <v>2944290</v>
      </c>
      <c r="H3263" s="4">
        <v>2932070</v>
      </c>
      <c r="I3263" s="4">
        <v>2915590</v>
      </c>
      <c r="J3263" s="4">
        <v>2893800</v>
      </c>
      <c r="K3263" s="4">
        <v>2865520</v>
      </c>
      <c r="L3263" s="4">
        <v>2829620</v>
      </c>
      <c r="M3263" s="4">
        <v>2785170</v>
      </c>
      <c r="N3263" s="4">
        <v>2731480</v>
      </c>
      <c r="O3263" s="4">
        <v>2668280</v>
      </c>
      <c r="P3263" s="4">
        <v>2595840</v>
      </c>
      <c r="Q3263" s="4">
        <v>2514700</v>
      </c>
      <c r="R3263" s="4">
        <v>2425800</v>
      </c>
      <c r="S3263" s="4">
        <v>2330120</v>
      </c>
      <c r="T3263" s="4">
        <v>2229370</v>
      </c>
      <c r="U3263" s="4">
        <v>2127220</v>
      </c>
      <c r="V3263" s="4">
        <v>2022910</v>
      </c>
      <c r="W3263" s="4">
        <v>1917640</v>
      </c>
      <c r="X3263" s="4">
        <v>1812670</v>
      </c>
      <c r="Y3263" s="4">
        <v>1709250</v>
      </c>
      <c r="Z3263" s="4">
        <v>1608730</v>
      </c>
      <c r="AA3263" s="4">
        <v>1512480</v>
      </c>
      <c r="AB3263" s="4">
        <v>1421900</v>
      </c>
      <c r="AC3263" s="4">
        <v>1338230</v>
      </c>
      <c r="AD3263" s="4">
        <v>1262570</v>
      </c>
      <c r="AE3263" s="4">
        <v>1195670</v>
      </c>
      <c r="AF3263" s="4">
        <v>1137790</v>
      </c>
      <c r="AG3263" s="4">
        <v>1088750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5242770</v>
      </c>
      <c r="D3281" s="4">
        <v>5237350</v>
      </c>
      <c r="E3281" s="4">
        <v>5229390</v>
      </c>
      <c r="F3281" s="4">
        <v>5218090</v>
      </c>
      <c r="G3281" s="4">
        <v>5202330</v>
      </c>
      <c r="H3281" s="4">
        <v>5180730</v>
      </c>
      <c r="I3281" s="4">
        <v>5151610</v>
      </c>
      <c r="J3281" s="4">
        <v>5113110</v>
      </c>
      <c r="K3281" s="4">
        <v>5063140</v>
      </c>
      <c r="L3281" s="4">
        <v>4999710</v>
      </c>
      <c r="M3281" s="4">
        <v>4921170</v>
      </c>
      <c r="N3281" s="4">
        <v>4826290</v>
      </c>
      <c r="O3281" s="4">
        <v>4714630</v>
      </c>
      <c r="P3281" s="4">
        <v>4586630</v>
      </c>
      <c r="Q3281" s="4">
        <v>4443260</v>
      </c>
      <c r="R3281" s="4">
        <v>4286180</v>
      </c>
      <c r="S3281" s="4">
        <v>4117130</v>
      </c>
      <c r="T3281" s="4">
        <v>3939110</v>
      </c>
      <c r="U3281" s="4">
        <v>3758630</v>
      </c>
      <c r="V3281" s="4">
        <v>3574310</v>
      </c>
      <c r="W3281" s="4">
        <v>3388320</v>
      </c>
      <c r="X3281" s="4">
        <v>3202830</v>
      </c>
      <c r="Y3281" s="4">
        <v>3020110</v>
      </c>
      <c r="Z3281" s="4">
        <v>2842490</v>
      </c>
      <c r="AA3281" s="4">
        <v>2672430</v>
      </c>
      <c r="AB3281" s="4">
        <v>2512370</v>
      </c>
      <c r="AC3281" s="4">
        <v>2364540</v>
      </c>
      <c r="AD3281" s="4">
        <v>2230850</v>
      </c>
      <c r="AE3281" s="4">
        <v>2112640</v>
      </c>
      <c r="AF3281" s="4">
        <v>2010380</v>
      </c>
      <c r="AG3281" s="4">
        <v>1923740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>
        <v>578552</v>
      </c>
      <c r="D3283">
        <v>577954</v>
      </c>
      <c r="E3283">
        <v>577076</v>
      </c>
      <c r="F3283">
        <v>575828</v>
      </c>
      <c r="G3283">
        <v>574089</v>
      </c>
      <c r="H3283">
        <v>571705</v>
      </c>
      <c r="I3283">
        <v>568493</v>
      </c>
      <c r="J3283">
        <v>564243</v>
      </c>
      <c r="K3283">
        <v>558730</v>
      </c>
      <c r="L3283">
        <v>551730</v>
      </c>
      <c r="M3283">
        <v>543062</v>
      </c>
      <c r="N3283">
        <v>532593</v>
      </c>
      <c r="O3283">
        <v>520271</v>
      </c>
      <c r="P3283">
        <v>506145</v>
      </c>
      <c r="Q3283">
        <v>490325</v>
      </c>
      <c r="R3283">
        <v>472990</v>
      </c>
      <c r="S3283">
        <v>454335</v>
      </c>
      <c r="T3283">
        <v>434690</v>
      </c>
      <c r="U3283">
        <v>414773</v>
      </c>
      <c r="V3283">
        <v>394433</v>
      </c>
      <c r="W3283">
        <v>373909</v>
      </c>
      <c r="X3283">
        <v>353440</v>
      </c>
      <c r="Y3283">
        <v>333276</v>
      </c>
      <c r="Z3283">
        <v>313675</v>
      </c>
      <c r="AA3283">
        <v>294909</v>
      </c>
      <c r="AB3283">
        <v>277246</v>
      </c>
      <c r="AC3283">
        <v>260932</v>
      </c>
      <c r="AD3283">
        <v>246180</v>
      </c>
      <c r="AE3283">
        <v>233135</v>
      </c>
      <c r="AF3283">
        <v>221850</v>
      </c>
      <c r="AG3283">
        <v>212289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2102070</v>
      </c>
      <c r="D3301" s="4">
        <v>2099900</v>
      </c>
      <c r="E3301" s="4">
        <v>2096710</v>
      </c>
      <c r="F3301" s="4">
        <v>2092180</v>
      </c>
      <c r="G3301" s="4">
        <v>2085860</v>
      </c>
      <c r="H3301" s="4">
        <v>2077200</v>
      </c>
      <c r="I3301" s="4">
        <v>2065520</v>
      </c>
      <c r="J3301" s="4">
        <v>2050090</v>
      </c>
      <c r="K3301" s="4">
        <v>2030050</v>
      </c>
      <c r="L3301" s="4">
        <v>2004620</v>
      </c>
      <c r="M3301" s="4">
        <v>1973130</v>
      </c>
      <c r="N3301" s="4">
        <v>1935090</v>
      </c>
      <c r="O3301" s="4">
        <v>1890320</v>
      </c>
      <c r="P3301" s="4">
        <v>1839000</v>
      </c>
      <c r="Q3301" s="4">
        <v>1781510</v>
      </c>
      <c r="R3301" s="4">
        <v>1718530</v>
      </c>
      <c r="S3301" s="4">
        <v>1650750</v>
      </c>
      <c r="T3301" s="4">
        <v>1579370</v>
      </c>
      <c r="U3301" s="4">
        <v>1507010</v>
      </c>
      <c r="V3301" s="4">
        <v>1433110</v>
      </c>
      <c r="W3301" s="4">
        <v>1358540</v>
      </c>
      <c r="X3301" s="4">
        <v>1284170</v>
      </c>
      <c r="Y3301" s="4">
        <v>1210900</v>
      </c>
      <c r="Z3301" s="4">
        <v>1139690</v>
      </c>
      <c r="AA3301" s="4">
        <v>1071500</v>
      </c>
      <c r="AB3301" s="4">
        <v>1007330</v>
      </c>
      <c r="AC3301">
        <v>948055</v>
      </c>
      <c r="AD3301">
        <v>894455</v>
      </c>
      <c r="AE3301">
        <v>847058</v>
      </c>
      <c r="AF3301">
        <v>806055</v>
      </c>
      <c r="AG3301">
        <v>771318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>
        <v>231868</v>
      </c>
      <c r="D3303">
        <v>231629</v>
      </c>
      <c r="E3303">
        <v>231277</v>
      </c>
      <c r="F3303">
        <v>230777</v>
      </c>
      <c r="G3303">
        <v>230080</v>
      </c>
      <c r="H3303">
        <v>229124</v>
      </c>
      <c r="I3303">
        <v>227837</v>
      </c>
      <c r="J3303">
        <v>226134</v>
      </c>
      <c r="K3303">
        <v>223924</v>
      </c>
      <c r="L3303">
        <v>221119</v>
      </c>
      <c r="M3303">
        <v>217645</v>
      </c>
      <c r="N3303">
        <v>213449</v>
      </c>
      <c r="O3303">
        <v>208511</v>
      </c>
      <c r="P3303">
        <v>202850</v>
      </c>
      <c r="Q3303">
        <v>196509</v>
      </c>
      <c r="R3303">
        <v>189562</v>
      </c>
      <c r="S3303">
        <v>182085</v>
      </c>
      <c r="T3303">
        <v>174212</v>
      </c>
      <c r="U3303">
        <v>166230</v>
      </c>
      <c r="V3303">
        <v>158078</v>
      </c>
      <c r="W3303">
        <v>149853</v>
      </c>
      <c r="X3303">
        <v>141649</v>
      </c>
      <c r="Y3303">
        <v>133568</v>
      </c>
      <c r="Z3303">
        <v>125713</v>
      </c>
      <c r="AA3303">
        <v>118192</v>
      </c>
      <c r="AB3303">
        <v>111113</v>
      </c>
      <c r="AC3303">
        <v>104575</v>
      </c>
      <c r="AD3303">
        <v>98662.399999999994</v>
      </c>
      <c r="AE3303">
        <v>93434.4</v>
      </c>
      <c r="AF3303">
        <v>88911.5</v>
      </c>
      <c r="AG3303">
        <v>85079.8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>
        <v>439656</v>
      </c>
      <c r="D3321">
        <v>439202</v>
      </c>
      <c r="E3321">
        <v>438534</v>
      </c>
      <c r="F3321">
        <v>437587</v>
      </c>
      <c r="G3321">
        <v>436265</v>
      </c>
      <c r="H3321">
        <v>434453</v>
      </c>
      <c r="I3321">
        <v>432012</v>
      </c>
      <c r="J3321">
        <v>428783</v>
      </c>
      <c r="K3321">
        <v>424593</v>
      </c>
      <c r="L3321">
        <v>419273</v>
      </c>
      <c r="M3321">
        <v>412687</v>
      </c>
      <c r="N3321">
        <v>404731</v>
      </c>
      <c r="O3321">
        <v>395367</v>
      </c>
      <c r="P3321">
        <v>384633</v>
      </c>
      <c r="Q3321">
        <v>372610</v>
      </c>
      <c r="R3321">
        <v>359437</v>
      </c>
      <c r="S3321">
        <v>345260</v>
      </c>
      <c r="T3321">
        <v>330332</v>
      </c>
      <c r="U3321">
        <v>315197</v>
      </c>
      <c r="V3321">
        <v>299740</v>
      </c>
      <c r="W3321">
        <v>284143</v>
      </c>
      <c r="X3321">
        <v>268588</v>
      </c>
      <c r="Y3321">
        <v>253265</v>
      </c>
      <c r="Z3321">
        <v>238370</v>
      </c>
      <c r="AA3321">
        <v>224109</v>
      </c>
      <c r="AB3321">
        <v>210686</v>
      </c>
      <c r="AC3321">
        <v>198289</v>
      </c>
      <c r="AD3321">
        <v>187078</v>
      </c>
      <c r="AE3321">
        <v>177165</v>
      </c>
      <c r="AF3321">
        <v>168589</v>
      </c>
      <c r="AG3321">
        <v>161324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15662</v>
      </c>
      <c r="D3323">
        <v>15645.8</v>
      </c>
      <c r="E3323">
        <v>15622</v>
      </c>
      <c r="F3323">
        <v>15588.3</v>
      </c>
      <c r="G3323">
        <v>15541.2</v>
      </c>
      <c r="H3323">
        <v>15476.7</v>
      </c>
      <c r="I3323">
        <v>15389.7</v>
      </c>
      <c r="J3323">
        <v>15274.7</v>
      </c>
      <c r="K3323">
        <v>15125.4</v>
      </c>
      <c r="L3323">
        <v>14935.9</v>
      </c>
      <c r="M3323">
        <v>14701.3</v>
      </c>
      <c r="N3323">
        <v>14417.8</v>
      </c>
      <c r="O3323">
        <v>14084.3</v>
      </c>
      <c r="P3323">
        <v>13701.9</v>
      </c>
      <c r="Q3323">
        <v>13273.6</v>
      </c>
      <c r="R3323">
        <v>12804.3</v>
      </c>
      <c r="S3323">
        <v>12299.3</v>
      </c>
      <c r="T3323">
        <v>11767.5</v>
      </c>
      <c r="U3323">
        <v>11228.3</v>
      </c>
      <c r="V3323">
        <v>10677.7</v>
      </c>
      <c r="W3323">
        <v>10122.1</v>
      </c>
      <c r="X3323">
        <v>9567.99</v>
      </c>
      <c r="Y3323">
        <v>9022.1299999999992</v>
      </c>
      <c r="Z3323">
        <v>8491.52</v>
      </c>
      <c r="AA3323">
        <v>7983.5</v>
      </c>
      <c r="AB3323">
        <v>7505.34</v>
      </c>
      <c r="AC3323">
        <v>7063.71</v>
      </c>
      <c r="AD3323">
        <v>6664.35</v>
      </c>
      <c r="AE3323">
        <v>6311.21</v>
      </c>
      <c r="AF3323">
        <v>6005.7</v>
      </c>
      <c r="AG3323">
        <v>5746.88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>
        <v>388967</v>
      </c>
      <c r="D3341">
        <v>388564</v>
      </c>
      <c r="E3341">
        <v>387974</v>
      </c>
      <c r="F3341">
        <v>387135</v>
      </c>
      <c r="G3341">
        <v>385966</v>
      </c>
      <c r="H3341">
        <v>384363</v>
      </c>
      <c r="I3341">
        <v>382203</v>
      </c>
      <c r="J3341">
        <v>379347</v>
      </c>
      <c r="K3341">
        <v>375640</v>
      </c>
      <c r="L3341">
        <v>370934</v>
      </c>
      <c r="M3341">
        <v>365106</v>
      </c>
      <c r="N3341">
        <v>358068</v>
      </c>
      <c r="O3341">
        <v>349783</v>
      </c>
      <c r="P3341">
        <v>340287</v>
      </c>
      <c r="Q3341">
        <v>329650</v>
      </c>
      <c r="R3341">
        <v>317996</v>
      </c>
      <c r="S3341">
        <v>305454</v>
      </c>
      <c r="T3341">
        <v>292247</v>
      </c>
      <c r="U3341">
        <v>278856</v>
      </c>
      <c r="V3341">
        <v>265182</v>
      </c>
      <c r="W3341">
        <v>251383</v>
      </c>
      <c r="X3341">
        <v>237621</v>
      </c>
      <c r="Y3341">
        <v>224065</v>
      </c>
      <c r="Z3341">
        <v>210887</v>
      </c>
      <c r="AA3341">
        <v>198271</v>
      </c>
      <c r="AB3341">
        <v>186395</v>
      </c>
      <c r="AC3341">
        <v>175427</v>
      </c>
      <c r="AD3341">
        <v>165509</v>
      </c>
      <c r="AE3341">
        <v>156739</v>
      </c>
      <c r="AF3341">
        <v>149152</v>
      </c>
      <c r="AG3341">
        <v>142724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42982.2</v>
      </c>
      <c r="D3343">
        <v>42937.7</v>
      </c>
      <c r="E3343">
        <v>42872.5</v>
      </c>
      <c r="F3343">
        <v>42779.8</v>
      </c>
      <c r="G3343">
        <v>42650.6</v>
      </c>
      <c r="H3343">
        <v>42473.5</v>
      </c>
      <c r="I3343">
        <v>42234.8</v>
      </c>
      <c r="J3343">
        <v>41919.199999999997</v>
      </c>
      <c r="K3343">
        <v>41509.5</v>
      </c>
      <c r="L3343">
        <v>40989.5</v>
      </c>
      <c r="M3343">
        <v>40345.5</v>
      </c>
      <c r="N3343">
        <v>39567.699999999997</v>
      </c>
      <c r="O3343">
        <v>38652.300000000003</v>
      </c>
      <c r="P3343">
        <v>37602.9</v>
      </c>
      <c r="Q3343">
        <v>36427.5</v>
      </c>
      <c r="R3343">
        <v>35139.699999999997</v>
      </c>
      <c r="S3343">
        <v>33753.699999999997</v>
      </c>
      <c r="T3343">
        <v>32294.3</v>
      </c>
      <c r="U3343">
        <v>30814.6</v>
      </c>
      <c r="V3343">
        <v>29303.5</v>
      </c>
      <c r="W3343">
        <v>27778.7</v>
      </c>
      <c r="X3343">
        <v>26258</v>
      </c>
      <c r="Y3343">
        <v>24760</v>
      </c>
      <c r="Z3343">
        <v>23303.8</v>
      </c>
      <c r="AA3343">
        <v>21909.599999999999</v>
      </c>
      <c r="AB3343">
        <v>20597.400000000001</v>
      </c>
      <c r="AC3343">
        <v>19385.400000000001</v>
      </c>
      <c r="AD3343">
        <v>18289.400000000001</v>
      </c>
      <c r="AE3343">
        <v>17320.2</v>
      </c>
      <c r="AF3343">
        <v>16481.8</v>
      </c>
      <c r="AG3343">
        <v>15771.5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>
        <v>736554</v>
      </c>
      <c r="D3361">
        <v>735792</v>
      </c>
      <c r="E3361">
        <v>734674</v>
      </c>
      <c r="F3361">
        <v>733086</v>
      </c>
      <c r="G3361">
        <v>730871</v>
      </c>
      <c r="H3361">
        <v>727837</v>
      </c>
      <c r="I3361">
        <v>723747</v>
      </c>
      <c r="J3361">
        <v>718337</v>
      </c>
      <c r="K3361">
        <v>711318</v>
      </c>
      <c r="L3361">
        <v>702406</v>
      </c>
      <c r="M3361">
        <v>691371</v>
      </c>
      <c r="N3361">
        <v>678043</v>
      </c>
      <c r="O3361">
        <v>662356</v>
      </c>
      <c r="P3361">
        <v>644373</v>
      </c>
      <c r="Q3361">
        <v>624231</v>
      </c>
      <c r="R3361">
        <v>602163</v>
      </c>
      <c r="S3361">
        <v>578413</v>
      </c>
      <c r="T3361">
        <v>553403</v>
      </c>
      <c r="U3361">
        <v>528047</v>
      </c>
      <c r="V3361">
        <v>502152</v>
      </c>
      <c r="W3361">
        <v>476023</v>
      </c>
      <c r="X3361">
        <v>449964</v>
      </c>
      <c r="Y3361">
        <v>424293</v>
      </c>
      <c r="Z3361">
        <v>399340</v>
      </c>
      <c r="AA3361">
        <v>375449</v>
      </c>
      <c r="AB3361">
        <v>352962</v>
      </c>
      <c r="AC3361">
        <v>332192</v>
      </c>
      <c r="AD3361">
        <v>313411</v>
      </c>
      <c r="AE3361">
        <v>296804</v>
      </c>
      <c r="AF3361">
        <v>282437</v>
      </c>
      <c r="AG3361">
        <v>270265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>
        <v>81254</v>
      </c>
      <c r="D3363">
        <v>81170</v>
      </c>
      <c r="E3363">
        <v>81046.7</v>
      </c>
      <c r="F3363">
        <v>80871.5</v>
      </c>
      <c r="G3363">
        <v>80627.199999999997</v>
      </c>
      <c r="H3363">
        <v>80292.399999999994</v>
      </c>
      <c r="I3363">
        <v>79841.2</v>
      </c>
      <c r="J3363">
        <v>79244.399999999994</v>
      </c>
      <c r="K3363">
        <v>78470.100000000006</v>
      </c>
      <c r="L3363">
        <v>77487</v>
      </c>
      <c r="M3363">
        <v>76269.7</v>
      </c>
      <c r="N3363">
        <v>74799.3</v>
      </c>
      <c r="O3363">
        <v>73068.7</v>
      </c>
      <c r="P3363">
        <v>71084.899999999994</v>
      </c>
      <c r="Q3363">
        <v>68863</v>
      </c>
      <c r="R3363">
        <v>66428.5</v>
      </c>
      <c r="S3363">
        <v>63808.4</v>
      </c>
      <c r="T3363">
        <v>61049.5</v>
      </c>
      <c r="U3363">
        <v>58252.3</v>
      </c>
      <c r="V3363">
        <v>55395.7</v>
      </c>
      <c r="W3363">
        <v>52513.1</v>
      </c>
      <c r="X3363">
        <v>49638.5</v>
      </c>
      <c r="Y3363">
        <v>46806.5</v>
      </c>
      <c r="Z3363">
        <v>44053.7</v>
      </c>
      <c r="AA3363">
        <v>41418.199999999997</v>
      </c>
      <c r="AB3363">
        <v>38937.5</v>
      </c>
      <c r="AC3363">
        <v>36646.300000000003</v>
      </c>
      <c r="AD3363">
        <v>34574.400000000001</v>
      </c>
      <c r="AE3363">
        <v>32742.400000000001</v>
      </c>
      <c r="AF3363">
        <v>31157.4</v>
      </c>
      <c r="AG3363">
        <v>29814.7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3103460</v>
      </c>
      <c r="D3381" s="4">
        <v>3100250</v>
      </c>
      <c r="E3381" s="4">
        <v>3095540</v>
      </c>
      <c r="F3381" s="4">
        <v>3088850</v>
      </c>
      <c r="G3381" s="4">
        <v>3079510</v>
      </c>
      <c r="H3381" s="4">
        <v>3066730</v>
      </c>
      <c r="I3381" s="4">
        <v>3049500</v>
      </c>
      <c r="J3381" s="4">
        <v>3026700</v>
      </c>
      <c r="K3381" s="4">
        <v>2997130</v>
      </c>
      <c r="L3381" s="4">
        <v>2959580</v>
      </c>
      <c r="M3381" s="4">
        <v>2913080</v>
      </c>
      <c r="N3381" s="4">
        <v>2856920</v>
      </c>
      <c r="O3381" s="4">
        <v>2790820</v>
      </c>
      <c r="P3381" s="4">
        <v>2715050</v>
      </c>
      <c r="Q3381" s="4">
        <v>2630190</v>
      </c>
      <c r="R3381" s="4">
        <v>2537200</v>
      </c>
      <c r="S3381" s="4">
        <v>2437130</v>
      </c>
      <c r="T3381" s="4">
        <v>2331750</v>
      </c>
      <c r="U3381" s="4">
        <v>2224920</v>
      </c>
      <c r="V3381" s="4">
        <v>2115810</v>
      </c>
      <c r="W3381" s="4">
        <v>2005710</v>
      </c>
      <c r="X3381" s="4">
        <v>1895920</v>
      </c>
      <c r="Y3381" s="4">
        <v>1787750</v>
      </c>
      <c r="Z3381" s="4">
        <v>1682610</v>
      </c>
      <c r="AA3381" s="4">
        <v>1581950</v>
      </c>
      <c r="AB3381" s="4">
        <v>1487200</v>
      </c>
      <c r="AC3381" s="4">
        <v>1399690</v>
      </c>
      <c r="AD3381" s="4">
        <v>1320550</v>
      </c>
      <c r="AE3381" s="4">
        <v>1250580</v>
      </c>
      <c r="AF3381" s="4">
        <v>1190040</v>
      </c>
      <c r="AG3381" s="4">
        <v>1138760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>
        <v>620691</v>
      </c>
      <c r="D3401">
        <v>620049</v>
      </c>
      <c r="E3401">
        <v>619107</v>
      </c>
      <c r="F3401">
        <v>617769</v>
      </c>
      <c r="G3401">
        <v>615903</v>
      </c>
      <c r="H3401">
        <v>613346</v>
      </c>
      <c r="I3401">
        <v>609899</v>
      </c>
      <c r="J3401">
        <v>605340</v>
      </c>
      <c r="K3401">
        <v>599425</v>
      </c>
      <c r="L3401">
        <v>591915</v>
      </c>
      <c r="M3401">
        <v>582616</v>
      </c>
      <c r="N3401">
        <v>571384</v>
      </c>
      <c r="O3401">
        <v>558165</v>
      </c>
      <c r="P3401">
        <v>543011</v>
      </c>
      <c r="Q3401">
        <v>526038</v>
      </c>
      <c r="R3401">
        <v>507441</v>
      </c>
      <c r="S3401">
        <v>487426</v>
      </c>
      <c r="T3401">
        <v>466351</v>
      </c>
      <c r="U3401">
        <v>444984</v>
      </c>
      <c r="V3401">
        <v>423162</v>
      </c>
      <c r="W3401">
        <v>401143</v>
      </c>
      <c r="X3401">
        <v>379183</v>
      </c>
      <c r="Y3401">
        <v>357550</v>
      </c>
      <c r="Z3401">
        <v>336522</v>
      </c>
      <c r="AA3401">
        <v>316389</v>
      </c>
      <c r="AB3401">
        <v>297440</v>
      </c>
      <c r="AC3401">
        <v>279937</v>
      </c>
      <c r="AD3401">
        <v>264111</v>
      </c>
      <c r="AE3401">
        <v>250116</v>
      </c>
      <c r="AF3401">
        <v>238008</v>
      </c>
      <c r="AG3401">
        <v>227751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2458120000</v>
      </c>
      <c r="E3835" s="4">
        <v>2429350000</v>
      </c>
      <c r="F3835" s="4">
        <v>2262490000</v>
      </c>
      <c r="G3835" s="4">
        <v>2217780000</v>
      </c>
      <c r="H3835" s="4">
        <v>2229380000</v>
      </c>
      <c r="I3835" s="4">
        <v>2175020000</v>
      </c>
      <c r="J3835" s="4">
        <v>2178460000</v>
      </c>
      <c r="K3835" s="4">
        <v>2198930000</v>
      </c>
      <c r="L3835" s="4">
        <v>2187990000</v>
      </c>
      <c r="M3835" s="4">
        <v>2190830000</v>
      </c>
      <c r="N3835" s="4">
        <v>2199610000</v>
      </c>
      <c r="O3835" s="4">
        <v>2201770000</v>
      </c>
      <c r="P3835" s="4">
        <v>2196440000</v>
      </c>
      <c r="Q3835" s="4">
        <v>2191140000</v>
      </c>
      <c r="R3835" s="4">
        <v>2193770000</v>
      </c>
      <c r="S3835" s="4">
        <v>2179510000</v>
      </c>
      <c r="T3835" s="4">
        <v>2176570000</v>
      </c>
      <c r="U3835" s="4">
        <v>2170920000</v>
      </c>
      <c r="V3835" s="4">
        <v>2161270000</v>
      </c>
      <c r="W3835" s="4">
        <v>2153420000</v>
      </c>
      <c r="X3835" s="4">
        <v>2158780000</v>
      </c>
      <c r="Y3835" s="4">
        <v>2151990000</v>
      </c>
      <c r="Z3835" s="4">
        <v>2132320000</v>
      </c>
      <c r="AA3835" s="4">
        <v>2122850000</v>
      </c>
      <c r="AB3835" s="4">
        <v>2116460000</v>
      </c>
      <c r="AC3835" s="4">
        <v>2118900000</v>
      </c>
      <c r="AD3835" s="4">
        <v>2108520000</v>
      </c>
      <c r="AE3835" s="4">
        <v>2089580000</v>
      </c>
      <c r="AF3835" s="4">
        <v>2078420000</v>
      </c>
      <c r="AG3835" s="4">
        <v>2071910000</v>
      </c>
    </row>
    <row r="3836" spans="1:33">
      <c r="A3836" t="s">
        <v>3140</v>
      </c>
      <c r="B3836" t="s">
        <v>132</v>
      </c>
      <c r="C3836">
        <v>0</v>
      </c>
      <c r="D3836">
        <v>27211.4</v>
      </c>
      <c r="E3836">
        <v>26892.9</v>
      </c>
      <c r="F3836">
        <v>25045.9</v>
      </c>
      <c r="G3836">
        <v>24550.9</v>
      </c>
      <c r="H3836">
        <v>24679.3</v>
      </c>
      <c r="I3836">
        <v>24077.5</v>
      </c>
      <c r="J3836">
        <v>24115.7</v>
      </c>
      <c r="K3836">
        <v>24342.3</v>
      </c>
      <c r="L3836">
        <v>24221.200000000001</v>
      </c>
      <c r="M3836">
        <v>24252.6</v>
      </c>
      <c r="N3836">
        <v>24349.7</v>
      </c>
      <c r="O3836">
        <v>24373.599999999999</v>
      </c>
      <c r="P3836">
        <v>24314.7</v>
      </c>
      <c r="Q3836">
        <v>24256</v>
      </c>
      <c r="R3836">
        <v>24285.200000000001</v>
      </c>
      <c r="S3836">
        <v>24127.200000000001</v>
      </c>
      <c r="T3836">
        <v>24094.7</v>
      </c>
      <c r="U3836">
        <v>24032.2</v>
      </c>
      <c r="V3836">
        <v>23925.3</v>
      </c>
      <c r="W3836">
        <v>23838.400000000001</v>
      </c>
      <c r="X3836">
        <v>23897.8</v>
      </c>
      <c r="Y3836">
        <v>23822.6</v>
      </c>
      <c r="Z3836">
        <v>23604.9</v>
      </c>
      <c r="AA3836">
        <v>23500</v>
      </c>
      <c r="AB3836">
        <v>23429.3</v>
      </c>
      <c r="AC3836">
        <v>23456.3</v>
      </c>
      <c r="AD3836">
        <v>23341.4</v>
      </c>
      <c r="AE3836">
        <v>23131.7</v>
      </c>
      <c r="AF3836">
        <v>23008.2</v>
      </c>
      <c r="AG3836">
        <v>22936.1</v>
      </c>
    </row>
    <row r="3837" spans="1:33">
      <c r="A3837" t="s">
        <v>3139</v>
      </c>
      <c r="B3837" t="s">
        <v>132</v>
      </c>
      <c r="C3837">
        <v>0</v>
      </c>
      <c r="D3837" s="4">
        <v>1210990</v>
      </c>
      <c r="E3837" s="4">
        <v>1196810</v>
      </c>
      <c r="F3837" s="4">
        <v>1114610</v>
      </c>
      <c r="G3837" s="4">
        <v>1092590</v>
      </c>
      <c r="H3837" s="4">
        <v>1098300</v>
      </c>
      <c r="I3837" s="4">
        <v>1071520</v>
      </c>
      <c r="J3837" s="4">
        <v>1073220</v>
      </c>
      <c r="K3837" s="4">
        <v>1083300</v>
      </c>
      <c r="L3837" s="4">
        <v>1077910</v>
      </c>
      <c r="M3837" s="4">
        <v>1079310</v>
      </c>
      <c r="N3837" s="4">
        <v>1083630</v>
      </c>
      <c r="O3837" s="4">
        <v>1084700</v>
      </c>
      <c r="P3837" s="4">
        <v>1082070</v>
      </c>
      <c r="Q3837" s="4">
        <v>1079460</v>
      </c>
      <c r="R3837" s="4">
        <v>1080760</v>
      </c>
      <c r="S3837" s="4">
        <v>1073730</v>
      </c>
      <c r="T3837" s="4">
        <v>1072280</v>
      </c>
      <c r="U3837" s="4">
        <v>1069500</v>
      </c>
      <c r="V3837" s="4">
        <v>1064750</v>
      </c>
      <c r="W3837" s="4">
        <v>1060880</v>
      </c>
      <c r="X3837" s="4">
        <v>1063520</v>
      </c>
      <c r="Y3837" s="4">
        <v>1060180</v>
      </c>
      <c r="Z3837" s="4">
        <v>1050480</v>
      </c>
      <c r="AA3837" s="4">
        <v>1045820</v>
      </c>
      <c r="AB3837" s="4">
        <v>1042670</v>
      </c>
      <c r="AC3837" s="4">
        <v>1043870</v>
      </c>
      <c r="AD3837" s="4">
        <v>1038760</v>
      </c>
      <c r="AE3837" s="4">
        <v>1029430</v>
      </c>
      <c r="AF3837" s="4">
        <v>1023930</v>
      </c>
      <c r="AG3837" s="4">
        <v>1020720</v>
      </c>
    </row>
    <row r="3838" spans="1:33">
      <c r="A3838" t="s">
        <v>3138</v>
      </c>
      <c r="B3838" t="s">
        <v>132</v>
      </c>
      <c r="C3838">
        <v>0</v>
      </c>
      <c r="D3838" s="4">
        <v>3382810</v>
      </c>
      <c r="E3838" s="4">
        <v>3343220</v>
      </c>
      <c r="F3838" s="4">
        <v>3113600</v>
      </c>
      <c r="G3838" s="4">
        <v>3052070</v>
      </c>
      <c r="H3838" s="4">
        <v>3068020</v>
      </c>
      <c r="I3838" s="4">
        <v>2993210</v>
      </c>
      <c r="J3838" s="4">
        <v>2997960</v>
      </c>
      <c r="K3838" s="4">
        <v>3026130</v>
      </c>
      <c r="L3838" s="4">
        <v>3011070</v>
      </c>
      <c r="M3838" s="4">
        <v>3014980</v>
      </c>
      <c r="N3838" s="4">
        <v>3027060</v>
      </c>
      <c r="O3838" s="4">
        <v>3030030</v>
      </c>
      <c r="P3838" s="4">
        <v>3022700</v>
      </c>
      <c r="Q3838" s="4">
        <v>3015410</v>
      </c>
      <c r="R3838" s="4">
        <v>3019030</v>
      </c>
      <c r="S3838" s="4">
        <v>2999390</v>
      </c>
      <c r="T3838" s="4">
        <v>2995360</v>
      </c>
      <c r="U3838" s="4">
        <v>2987580</v>
      </c>
      <c r="V3838" s="4">
        <v>2974300</v>
      </c>
      <c r="W3838" s="4">
        <v>2963490</v>
      </c>
      <c r="X3838" s="4">
        <v>2970880</v>
      </c>
      <c r="Y3838" s="4">
        <v>2961530</v>
      </c>
      <c r="Z3838" s="4">
        <v>2934460</v>
      </c>
      <c r="AA3838" s="4">
        <v>2921420</v>
      </c>
      <c r="AB3838" s="4">
        <v>2912630</v>
      </c>
      <c r="AC3838" s="4">
        <v>2915990</v>
      </c>
      <c r="AD3838" s="4">
        <v>2901700</v>
      </c>
      <c r="AE3838" s="4">
        <v>2875640</v>
      </c>
      <c r="AF3838" s="4">
        <v>2860280</v>
      </c>
      <c r="AG3838" s="4">
        <v>2851330</v>
      </c>
    </row>
    <row r="3839" spans="1:33">
      <c r="A3839" t="s">
        <v>3137</v>
      </c>
      <c r="B3839" t="s">
        <v>132</v>
      </c>
      <c r="C3839">
        <v>0</v>
      </c>
      <c r="D3839" s="4">
        <v>1840380</v>
      </c>
      <c r="E3839" s="4">
        <v>1818840</v>
      </c>
      <c r="F3839" s="4">
        <v>1693920</v>
      </c>
      <c r="G3839" s="4">
        <v>1660440</v>
      </c>
      <c r="H3839" s="4">
        <v>1669120</v>
      </c>
      <c r="I3839" s="4">
        <v>1628420</v>
      </c>
      <c r="J3839" s="4">
        <v>1631010</v>
      </c>
      <c r="K3839" s="4">
        <v>1646330</v>
      </c>
      <c r="L3839" s="4">
        <v>1638140</v>
      </c>
      <c r="M3839" s="4">
        <v>1640270</v>
      </c>
      <c r="N3839" s="4">
        <v>1646840</v>
      </c>
      <c r="O3839" s="4">
        <v>1648450</v>
      </c>
      <c r="P3839" s="4">
        <v>1644470</v>
      </c>
      <c r="Q3839" s="4">
        <v>1640500</v>
      </c>
      <c r="R3839" s="4">
        <v>1642470</v>
      </c>
      <c r="S3839" s="4">
        <v>1631790</v>
      </c>
      <c r="T3839" s="4">
        <v>1629590</v>
      </c>
      <c r="U3839" s="4">
        <v>1625360</v>
      </c>
      <c r="V3839" s="4">
        <v>1618130</v>
      </c>
      <c r="W3839" s="4">
        <v>1612250</v>
      </c>
      <c r="X3839" s="4">
        <v>1616270</v>
      </c>
      <c r="Y3839" s="4">
        <v>1611190</v>
      </c>
      <c r="Z3839" s="4">
        <v>1596460</v>
      </c>
      <c r="AA3839" s="4">
        <v>1589370</v>
      </c>
      <c r="AB3839" s="4">
        <v>1584590</v>
      </c>
      <c r="AC3839" s="4">
        <v>1586410</v>
      </c>
      <c r="AD3839" s="4">
        <v>1578640</v>
      </c>
      <c r="AE3839" s="4">
        <v>1564460</v>
      </c>
      <c r="AF3839" s="4">
        <v>1556100</v>
      </c>
      <c r="AG3839" s="4">
        <v>1551230</v>
      </c>
    </row>
    <row r="3840" spans="1:33">
      <c r="A3840" t="s">
        <v>3136</v>
      </c>
      <c r="B3840" t="s">
        <v>132</v>
      </c>
      <c r="C3840">
        <v>0</v>
      </c>
      <c r="D3840">
        <v>444055</v>
      </c>
      <c r="E3840">
        <v>438858</v>
      </c>
      <c r="F3840">
        <v>408716</v>
      </c>
      <c r="G3840">
        <v>400639</v>
      </c>
      <c r="H3840">
        <v>402733</v>
      </c>
      <c r="I3840">
        <v>392914</v>
      </c>
      <c r="J3840">
        <v>393536</v>
      </c>
      <c r="K3840">
        <v>397234</v>
      </c>
      <c r="L3840">
        <v>395258</v>
      </c>
      <c r="M3840">
        <v>395771</v>
      </c>
      <c r="N3840">
        <v>397356</v>
      </c>
      <c r="O3840">
        <v>397746</v>
      </c>
      <c r="P3840">
        <v>396784</v>
      </c>
      <c r="Q3840">
        <v>395827</v>
      </c>
      <c r="R3840">
        <v>396302</v>
      </c>
      <c r="S3840">
        <v>393725</v>
      </c>
      <c r="T3840">
        <v>393195</v>
      </c>
      <c r="U3840">
        <v>392174</v>
      </c>
      <c r="V3840">
        <v>390430</v>
      </c>
      <c r="W3840">
        <v>389011</v>
      </c>
      <c r="X3840">
        <v>389981</v>
      </c>
      <c r="Y3840">
        <v>388754</v>
      </c>
      <c r="Z3840">
        <v>385201</v>
      </c>
      <c r="AA3840">
        <v>383489</v>
      </c>
      <c r="AB3840">
        <v>382336</v>
      </c>
      <c r="AC3840">
        <v>382776</v>
      </c>
      <c r="AD3840">
        <v>380901</v>
      </c>
      <c r="AE3840">
        <v>377480</v>
      </c>
      <c r="AF3840">
        <v>375463</v>
      </c>
      <c r="AG3840">
        <v>374288</v>
      </c>
    </row>
    <row r="3841" spans="1:33">
      <c r="A3841" t="s">
        <v>3135</v>
      </c>
      <c r="B3841" t="s">
        <v>132</v>
      </c>
      <c r="C3841">
        <v>0</v>
      </c>
      <c r="D3841" s="4">
        <v>8143220</v>
      </c>
      <c r="E3841" s="4">
        <v>8047920</v>
      </c>
      <c r="F3841" s="4">
        <v>7495170</v>
      </c>
      <c r="G3841" s="4">
        <v>7347050</v>
      </c>
      <c r="H3841" s="4">
        <v>7385460</v>
      </c>
      <c r="I3841" s="4">
        <v>7205370</v>
      </c>
      <c r="J3841" s="4">
        <v>7216790</v>
      </c>
      <c r="K3841" s="4">
        <v>7284600</v>
      </c>
      <c r="L3841" s="4">
        <v>7248370</v>
      </c>
      <c r="M3841" s="4">
        <v>7257780</v>
      </c>
      <c r="N3841" s="4">
        <v>7286840</v>
      </c>
      <c r="O3841" s="4">
        <v>7294000</v>
      </c>
      <c r="P3841" s="4">
        <v>7276360</v>
      </c>
      <c r="Q3841" s="4">
        <v>7258800</v>
      </c>
      <c r="R3841" s="4">
        <v>7267520</v>
      </c>
      <c r="S3841" s="4">
        <v>7220250</v>
      </c>
      <c r="T3841" s="4">
        <v>7210530</v>
      </c>
      <c r="U3841" s="4">
        <v>7191810</v>
      </c>
      <c r="V3841" s="4">
        <v>7159840</v>
      </c>
      <c r="W3841" s="4">
        <v>7133820</v>
      </c>
      <c r="X3841" s="4">
        <v>7151600</v>
      </c>
      <c r="Y3841" s="4">
        <v>7129100</v>
      </c>
      <c r="Z3841" s="4">
        <v>7063930</v>
      </c>
      <c r="AA3841" s="4">
        <v>7032550</v>
      </c>
      <c r="AB3841" s="4">
        <v>7011400</v>
      </c>
      <c r="AC3841" s="4">
        <v>7019470</v>
      </c>
      <c r="AD3841" s="4">
        <v>6985080</v>
      </c>
      <c r="AE3841" s="4">
        <v>6922340</v>
      </c>
      <c r="AF3841" s="4">
        <v>6885370</v>
      </c>
      <c r="AG3841" s="4">
        <v>6863810</v>
      </c>
    </row>
    <row r="3842" spans="1:33">
      <c r="A3842" t="s">
        <v>3134</v>
      </c>
      <c r="B3842" t="s">
        <v>132</v>
      </c>
      <c r="C3842">
        <v>0</v>
      </c>
      <c r="D3842">
        <v>18980.5</v>
      </c>
      <c r="E3842">
        <v>18758.3</v>
      </c>
      <c r="F3842">
        <v>17470</v>
      </c>
      <c r="G3842">
        <v>17124.7</v>
      </c>
      <c r="H3842">
        <v>17214.3</v>
      </c>
      <c r="I3842">
        <v>16794.5</v>
      </c>
      <c r="J3842">
        <v>16821.099999999999</v>
      </c>
      <c r="K3842">
        <v>16979.2</v>
      </c>
      <c r="L3842">
        <v>16894.7</v>
      </c>
      <c r="M3842">
        <v>16916.7</v>
      </c>
      <c r="N3842">
        <v>16984.400000000001</v>
      </c>
      <c r="O3842">
        <v>17001.099999999999</v>
      </c>
      <c r="P3842">
        <v>16960</v>
      </c>
      <c r="Q3842">
        <v>16919</v>
      </c>
      <c r="R3842">
        <v>16939.400000000001</v>
      </c>
      <c r="S3842">
        <v>16829.2</v>
      </c>
      <c r="T3842">
        <v>16806.5</v>
      </c>
      <c r="U3842">
        <v>16762.900000000001</v>
      </c>
      <c r="V3842">
        <v>16688.400000000001</v>
      </c>
      <c r="W3842">
        <v>16627.7</v>
      </c>
      <c r="X3842">
        <v>16669.2</v>
      </c>
      <c r="Y3842">
        <v>16616.7</v>
      </c>
      <c r="Z3842">
        <v>16464.8</v>
      </c>
      <c r="AA3842">
        <v>16391.7</v>
      </c>
      <c r="AB3842">
        <v>16342.4</v>
      </c>
      <c r="AC3842">
        <v>16361.2</v>
      </c>
      <c r="AD3842">
        <v>16281</v>
      </c>
      <c r="AE3842">
        <v>16134.8</v>
      </c>
      <c r="AF3842">
        <v>16048.6</v>
      </c>
      <c r="AG3842">
        <v>15998.4</v>
      </c>
    </row>
    <row r="3843" spans="1:33">
      <c r="A3843" t="s">
        <v>3133</v>
      </c>
      <c r="B3843" t="s">
        <v>132</v>
      </c>
      <c r="C3843">
        <v>0</v>
      </c>
      <c r="D3843">
        <v>14228.9</v>
      </c>
      <c r="E3843">
        <v>14062.3</v>
      </c>
      <c r="F3843">
        <v>13096.5</v>
      </c>
      <c r="G3843">
        <v>12837.7</v>
      </c>
      <c r="H3843">
        <v>12904.8</v>
      </c>
      <c r="I3843">
        <v>12590.1</v>
      </c>
      <c r="J3843">
        <v>12610.1</v>
      </c>
      <c r="K3843">
        <v>12728.6</v>
      </c>
      <c r="L3843">
        <v>12665.3</v>
      </c>
      <c r="M3843">
        <v>12681.7</v>
      </c>
      <c r="N3843">
        <v>12732.5</v>
      </c>
      <c r="O3843">
        <v>12745</v>
      </c>
      <c r="P3843">
        <v>12714.2</v>
      </c>
      <c r="Q3843">
        <v>12683.5</v>
      </c>
      <c r="R3843">
        <v>12698.7</v>
      </c>
      <c r="S3843">
        <v>12616.1</v>
      </c>
      <c r="T3843">
        <v>12599.2</v>
      </c>
      <c r="U3843">
        <v>12566.4</v>
      </c>
      <c r="V3843">
        <v>12510.6</v>
      </c>
      <c r="W3843">
        <v>12465.1</v>
      </c>
      <c r="X3843">
        <v>12496.2</v>
      </c>
      <c r="Y3843">
        <v>12456.9</v>
      </c>
      <c r="Z3843">
        <v>12343</v>
      </c>
      <c r="AA3843">
        <v>12288.2</v>
      </c>
      <c r="AB3843">
        <v>12251.2</v>
      </c>
      <c r="AC3843">
        <v>12265.3</v>
      </c>
      <c r="AD3843">
        <v>12205.2</v>
      </c>
      <c r="AE3843">
        <v>12095.6</v>
      </c>
      <c r="AF3843">
        <v>12031</v>
      </c>
      <c r="AG3843">
        <v>11993.3</v>
      </c>
    </row>
    <row r="3844" spans="1:33">
      <c r="A3844" t="s">
        <v>3132</v>
      </c>
      <c r="B3844" t="s">
        <v>132</v>
      </c>
      <c r="C3844">
        <v>0</v>
      </c>
      <c r="D3844">
        <v>285616</v>
      </c>
      <c r="E3844">
        <v>282273</v>
      </c>
      <c r="F3844">
        <v>262886</v>
      </c>
      <c r="G3844">
        <v>257691</v>
      </c>
      <c r="H3844">
        <v>259038</v>
      </c>
      <c r="I3844">
        <v>252722</v>
      </c>
      <c r="J3844">
        <v>253122</v>
      </c>
      <c r="K3844">
        <v>255501</v>
      </c>
      <c r="L3844">
        <v>254230</v>
      </c>
      <c r="M3844">
        <v>254560</v>
      </c>
      <c r="N3844">
        <v>255579</v>
      </c>
      <c r="O3844">
        <v>255830</v>
      </c>
      <c r="P3844">
        <v>255212</v>
      </c>
      <c r="Q3844">
        <v>254596</v>
      </c>
      <c r="R3844">
        <v>254901</v>
      </c>
      <c r="S3844">
        <v>253244</v>
      </c>
      <c r="T3844">
        <v>252903</v>
      </c>
      <c r="U3844">
        <v>252246</v>
      </c>
      <c r="V3844">
        <v>251125</v>
      </c>
      <c r="W3844">
        <v>250212</v>
      </c>
      <c r="X3844">
        <v>250836</v>
      </c>
      <c r="Y3844">
        <v>250047</v>
      </c>
      <c r="Z3844">
        <v>247761</v>
      </c>
      <c r="AA3844">
        <v>246660</v>
      </c>
      <c r="AB3844">
        <v>245918</v>
      </c>
      <c r="AC3844">
        <v>246201</v>
      </c>
      <c r="AD3844">
        <v>244995</v>
      </c>
      <c r="AE3844">
        <v>242795</v>
      </c>
      <c r="AF3844">
        <v>241498</v>
      </c>
      <c r="AG3844">
        <v>240742</v>
      </c>
    </row>
    <row r="3845" spans="1:33">
      <c r="A3845" t="s">
        <v>3131</v>
      </c>
      <c r="B3845" t="s">
        <v>132</v>
      </c>
      <c r="C3845">
        <v>0</v>
      </c>
      <c r="D3845">
        <v>41544.1</v>
      </c>
      <c r="E3845">
        <v>41057.9</v>
      </c>
      <c r="F3845">
        <v>38238</v>
      </c>
      <c r="G3845">
        <v>37482.300000000003</v>
      </c>
      <c r="H3845">
        <v>37678.300000000003</v>
      </c>
      <c r="I3845">
        <v>36759.5</v>
      </c>
      <c r="J3845">
        <v>36817.800000000003</v>
      </c>
      <c r="K3845">
        <v>37163.699999999997</v>
      </c>
      <c r="L3845">
        <v>36978.9</v>
      </c>
      <c r="M3845">
        <v>37026.9</v>
      </c>
      <c r="N3845">
        <v>37175.1</v>
      </c>
      <c r="O3845">
        <v>37211.699999999997</v>
      </c>
      <c r="P3845">
        <v>37121.699999999997</v>
      </c>
      <c r="Q3845">
        <v>37032.1</v>
      </c>
      <c r="R3845">
        <v>37076.6</v>
      </c>
      <c r="S3845">
        <v>36835.4</v>
      </c>
      <c r="T3845">
        <v>36785.800000000003</v>
      </c>
      <c r="U3845">
        <v>36690.300000000003</v>
      </c>
      <c r="V3845">
        <v>36527.199999999997</v>
      </c>
      <c r="W3845">
        <v>36394.5</v>
      </c>
      <c r="X3845">
        <v>36485.199999999997</v>
      </c>
      <c r="Y3845">
        <v>36370.400000000001</v>
      </c>
      <c r="Z3845">
        <v>36038</v>
      </c>
      <c r="AA3845">
        <v>35877.800000000003</v>
      </c>
      <c r="AB3845">
        <v>35769.9</v>
      </c>
      <c r="AC3845">
        <v>35811.1</v>
      </c>
      <c r="AD3845">
        <v>35635.699999999997</v>
      </c>
      <c r="AE3845">
        <v>35315.599999999999</v>
      </c>
      <c r="AF3845">
        <v>35127</v>
      </c>
      <c r="AG3845">
        <v>35017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371956000000</v>
      </c>
      <c r="E3847" s="4">
        <v>392419000000</v>
      </c>
      <c r="F3847" s="4">
        <v>412373000000</v>
      </c>
      <c r="G3847" s="4">
        <v>431654000000</v>
      </c>
      <c r="H3847" s="4">
        <v>452864000000</v>
      </c>
      <c r="I3847" s="4">
        <v>463461000000</v>
      </c>
      <c r="J3847" s="4">
        <v>475327000000</v>
      </c>
      <c r="K3847" s="4">
        <v>486239000000</v>
      </c>
      <c r="L3847" s="4">
        <v>496672000000</v>
      </c>
      <c r="M3847" s="4">
        <v>507523000000</v>
      </c>
      <c r="N3847" s="4">
        <v>514476000000</v>
      </c>
      <c r="O3847" s="4">
        <v>520526000000</v>
      </c>
      <c r="P3847" s="4">
        <v>527347000000</v>
      </c>
      <c r="Q3847" s="4">
        <v>533262000000</v>
      </c>
      <c r="R3847" s="4">
        <v>540050000000</v>
      </c>
      <c r="S3847" s="4">
        <v>542958000000</v>
      </c>
      <c r="T3847" s="4">
        <v>546718000000</v>
      </c>
      <c r="U3847" s="4">
        <v>549559000000</v>
      </c>
      <c r="V3847" s="4">
        <v>553314000000</v>
      </c>
      <c r="W3847" s="4">
        <v>556192000000</v>
      </c>
      <c r="X3847" s="4">
        <v>564000000000</v>
      </c>
      <c r="Y3847" s="4">
        <v>567827000000</v>
      </c>
      <c r="Z3847" s="4">
        <v>572254000000</v>
      </c>
      <c r="AA3847" s="4">
        <v>577091000000</v>
      </c>
      <c r="AB3847" s="4">
        <v>582071000000</v>
      </c>
      <c r="AC3847" s="4">
        <v>585713000000</v>
      </c>
      <c r="AD3847" s="4">
        <v>590455000000</v>
      </c>
      <c r="AE3847" s="4">
        <v>595063000000</v>
      </c>
      <c r="AF3847" s="4">
        <v>599891000000</v>
      </c>
      <c r="AG3847" s="4">
        <v>603688000000</v>
      </c>
    </row>
    <row r="3848" spans="1:33">
      <c r="A3848" t="s">
        <v>3128</v>
      </c>
      <c r="B3848" t="s">
        <v>132</v>
      </c>
      <c r="C3848" s="4">
        <v>3814720</v>
      </c>
      <c r="D3848" s="4">
        <v>4117560</v>
      </c>
      <c r="E3848" s="4">
        <v>4344090</v>
      </c>
      <c r="F3848" s="4">
        <v>4564980</v>
      </c>
      <c r="G3848" s="4">
        <v>4778420</v>
      </c>
      <c r="H3848" s="4">
        <v>5013220</v>
      </c>
      <c r="I3848" s="4">
        <v>5130520</v>
      </c>
      <c r="J3848" s="4">
        <v>5261890</v>
      </c>
      <c r="K3848" s="4">
        <v>5382690</v>
      </c>
      <c r="L3848" s="4">
        <v>5498170</v>
      </c>
      <c r="M3848" s="4">
        <v>5618300</v>
      </c>
      <c r="N3848" s="4">
        <v>5695270</v>
      </c>
      <c r="O3848" s="4">
        <v>5762240</v>
      </c>
      <c r="P3848" s="4">
        <v>5837750</v>
      </c>
      <c r="Q3848" s="4">
        <v>5903230</v>
      </c>
      <c r="R3848" s="4">
        <v>5978370</v>
      </c>
      <c r="S3848" s="4">
        <v>6010570</v>
      </c>
      <c r="T3848" s="4">
        <v>6052190</v>
      </c>
      <c r="U3848" s="4">
        <v>6083640</v>
      </c>
      <c r="V3848" s="4">
        <v>6125210</v>
      </c>
      <c r="W3848" s="4">
        <v>6157070</v>
      </c>
      <c r="X3848" s="4">
        <v>6243500</v>
      </c>
      <c r="Y3848" s="4">
        <v>6285860</v>
      </c>
      <c r="Z3848" s="4">
        <v>6334870</v>
      </c>
      <c r="AA3848" s="4">
        <v>6388420</v>
      </c>
      <c r="AB3848" s="4">
        <v>6443540</v>
      </c>
      <c r="AC3848" s="4">
        <v>6483860</v>
      </c>
      <c r="AD3848" s="4">
        <v>6536360</v>
      </c>
      <c r="AE3848" s="4">
        <v>6587370</v>
      </c>
      <c r="AF3848" s="4">
        <v>6640820</v>
      </c>
      <c r="AG3848" s="4">
        <v>6682850</v>
      </c>
    </row>
    <row r="3849" spans="1:33">
      <c r="A3849" t="s">
        <v>3127</v>
      </c>
      <c r="B3849" t="s">
        <v>132</v>
      </c>
      <c r="C3849" s="4">
        <v>169766000</v>
      </c>
      <c r="D3849" s="4">
        <v>183243000</v>
      </c>
      <c r="E3849" s="4">
        <v>193324000</v>
      </c>
      <c r="F3849" s="4">
        <v>203155000</v>
      </c>
      <c r="G3849" s="4">
        <v>212654000</v>
      </c>
      <c r="H3849" s="4">
        <v>223102000</v>
      </c>
      <c r="I3849" s="4">
        <v>228323000</v>
      </c>
      <c r="J3849" s="4">
        <v>234169000</v>
      </c>
      <c r="K3849" s="4">
        <v>239545000</v>
      </c>
      <c r="L3849" s="4">
        <v>244684000</v>
      </c>
      <c r="M3849" s="4">
        <v>250030000</v>
      </c>
      <c r="N3849" s="4">
        <v>253456000</v>
      </c>
      <c r="O3849" s="4">
        <v>256436000</v>
      </c>
      <c r="P3849" s="4">
        <v>259797000</v>
      </c>
      <c r="Q3849" s="4">
        <v>262711000</v>
      </c>
      <c r="R3849" s="4">
        <v>266054000</v>
      </c>
      <c r="S3849" s="4">
        <v>267487000</v>
      </c>
      <c r="T3849" s="4">
        <v>269340000</v>
      </c>
      <c r="U3849" s="4">
        <v>270739000</v>
      </c>
      <c r="V3849" s="4">
        <v>272589000</v>
      </c>
      <c r="W3849" s="4">
        <v>274007000</v>
      </c>
      <c r="X3849" s="4">
        <v>277854000</v>
      </c>
      <c r="Y3849" s="4">
        <v>279739000</v>
      </c>
      <c r="Z3849" s="4">
        <v>281920000</v>
      </c>
      <c r="AA3849" s="4">
        <v>284303000</v>
      </c>
      <c r="AB3849" s="4">
        <v>286756000</v>
      </c>
      <c r="AC3849" s="4">
        <v>288550000</v>
      </c>
      <c r="AD3849" s="4">
        <v>290887000</v>
      </c>
      <c r="AE3849" s="4">
        <v>293157000</v>
      </c>
      <c r="AF3849" s="4">
        <v>295535000</v>
      </c>
      <c r="AG3849" s="4">
        <v>297406000</v>
      </c>
    </row>
    <row r="3850" spans="1:33">
      <c r="A3850" t="s">
        <v>3126</v>
      </c>
      <c r="B3850" t="s">
        <v>132</v>
      </c>
      <c r="C3850" s="4">
        <v>474230000</v>
      </c>
      <c r="D3850" s="4">
        <v>511878000</v>
      </c>
      <c r="E3850" s="4">
        <v>540039000</v>
      </c>
      <c r="F3850" s="4">
        <v>567499000</v>
      </c>
      <c r="G3850" s="4">
        <v>594034000</v>
      </c>
      <c r="H3850" s="4">
        <v>623222000</v>
      </c>
      <c r="I3850" s="4">
        <v>637805000</v>
      </c>
      <c r="J3850" s="4">
        <v>654136000</v>
      </c>
      <c r="K3850" s="4">
        <v>669153000</v>
      </c>
      <c r="L3850" s="4">
        <v>683510000</v>
      </c>
      <c r="M3850" s="4">
        <v>698443000</v>
      </c>
      <c r="N3850" s="4">
        <v>708012000</v>
      </c>
      <c r="O3850" s="4">
        <v>716338000</v>
      </c>
      <c r="P3850" s="4">
        <v>725725000</v>
      </c>
      <c r="Q3850" s="4">
        <v>733865000</v>
      </c>
      <c r="R3850" s="4">
        <v>743206000</v>
      </c>
      <c r="S3850" s="4">
        <v>747209000</v>
      </c>
      <c r="T3850" s="4">
        <v>752383000</v>
      </c>
      <c r="U3850" s="4">
        <v>756292000</v>
      </c>
      <c r="V3850" s="4">
        <v>761460000</v>
      </c>
      <c r="W3850" s="4">
        <v>765421000</v>
      </c>
      <c r="X3850" s="4">
        <v>776166000</v>
      </c>
      <c r="Y3850" s="4">
        <v>781432000</v>
      </c>
      <c r="Z3850" s="4">
        <v>787524000</v>
      </c>
      <c r="AA3850" s="4">
        <v>794182000</v>
      </c>
      <c r="AB3850" s="4">
        <v>801034000</v>
      </c>
      <c r="AC3850" s="4">
        <v>806047000</v>
      </c>
      <c r="AD3850" s="4">
        <v>812573000</v>
      </c>
      <c r="AE3850" s="4">
        <v>818914000</v>
      </c>
      <c r="AF3850" s="4">
        <v>825559000</v>
      </c>
      <c r="AG3850" s="4">
        <v>830784000</v>
      </c>
    </row>
    <row r="3851" spans="1:33">
      <c r="A3851" t="s">
        <v>3125</v>
      </c>
      <c r="B3851" t="s">
        <v>132</v>
      </c>
      <c r="C3851" s="4">
        <v>258000000</v>
      </c>
      <c r="D3851" s="4">
        <v>278482000</v>
      </c>
      <c r="E3851" s="4">
        <v>293802000</v>
      </c>
      <c r="F3851" s="4">
        <v>308742000</v>
      </c>
      <c r="G3851" s="4">
        <v>323177000</v>
      </c>
      <c r="H3851" s="4">
        <v>339057000</v>
      </c>
      <c r="I3851" s="4">
        <v>346991000</v>
      </c>
      <c r="J3851" s="4">
        <v>355875000</v>
      </c>
      <c r="K3851" s="4">
        <v>364045000</v>
      </c>
      <c r="L3851" s="4">
        <v>371856000</v>
      </c>
      <c r="M3851" s="4">
        <v>379980000</v>
      </c>
      <c r="N3851" s="4">
        <v>385186000</v>
      </c>
      <c r="O3851" s="4">
        <v>389716000</v>
      </c>
      <c r="P3851" s="4">
        <v>394822000</v>
      </c>
      <c r="Q3851" s="4">
        <v>399251000</v>
      </c>
      <c r="R3851" s="4">
        <v>404333000</v>
      </c>
      <c r="S3851" s="4">
        <v>406511000</v>
      </c>
      <c r="T3851" s="4">
        <v>409325000</v>
      </c>
      <c r="U3851" s="4">
        <v>411452000</v>
      </c>
      <c r="V3851" s="4">
        <v>414264000</v>
      </c>
      <c r="W3851" s="4">
        <v>416419000</v>
      </c>
      <c r="X3851" s="4">
        <v>422264000</v>
      </c>
      <c r="Y3851" s="4">
        <v>425130000</v>
      </c>
      <c r="Z3851" s="4">
        <v>428444000</v>
      </c>
      <c r="AA3851" s="4">
        <v>432066000</v>
      </c>
      <c r="AB3851" s="4">
        <v>435794000</v>
      </c>
      <c r="AC3851" s="4">
        <v>438521000</v>
      </c>
      <c r="AD3851" s="4">
        <v>442071000</v>
      </c>
      <c r="AE3851" s="4">
        <v>445521000</v>
      </c>
      <c r="AF3851" s="4">
        <v>449136000</v>
      </c>
      <c r="AG3851" s="4">
        <v>451979000</v>
      </c>
    </row>
    <row r="3852" spans="1:33">
      <c r="A3852" t="s">
        <v>3124</v>
      </c>
      <c r="B3852" t="s">
        <v>132</v>
      </c>
      <c r="C3852" s="4">
        <v>62251300</v>
      </c>
      <c r="D3852" s="4">
        <v>67193300</v>
      </c>
      <c r="E3852" s="4">
        <v>70889900</v>
      </c>
      <c r="F3852" s="4">
        <v>74494500</v>
      </c>
      <c r="G3852" s="4">
        <v>77977700</v>
      </c>
      <c r="H3852" s="4">
        <v>81809200</v>
      </c>
      <c r="I3852" s="4">
        <v>83723500</v>
      </c>
      <c r="J3852" s="4">
        <v>85867200</v>
      </c>
      <c r="K3852" s="4">
        <v>87838400</v>
      </c>
      <c r="L3852" s="4">
        <v>89723000</v>
      </c>
      <c r="M3852" s="4">
        <v>91683300</v>
      </c>
      <c r="N3852" s="4">
        <v>92939400</v>
      </c>
      <c r="O3852" s="4">
        <v>94032300</v>
      </c>
      <c r="P3852" s="4">
        <v>95264500</v>
      </c>
      <c r="Q3852" s="4">
        <v>96333000</v>
      </c>
      <c r="R3852" s="4">
        <v>97559200</v>
      </c>
      <c r="S3852" s="4">
        <v>98084700</v>
      </c>
      <c r="T3852" s="4">
        <v>98763800</v>
      </c>
      <c r="U3852" s="4">
        <v>99277100</v>
      </c>
      <c r="V3852" s="4">
        <v>99955400</v>
      </c>
      <c r="W3852" s="4">
        <v>100475000</v>
      </c>
      <c r="X3852" s="4">
        <v>101886000</v>
      </c>
      <c r="Y3852" s="4">
        <v>102577000</v>
      </c>
      <c r="Z3852" s="4">
        <v>103377000</v>
      </c>
      <c r="AA3852" s="4">
        <v>104251000</v>
      </c>
      <c r="AB3852" s="4">
        <v>105150000</v>
      </c>
      <c r="AC3852" s="4">
        <v>105808000</v>
      </c>
      <c r="AD3852" s="4">
        <v>106665000</v>
      </c>
      <c r="AE3852" s="4">
        <v>107497000</v>
      </c>
      <c r="AF3852" s="4">
        <v>108369000</v>
      </c>
      <c r="AG3852" s="4">
        <v>109055000</v>
      </c>
    </row>
    <row r="3853" spans="1:33">
      <c r="A3853" t="s">
        <v>3123</v>
      </c>
      <c r="B3853" t="s">
        <v>132</v>
      </c>
      <c r="C3853" s="4">
        <v>1141580000</v>
      </c>
      <c r="D3853" s="4">
        <v>1232210000</v>
      </c>
      <c r="E3853" s="4">
        <v>1300000000</v>
      </c>
      <c r="F3853" s="4">
        <v>1366100000</v>
      </c>
      <c r="G3853" s="4">
        <v>1429980000</v>
      </c>
      <c r="H3853" s="4">
        <v>1500240000</v>
      </c>
      <c r="I3853" s="4">
        <v>1535350000</v>
      </c>
      <c r="J3853" s="4">
        <v>1574660000</v>
      </c>
      <c r="K3853" s="4">
        <v>1610810000</v>
      </c>
      <c r="L3853" s="4">
        <v>1645370000</v>
      </c>
      <c r="M3853" s="4">
        <v>1681320000</v>
      </c>
      <c r="N3853" s="4">
        <v>1704350000</v>
      </c>
      <c r="O3853" s="4">
        <v>1724400000</v>
      </c>
      <c r="P3853" s="4">
        <v>1746990000</v>
      </c>
      <c r="Q3853" s="4">
        <v>1766590000</v>
      </c>
      <c r="R3853" s="4">
        <v>1789070000</v>
      </c>
      <c r="S3853" s="4">
        <v>1798710000</v>
      </c>
      <c r="T3853" s="4">
        <v>1811160000</v>
      </c>
      <c r="U3853" s="4">
        <v>1820570000</v>
      </c>
      <c r="V3853" s="4">
        <v>1833020000</v>
      </c>
      <c r="W3853" s="4">
        <v>1842550000</v>
      </c>
      <c r="X3853" s="4">
        <v>1868410000</v>
      </c>
      <c r="Y3853" s="4">
        <v>1881090000</v>
      </c>
      <c r="Z3853" s="4">
        <v>1895760000</v>
      </c>
      <c r="AA3853" s="4">
        <v>1911780000</v>
      </c>
      <c r="AB3853" s="4">
        <v>1928280000</v>
      </c>
      <c r="AC3853" s="4">
        <v>1940350000</v>
      </c>
      <c r="AD3853" s="4">
        <v>1956050000</v>
      </c>
      <c r="AE3853" s="4">
        <v>1971320000</v>
      </c>
      <c r="AF3853" s="4">
        <v>1987310000</v>
      </c>
      <c r="AG3853" s="4">
        <v>1999890000</v>
      </c>
    </row>
    <row r="3854" spans="1:33">
      <c r="A3854" t="s">
        <v>3122</v>
      </c>
      <c r="B3854" t="s">
        <v>132</v>
      </c>
      <c r="C3854" s="4">
        <v>2660840</v>
      </c>
      <c r="D3854" s="4">
        <v>2872080</v>
      </c>
      <c r="E3854" s="4">
        <v>3030080</v>
      </c>
      <c r="F3854" s="4">
        <v>3184160</v>
      </c>
      <c r="G3854" s="4">
        <v>3333040</v>
      </c>
      <c r="H3854" s="4">
        <v>3496810</v>
      </c>
      <c r="I3854" s="4">
        <v>3578640</v>
      </c>
      <c r="J3854" s="4">
        <v>3670270</v>
      </c>
      <c r="K3854" s="4">
        <v>3754530</v>
      </c>
      <c r="L3854" s="4">
        <v>3835080</v>
      </c>
      <c r="M3854" s="4">
        <v>3918870</v>
      </c>
      <c r="N3854" s="4">
        <v>3972560</v>
      </c>
      <c r="O3854" s="4">
        <v>4019280</v>
      </c>
      <c r="P3854" s="4">
        <v>4071940</v>
      </c>
      <c r="Q3854" s="4">
        <v>4117620</v>
      </c>
      <c r="R3854" s="4">
        <v>4170030</v>
      </c>
      <c r="S3854" s="4">
        <v>4192490</v>
      </c>
      <c r="T3854" s="4">
        <v>4221520</v>
      </c>
      <c r="U3854" s="4">
        <v>4243450</v>
      </c>
      <c r="V3854" s="4">
        <v>4272450</v>
      </c>
      <c r="W3854" s="4">
        <v>4294670</v>
      </c>
      <c r="X3854" s="4">
        <v>4354960</v>
      </c>
      <c r="Y3854" s="4">
        <v>4384510</v>
      </c>
      <c r="Z3854" s="4">
        <v>4418690</v>
      </c>
      <c r="AA3854" s="4">
        <v>4456050</v>
      </c>
      <c r="AB3854" s="4">
        <v>4494490</v>
      </c>
      <c r="AC3854" s="4">
        <v>4522620</v>
      </c>
      <c r="AD3854" s="4">
        <v>4559230</v>
      </c>
      <c r="AE3854" s="4">
        <v>4594820</v>
      </c>
      <c r="AF3854" s="4">
        <v>4632100</v>
      </c>
      <c r="AG3854" s="4">
        <v>4661410</v>
      </c>
    </row>
    <row r="3855" spans="1:33">
      <c r="A3855" t="s">
        <v>3121</v>
      </c>
      <c r="B3855" t="s">
        <v>132</v>
      </c>
      <c r="C3855" s="4">
        <v>1994720</v>
      </c>
      <c r="D3855" s="4">
        <v>2153080</v>
      </c>
      <c r="E3855" s="4">
        <v>2271530</v>
      </c>
      <c r="F3855" s="4">
        <v>2387030</v>
      </c>
      <c r="G3855" s="4">
        <v>2498640</v>
      </c>
      <c r="H3855" s="4">
        <v>2621410</v>
      </c>
      <c r="I3855" s="4">
        <v>2682750</v>
      </c>
      <c r="J3855" s="4">
        <v>2751450</v>
      </c>
      <c r="K3855" s="4">
        <v>2814610</v>
      </c>
      <c r="L3855" s="4">
        <v>2875000</v>
      </c>
      <c r="M3855" s="4">
        <v>2937810</v>
      </c>
      <c r="N3855" s="4">
        <v>2978060</v>
      </c>
      <c r="O3855" s="4">
        <v>3013080</v>
      </c>
      <c r="P3855" s="4">
        <v>3052560</v>
      </c>
      <c r="Q3855" s="4">
        <v>3086800</v>
      </c>
      <c r="R3855" s="4">
        <v>3126090</v>
      </c>
      <c r="S3855" s="4">
        <v>3142930</v>
      </c>
      <c r="T3855" s="4">
        <v>3164690</v>
      </c>
      <c r="U3855" s="4">
        <v>3181140</v>
      </c>
      <c r="V3855" s="4">
        <v>3202880</v>
      </c>
      <c r="W3855" s="4">
        <v>3219530</v>
      </c>
      <c r="X3855" s="4">
        <v>3264730</v>
      </c>
      <c r="Y3855" s="4">
        <v>3286880</v>
      </c>
      <c r="Z3855" s="4">
        <v>3312510</v>
      </c>
      <c r="AA3855" s="4">
        <v>3340510</v>
      </c>
      <c r="AB3855" s="4">
        <v>3369330</v>
      </c>
      <c r="AC3855" s="4">
        <v>3390420</v>
      </c>
      <c r="AD3855" s="4">
        <v>3417870</v>
      </c>
      <c r="AE3855" s="4">
        <v>3444540</v>
      </c>
      <c r="AF3855" s="4">
        <v>3472490</v>
      </c>
      <c r="AG3855" s="4">
        <v>3494470</v>
      </c>
    </row>
    <row r="3856" spans="1:33">
      <c r="A3856" t="s">
        <v>3120</v>
      </c>
      <c r="B3856" t="s">
        <v>132</v>
      </c>
      <c r="C3856" s="4">
        <v>40040000</v>
      </c>
      <c r="D3856" s="4">
        <v>43218700</v>
      </c>
      <c r="E3856" s="4">
        <v>45596300</v>
      </c>
      <c r="F3856" s="4">
        <v>47914800</v>
      </c>
      <c r="G3856" s="4">
        <v>50155200</v>
      </c>
      <c r="H3856" s="4">
        <v>52619600</v>
      </c>
      <c r="I3856" s="4">
        <v>53850900</v>
      </c>
      <c r="J3856" s="4">
        <v>55229700</v>
      </c>
      <c r="K3856" s="4">
        <v>56497700</v>
      </c>
      <c r="L3856" s="4">
        <v>57709800</v>
      </c>
      <c r="M3856" s="4">
        <v>58970700</v>
      </c>
      <c r="N3856" s="4">
        <v>59778600</v>
      </c>
      <c r="O3856" s="4">
        <v>60481600</v>
      </c>
      <c r="P3856" s="4">
        <v>61274100</v>
      </c>
      <c r="Q3856" s="4">
        <v>61961400</v>
      </c>
      <c r="R3856" s="4">
        <v>62750000</v>
      </c>
      <c r="S3856" s="4">
        <v>63088000</v>
      </c>
      <c r="T3856" s="4">
        <v>63524900</v>
      </c>
      <c r="U3856" s="4">
        <v>63855000</v>
      </c>
      <c r="V3856" s="4">
        <v>64291300</v>
      </c>
      <c r="W3856" s="4">
        <v>64625700</v>
      </c>
      <c r="X3856" s="4">
        <v>65532900</v>
      </c>
      <c r="Y3856" s="4">
        <v>65977600</v>
      </c>
      <c r="Z3856" s="4">
        <v>66491900</v>
      </c>
      <c r="AA3856" s="4">
        <v>67054000</v>
      </c>
      <c r="AB3856" s="4">
        <v>67632600</v>
      </c>
      <c r="AC3856" s="4">
        <v>68055800</v>
      </c>
      <c r="AD3856" s="4">
        <v>68606800</v>
      </c>
      <c r="AE3856" s="4">
        <v>69142200</v>
      </c>
      <c r="AF3856" s="4">
        <v>69703200</v>
      </c>
      <c r="AG3856" s="4">
        <v>70144400</v>
      </c>
    </row>
    <row r="3857" spans="1:33">
      <c r="A3857" t="s">
        <v>3119</v>
      </c>
      <c r="B3857" t="s">
        <v>132</v>
      </c>
      <c r="C3857" s="4">
        <v>5824000</v>
      </c>
      <c r="D3857" s="4">
        <v>6286350</v>
      </c>
      <c r="E3857" s="4">
        <v>6632200</v>
      </c>
      <c r="F3857" s="4">
        <v>6969430</v>
      </c>
      <c r="G3857" s="4">
        <v>7295310</v>
      </c>
      <c r="H3857" s="4">
        <v>7653770</v>
      </c>
      <c r="I3857" s="4">
        <v>7832860</v>
      </c>
      <c r="J3857" s="4">
        <v>8033420</v>
      </c>
      <c r="K3857" s="4">
        <v>8217840</v>
      </c>
      <c r="L3857" s="4">
        <v>8394160</v>
      </c>
      <c r="M3857" s="4">
        <v>8577550</v>
      </c>
      <c r="N3857" s="4">
        <v>8695070</v>
      </c>
      <c r="O3857" s="4">
        <v>8797320</v>
      </c>
      <c r="P3857" s="4">
        <v>8912600</v>
      </c>
      <c r="Q3857" s="4">
        <v>9012560</v>
      </c>
      <c r="R3857" s="4">
        <v>9127280</v>
      </c>
      <c r="S3857" s="4">
        <v>9176440</v>
      </c>
      <c r="T3857" s="4">
        <v>9239980</v>
      </c>
      <c r="U3857" s="4">
        <v>9287990</v>
      </c>
      <c r="V3857" s="4">
        <v>9351460</v>
      </c>
      <c r="W3857" s="4">
        <v>9400100</v>
      </c>
      <c r="X3857" s="4">
        <v>9532060</v>
      </c>
      <c r="Y3857" s="4">
        <v>9596740</v>
      </c>
      <c r="Z3857" s="4">
        <v>9671550</v>
      </c>
      <c r="AA3857" s="4">
        <v>9753310</v>
      </c>
      <c r="AB3857" s="4">
        <v>9837470</v>
      </c>
      <c r="AC3857" s="4">
        <v>9899030</v>
      </c>
      <c r="AD3857" s="4">
        <v>9979170</v>
      </c>
      <c r="AE3857" s="4">
        <v>10057100</v>
      </c>
      <c r="AF3857" s="4">
        <v>10138600</v>
      </c>
      <c r="AG3857" s="4">
        <v>10202800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8132150000000</v>
      </c>
      <c r="F3883" s="4">
        <v>8794840000000</v>
      </c>
      <c r="G3883" s="4">
        <v>9448070000000</v>
      </c>
      <c r="H3883" s="4">
        <v>10129700000000</v>
      </c>
      <c r="I3883" s="4">
        <v>10319000000000</v>
      </c>
      <c r="J3883" s="4">
        <v>10603000000000</v>
      </c>
      <c r="K3883" s="4">
        <v>10792400000000</v>
      </c>
      <c r="L3883" s="4">
        <v>11076400000000</v>
      </c>
      <c r="M3883" s="4">
        <v>11265700000000</v>
      </c>
      <c r="N3883" s="4">
        <v>11455100000000</v>
      </c>
      <c r="O3883" s="4">
        <v>11644400000000</v>
      </c>
      <c r="P3883" s="4">
        <v>11739100000000</v>
      </c>
      <c r="Q3883" s="4">
        <v>11928400000000</v>
      </c>
      <c r="R3883" s="4">
        <v>12117800000000</v>
      </c>
      <c r="S3883" s="4">
        <v>12212400000000</v>
      </c>
      <c r="T3883" s="4">
        <v>12307100000000</v>
      </c>
      <c r="U3883" s="4">
        <v>12401800000000</v>
      </c>
      <c r="V3883" s="4">
        <v>12496400000000</v>
      </c>
      <c r="W3883" s="4">
        <v>12685800000000</v>
      </c>
      <c r="X3883" s="4">
        <v>12875100000000</v>
      </c>
      <c r="Y3883" s="4">
        <v>12969800000000</v>
      </c>
      <c r="Z3883" s="4">
        <v>13064500000000</v>
      </c>
      <c r="AA3883" s="4">
        <v>13253800000000</v>
      </c>
      <c r="AB3883" s="4">
        <v>13348500000000</v>
      </c>
      <c r="AC3883" s="4">
        <v>13443100000000</v>
      </c>
      <c r="AD3883" s="4">
        <v>13632500000000</v>
      </c>
      <c r="AE3883" s="4">
        <v>13727200000000</v>
      </c>
      <c r="AF3883" s="4">
        <v>13916500000000</v>
      </c>
      <c r="AG3883" s="4">
        <v>14011200000000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90023200</v>
      </c>
      <c r="F3884" s="4">
        <v>97359200</v>
      </c>
      <c r="G3884" s="4">
        <v>104590000</v>
      </c>
      <c r="H3884" s="4">
        <v>112136000</v>
      </c>
      <c r="I3884" s="4">
        <v>114232000</v>
      </c>
      <c r="J3884" s="4">
        <v>117376000</v>
      </c>
      <c r="K3884" s="4">
        <v>119472000</v>
      </c>
      <c r="L3884" s="4">
        <v>122616000</v>
      </c>
      <c r="M3884" s="4">
        <v>124712000</v>
      </c>
      <c r="N3884" s="4">
        <v>126808000</v>
      </c>
      <c r="O3884" s="4">
        <v>128904000</v>
      </c>
      <c r="P3884" s="4">
        <v>129952000</v>
      </c>
      <c r="Q3884" s="4">
        <v>132048000</v>
      </c>
      <c r="R3884" s="4">
        <v>134144000</v>
      </c>
      <c r="S3884" s="4">
        <v>135192000</v>
      </c>
      <c r="T3884" s="4">
        <v>136240000</v>
      </c>
      <c r="U3884" s="4">
        <v>137288000</v>
      </c>
      <c r="V3884" s="4">
        <v>138336000</v>
      </c>
      <c r="W3884" s="4">
        <v>140432000</v>
      </c>
      <c r="X3884" s="4">
        <v>142528000</v>
      </c>
      <c r="Y3884" s="4">
        <v>143576000</v>
      </c>
      <c r="Z3884" s="4">
        <v>144624000</v>
      </c>
      <c r="AA3884" s="4">
        <v>146720000</v>
      </c>
      <c r="AB3884" s="4">
        <v>147768000</v>
      </c>
      <c r="AC3884" s="4">
        <v>148816000</v>
      </c>
      <c r="AD3884" s="4">
        <v>150912000</v>
      </c>
      <c r="AE3884" s="4">
        <v>151960000</v>
      </c>
      <c r="AF3884" s="4">
        <v>154056000</v>
      </c>
      <c r="AG3884" s="4">
        <v>155104000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4006290000</v>
      </c>
      <c r="F3885" s="4">
        <v>4332760000</v>
      </c>
      <c r="G3885" s="4">
        <v>4654570000</v>
      </c>
      <c r="H3885" s="4">
        <v>4990370000</v>
      </c>
      <c r="I3885" s="4">
        <v>5083650000</v>
      </c>
      <c r="J3885" s="4">
        <v>5223570000</v>
      </c>
      <c r="K3885" s="4">
        <v>5316850000</v>
      </c>
      <c r="L3885" s="4">
        <v>5456760000</v>
      </c>
      <c r="M3885" s="4">
        <v>5550040000</v>
      </c>
      <c r="N3885" s="4">
        <v>5643320000</v>
      </c>
      <c r="O3885" s="4">
        <v>5736600000</v>
      </c>
      <c r="P3885" s="4">
        <v>5783240000</v>
      </c>
      <c r="Q3885" s="4">
        <v>5876510000</v>
      </c>
      <c r="R3885" s="4">
        <v>5969790000</v>
      </c>
      <c r="S3885" s="4">
        <v>6016430000</v>
      </c>
      <c r="T3885" s="4">
        <v>6063070000</v>
      </c>
      <c r="U3885" s="4">
        <v>6109710000</v>
      </c>
      <c r="V3885" s="4">
        <v>6156350000</v>
      </c>
      <c r="W3885" s="4">
        <v>6249630000</v>
      </c>
      <c r="X3885" s="4">
        <v>6342900000</v>
      </c>
      <c r="Y3885" s="4">
        <v>6389540000</v>
      </c>
      <c r="Z3885" s="4">
        <v>6436180000</v>
      </c>
      <c r="AA3885" s="4">
        <v>6529460000</v>
      </c>
      <c r="AB3885" s="4">
        <v>6576100000</v>
      </c>
      <c r="AC3885" s="4">
        <v>6622740000</v>
      </c>
      <c r="AD3885" s="4">
        <v>6716020000</v>
      </c>
      <c r="AE3885" s="4">
        <v>6762660000</v>
      </c>
      <c r="AF3885" s="4">
        <v>6855930000</v>
      </c>
      <c r="AG3885" s="4">
        <v>6902570000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11191300000</v>
      </c>
      <c r="F3886" s="4">
        <v>12103300000</v>
      </c>
      <c r="G3886" s="4">
        <v>13002200000</v>
      </c>
      <c r="H3886" s="4">
        <v>13940300000</v>
      </c>
      <c r="I3886" s="4">
        <v>14200800000</v>
      </c>
      <c r="J3886" s="4">
        <v>14591700000</v>
      </c>
      <c r="K3886" s="4">
        <v>14852300000</v>
      </c>
      <c r="L3886" s="4">
        <v>15243100000</v>
      </c>
      <c r="M3886" s="4">
        <v>15503700000</v>
      </c>
      <c r="N3886" s="4">
        <v>15764200000</v>
      </c>
      <c r="O3886" s="4">
        <v>16024800000</v>
      </c>
      <c r="P3886" s="4">
        <v>16155100000</v>
      </c>
      <c r="Q3886" s="4">
        <v>16415700000</v>
      </c>
      <c r="R3886" s="4">
        <v>16676200000</v>
      </c>
      <c r="S3886" s="4">
        <v>16806500000</v>
      </c>
      <c r="T3886" s="4">
        <v>16936800000</v>
      </c>
      <c r="U3886" s="4">
        <v>17067100000</v>
      </c>
      <c r="V3886" s="4">
        <v>17197400000</v>
      </c>
      <c r="W3886" s="4">
        <v>17457900000</v>
      </c>
      <c r="X3886" s="4">
        <v>17718500000</v>
      </c>
      <c r="Y3886" s="4">
        <v>17848800000</v>
      </c>
      <c r="Z3886" s="4">
        <v>17979100000</v>
      </c>
      <c r="AA3886" s="4">
        <v>18239600000</v>
      </c>
      <c r="AB3886" s="4">
        <v>18369900000</v>
      </c>
      <c r="AC3886" s="4">
        <v>18500200000</v>
      </c>
      <c r="AD3886" s="4">
        <v>18760800000</v>
      </c>
      <c r="AE3886" s="4">
        <v>18891000000</v>
      </c>
      <c r="AF3886" s="4">
        <v>19151600000</v>
      </c>
      <c r="AG3886" s="4">
        <v>19281900000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6088510000</v>
      </c>
      <c r="F3887" s="4">
        <v>6584660000</v>
      </c>
      <c r="G3887" s="4">
        <v>7073720000</v>
      </c>
      <c r="H3887" s="4">
        <v>7584050000</v>
      </c>
      <c r="I3887" s="4">
        <v>7725810000</v>
      </c>
      <c r="J3887" s="4">
        <v>7938450000</v>
      </c>
      <c r="K3887" s="4">
        <v>8080210000</v>
      </c>
      <c r="L3887" s="4">
        <v>8292840000</v>
      </c>
      <c r="M3887" s="4">
        <v>8434600000</v>
      </c>
      <c r="N3887" s="4">
        <v>8576360000</v>
      </c>
      <c r="O3887" s="4">
        <v>8718120000</v>
      </c>
      <c r="P3887" s="4">
        <v>8789000000</v>
      </c>
      <c r="Q3887" s="4">
        <v>8930750000</v>
      </c>
      <c r="R3887" s="4">
        <v>9072510000</v>
      </c>
      <c r="S3887" s="4">
        <v>9143390000</v>
      </c>
      <c r="T3887" s="4">
        <v>9214270000</v>
      </c>
      <c r="U3887" s="4">
        <v>9285150000</v>
      </c>
      <c r="V3887" s="4">
        <v>9356030000</v>
      </c>
      <c r="W3887" s="4">
        <v>9497790000</v>
      </c>
      <c r="X3887" s="4">
        <v>9639540000</v>
      </c>
      <c r="Y3887" s="4">
        <v>9710420000</v>
      </c>
      <c r="Z3887" s="4">
        <v>9781300000</v>
      </c>
      <c r="AA3887" s="4">
        <v>9923060000</v>
      </c>
      <c r="AB3887" s="4">
        <v>9993940000</v>
      </c>
      <c r="AC3887" s="4">
        <v>10064800000</v>
      </c>
      <c r="AD3887" s="4">
        <v>10206600000</v>
      </c>
      <c r="AE3887" s="4">
        <v>10277500000</v>
      </c>
      <c r="AF3887" s="4">
        <v>10419200000</v>
      </c>
      <c r="AG3887" s="4">
        <v>10490100000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1469060000</v>
      </c>
      <c r="F3888" s="4">
        <v>1588780000</v>
      </c>
      <c r="G3888" s="4">
        <v>1706780000</v>
      </c>
      <c r="H3888" s="4">
        <v>1829910000</v>
      </c>
      <c r="I3888" s="4">
        <v>1864120000</v>
      </c>
      <c r="J3888" s="4">
        <v>1915420000</v>
      </c>
      <c r="K3888" s="4">
        <v>1949630000</v>
      </c>
      <c r="L3888" s="4">
        <v>2000930000</v>
      </c>
      <c r="M3888" s="4">
        <v>2035140000</v>
      </c>
      <c r="N3888" s="4">
        <v>2069340000</v>
      </c>
      <c r="O3888" s="4">
        <v>2103550000</v>
      </c>
      <c r="P3888" s="4">
        <v>2120650000</v>
      </c>
      <c r="Q3888" s="4">
        <v>2154850000</v>
      </c>
      <c r="R3888" s="4">
        <v>2189060000</v>
      </c>
      <c r="S3888" s="4">
        <v>2206160000</v>
      </c>
      <c r="T3888" s="4">
        <v>2223260000</v>
      </c>
      <c r="U3888" s="4">
        <v>2240360000</v>
      </c>
      <c r="V3888" s="4">
        <v>2257460000</v>
      </c>
      <c r="W3888" s="4">
        <v>2291670000</v>
      </c>
      <c r="X3888" s="4">
        <v>2325870000</v>
      </c>
      <c r="Y3888" s="4">
        <v>2342970000</v>
      </c>
      <c r="Z3888" s="4">
        <v>2360080000</v>
      </c>
      <c r="AA3888" s="4">
        <v>2394280000</v>
      </c>
      <c r="AB3888" s="4">
        <v>2411380000</v>
      </c>
      <c r="AC3888" s="4">
        <v>2428480000</v>
      </c>
      <c r="AD3888" s="4">
        <v>2462690000</v>
      </c>
      <c r="AE3888" s="4">
        <v>2479790000</v>
      </c>
      <c r="AF3888" s="4">
        <v>2513990000</v>
      </c>
      <c r="AG3888" s="4">
        <v>2531100000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26940100000</v>
      </c>
      <c r="F3889" s="4">
        <v>29135500000</v>
      </c>
      <c r="G3889" s="4">
        <v>31299500000</v>
      </c>
      <c r="H3889" s="4">
        <v>33557600000</v>
      </c>
      <c r="I3889" s="4">
        <v>34184800000</v>
      </c>
      <c r="J3889" s="4">
        <v>35125700000</v>
      </c>
      <c r="K3889" s="4">
        <v>35752900000</v>
      </c>
      <c r="L3889" s="4">
        <v>36693800000</v>
      </c>
      <c r="M3889" s="4">
        <v>37321000000</v>
      </c>
      <c r="N3889" s="4">
        <v>37948300000</v>
      </c>
      <c r="O3889" s="4">
        <v>38575500000</v>
      </c>
      <c r="P3889" s="4">
        <v>38889100000</v>
      </c>
      <c r="Q3889" s="4">
        <v>39516400000</v>
      </c>
      <c r="R3889" s="4">
        <v>40143600000</v>
      </c>
      <c r="S3889" s="4">
        <v>40457200000</v>
      </c>
      <c r="T3889" s="4">
        <v>40770900000</v>
      </c>
      <c r="U3889" s="4">
        <v>41084500000</v>
      </c>
      <c r="V3889" s="4">
        <v>41398100000</v>
      </c>
      <c r="W3889" s="4">
        <v>42025300000</v>
      </c>
      <c r="X3889" s="4">
        <v>42652600000</v>
      </c>
      <c r="Y3889" s="4">
        <v>42966200000</v>
      </c>
      <c r="Z3889" s="4">
        <v>43279800000</v>
      </c>
      <c r="AA3889" s="4">
        <v>43907100000</v>
      </c>
      <c r="AB3889" s="4">
        <v>44220700000</v>
      </c>
      <c r="AC3889" s="4">
        <v>44534300000</v>
      </c>
      <c r="AD3889" s="4">
        <v>45161600000</v>
      </c>
      <c r="AE3889" s="4">
        <v>45475200000</v>
      </c>
      <c r="AF3889" s="4">
        <v>46102400000</v>
      </c>
      <c r="AG3889" s="4">
        <v>46416100000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62792900</v>
      </c>
      <c r="F3890" s="4">
        <v>67909900</v>
      </c>
      <c r="G3890" s="4">
        <v>72953800</v>
      </c>
      <c r="H3890" s="4">
        <v>78217000</v>
      </c>
      <c r="I3890" s="4">
        <v>79679000</v>
      </c>
      <c r="J3890" s="4">
        <v>81872000</v>
      </c>
      <c r="K3890" s="4">
        <v>83334000</v>
      </c>
      <c r="L3890" s="4">
        <v>85527000</v>
      </c>
      <c r="M3890" s="4">
        <v>86989000</v>
      </c>
      <c r="N3890" s="4">
        <v>88451000</v>
      </c>
      <c r="O3890" s="4">
        <v>89913000</v>
      </c>
      <c r="P3890" s="4">
        <v>90644000</v>
      </c>
      <c r="Q3890" s="4">
        <v>92106000</v>
      </c>
      <c r="R3890" s="4">
        <v>93568000</v>
      </c>
      <c r="S3890" s="4">
        <v>94299000</v>
      </c>
      <c r="T3890" s="4">
        <v>95030000</v>
      </c>
      <c r="U3890" s="4">
        <v>95761000</v>
      </c>
      <c r="V3890" s="4">
        <v>96492000</v>
      </c>
      <c r="W3890" s="4">
        <v>97954000</v>
      </c>
      <c r="X3890" s="4">
        <v>99416000</v>
      </c>
      <c r="Y3890" s="4">
        <v>100147000</v>
      </c>
      <c r="Z3890" s="4">
        <v>100878000</v>
      </c>
      <c r="AA3890" s="4">
        <v>102340000</v>
      </c>
      <c r="AB3890" s="4">
        <v>103071000</v>
      </c>
      <c r="AC3890" s="4">
        <v>103802000</v>
      </c>
      <c r="AD3890" s="4">
        <v>105264000</v>
      </c>
      <c r="AE3890" s="4">
        <v>105995000</v>
      </c>
      <c r="AF3890" s="4">
        <v>107457000</v>
      </c>
      <c r="AG3890" s="4">
        <v>108188000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47073200</v>
      </c>
      <c r="F3891" s="4">
        <v>50909200</v>
      </c>
      <c r="G3891" s="4">
        <v>54690400</v>
      </c>
      <c r="H3891" s="4">
        <v>58636000</v>
      </c>
      <c r="I3891" s="4">
        <v>59732000</v>
      </c>
      <c r="J3891" s="4">
        <v>61376000</v>
      </c>
      <c r="K3891" s="4">
        <v>62472000</v>
      </c>
      <c r="L3891" s="4">
        <v>64116000</v>
      </c>
      <c r="M3891" s="4">
        <v>65212000</v>
      </c>
      <c r="N3891" s="4">
        <v>66308000</v>
      </c>
      <c r="O3891" s="4">
        <v>67404000</v>
      </c>
      <c r="P3891" s="4">
        <v>67952000</v>
      </c>
      <c r="Q3891" s="4">
        <v>69048000</v>
      </c>
      <c r="R3891" s="4">
        <v>70144000</v>
      </c>
      <c r="S3891" s="4">
        <v>70692000</v>
      </c>
      <c r="T3891" s="4">
        <v>71240000</v>
      </c>
      <c r="U3891" s="4">
        <v>71788000</v>
      </c>
      <c r="V3891" s="4">
        <v>72336000</v>
      </c>
      <c r="W3891" s="4">
        <v>73432000</v>
      </c>
      <c r="X3891" s="4">
        <v>74528000</v>
      </c>
      <c r="Y3891" s="4">
        <v>75076000</v>
      </c>
      <c r="Z3891" s="4">
        <v>75624000</v>
      </c>
      <c r="AA3891" s="4">
        <v>76720000</v>
      </c>
      <c r="AB3891" s="4">
        <v>77268000</v>
      </c>
      <c r="AC3891" s="4">
        <v>77816000</v>
      </c>
      <c r="AD3891" s="4">
        <v>78912000</v>
      </c>
      <c r="AE3891" s="4">
        <v>79460000</v>
      </c>
      <c r="AF3891" s="4">
        <v>80556000</v>
      </c>
      <c r="AG3891" s="4">
        <v>81104000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944900000</v>
      </c>
      <c r="F3892" s="4">
        <v>1021900000</v>
      </c>
      <c r="G3892" s="4">
        <v>1097800000</v>
      </c>
      <c r="H3892" s="4">
        <v>1177000000</v>
      </c>
      <c r="I3892" s="4">
        <v>1199000000</v>
      </c>
      <c r="J3892" s="4">
        <v>1232000000</v>
      </c>
      <c r="K3892" s="4">
        <v>1254000000</v>
      </c>
      <c r="L3892" s="4">
        <v>1287000000</v>
      </c>
      <c r="M3892" s="4">
        <v>1309000000</v>
      </c>
      <c r="N3892" s="4">
        <v>1331000000</v>
      </c>
      <c r="O3892" s="4">
        <v>1353000000</v>
      </c>
      <c r="P3892" s="4">
        <v>1364000000</v>
      </c>
      <c r="Q3892" s="4">
        <v>1386000000</v>
      </c>
      <c r="R3892" s="4">
        <v>1408000000</v>
      </c>
      <c r="S3892" s="4">
        <v>1419000000</v>
      </c>
      <c r="T3892" s="4">
        <v>1430000000</v>
      </c>
      <c r="U3892" s="4">
        <v>1441000000</v>
      </c>
      <c r="V3892" s="4">
        <v>1452000000</v>
      </c>
      <c r="W3892" s="4">
        <v>1474000000</v>
      </c>
      <c r="X3892" s="4">
        <v>1496000000</v>
      </c>
      <c r="Y3892" s="4">
        <v>1507000000</v>
      </c>
      <c r="Z3892" s="4">
        <v>1518000000</v>
      </c>
      <c r="AA3892" s="4">
        <v>1540000000</v>
      </c>
      <c r="AB3892" s="4">
        <v>1551000000</v>
      </c>
      <c r="AC3892" s="4">
        <v>1562000000</v>
      </c>
      <c r="AD3892" s="4">
        <v>1584000000</v>
      </c>
      <c r="AE3892" s="4">
        <v>1595000000</v>
      </c>
      <c r="AF3892" s="4">
        <v>1617000000</v>
      </c>
      <c r="AG3892" s="4">
        <v>1628000000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137440000</v>
      </c>
      <c r="F3893" s="4">
        <v>148640000</v>
      </c>
      <c r="G3893" s="4">
        <v>159680000</v>
      </c>
      <c r="H3893" s="4">
        <v>171200000</v>
      </c>
      <c r="I3893" s="4">
        <v>174400000</v>
      </c>
      <c r="J3893" s="4">
        <v>179200000</v>
      </c>
      <c r="K3893" s="4">
        <v>182400000</v>
      </c>
      <c r="L3893" s="4">
        <v>187200000</v>
      </c>
      <c r="M3893" s="4">
        <v>190400000</v>
      </c>
      <c r="N3893" s="4">
        <v>193600000</v>
      </c>
      <c r="O3893" s="4">
        <v>196800000</v>
      </c>
      <c r="P3893" s="4">
        <v>198400000</v>
      </c>
      <c r="Q3893" s="4">
        <v>201600000</v>
      </c>
      <c r="R3893" s="4">
        <v>204800000</v>
      </c>
      <c r="S3893" s="4">
        <v>206400000</v>
      </c>
      <c r="T3893" s="4">
        <v>208000000</v>
      </c>
      <c r="U3893" s="4">
        <v>209600000</v>
      </c>
      <c r="V3893" s="4">
        <v>211200000</v>
      </c>
      <c r="W3893" s="4">
        <v>214400000</v>
      </c>
      <c r="X3893" s="4">
        <v>217600000</v>
      </c>
      <c r="Y3893" s="4">
        <v>219200000</v>
      </c>
      <c r="Z3893" s="4">
        <v>220800000</v>
      </c>
      <c r="AA3893" s="4">
        <v>224000000</v>
      </c>
      <c r="AB3893" s="4">
        <v>225600000</v>
      </c>
      <c r="AC3893" s="4">
        <v>227200000</v>
      </c>
      <c r="AD3893" s="4">
        <v>230400000</v>
      </c>
      <c r="AE3893" s="4">
        <v>232000000</v>
      </c>
      <c r="AF3893" s="4">
        <v>235200000</v>
      </c>
      <c r="AG3893" s="4">
        <v>236800000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 s="4">
        <v>695594000</v>
      </c>
      <c r="E4003" s="4">
        <v>747571000</v>
      </c>
      <c r="F4003" s="4">
        <v>755591000</v>
      </c>
      <c r="G4003" s="4">
        <v>774138000</v>
      </c>
      <c r="H4003" s="4">
        <v>815183000</v>
      </c>
      <c r="I4003" s="4">
        <v>819610000</v>
      </c>
      <c r="J4003" s="4">
        <v>826703000</v>
      </c>
      <c r="K4003" s="4">
        <v>831963000</v>
      </c>
      <c r="L4003" s="4">
        <v>821968000</v>
      </c>
      <c r="M4003" s="4">
        <v>824610000</v>
      </c>
      <c r="N4003" s="4">
        <v>823606000</v>
      </c>
      <c r="O4003" s="4">
        <v>824657000</v>
      </c>
      <c r="P4003" s="4">
        <v>821996000</v>
      </c>
      <c r="Q4003" s="4">
        <v>819820000</v>
      </c>
      <c r="R4003" s="4">
        <v>816107000</v>
      </c>
      <c r="S4003" s="4">
        <v>894428000</v>
      </c>
      <c r="T4003" s="4">
        <v>889132000</v>
      </c>
      <c r="U4003" s="4">
        <v>978464000</v>
      </c>
      <c r="V4003" s="4">
        <v>973554000</v>
      </c>
      <c r="W4003" s="4">
        <v>969678000</v>
      </c>
      <c r="X4003" s="4">
        <v>968391000</v>
      </c>
      <c r="Y4003" s="4">
        <v>963568000</v>
      </c>
      <c r="Z4003" s="4">
        <v>954359000</v>
      </c>
      <c r="AA4003" s="4">
        <v>951297000</v>
      </c>
      <c r="AB4003" s="4">
        <v>948306000</v>
      </c>
      <c r="AC4003" s="4">
        <v>941518000</v>
      </c>
      <c r="AD4003" s="4">
        <v>1017490000</v>
      </c>
      <c r="AE4003" s="4">
        <v>1011710000</v>
      </c>
      <c r="AF4003" s="4">
        <v>1008790000</v>
      </c>
      <c r="AG4003" s="4">
        <v>1005950000</v>
      </c>
    </row>
    <row r="4004" spans="1:33">
      <c r="A4004" t="s">
        <v>2972</v>
      </c>
      <c r="B4004" t="s">
        <v>132</v>
      </c>
      <c r="C4004">
        <v>0</v>
      </c>
      <c r="D4004">
        <v>7700.25</v>
      </c>
      <c r="E4004">
        <v>8275.64</v>
      </c>
      <c r="F4004">
        <v>8364.41</v>
      </c>
      <c r="G4004">
        <v>8569.74</v>
      </c>
      <c r="H4004">
        <v>9024.11</v>
      </c>
      <c r="I4004">
        <v>9073.11</v>
      </c>
      <c r="J4004">
        <v>9151.6299999999992</v>
      </c>
      <c r="K4004">
        <v>9209.86</v>
      </c>
      <c r="L4004">
        <v>9099.2099999999991</v>
      </c>
      <c r="M4004">
        <v>9128.4599999999991</v>
      </c>
      <c r="N4004">
        <v>9117.35</v>
      </c>
      <c r="O4004">
        <v>9128.98</v>
      </c>
      <c r="P4004">
        <v>9099.52</v>
      </c>
      <c r="Q4004">
        <v>9075.44</v>
      </c>
      <c r="R4004">
        <v>9034.33</v>
      </c>
      <c r="S4004">
        <v>9901.35</v>
      </c>
      <c r="T4004">
        <v>9842.7199999999993</v>
      </c>
      <c r="U4004">
        <v>10831.6</v>
      </c>
      <c r="V4004">
        <v>10777.3</v>
      </c>
      <c r="W4004">
        <v>10734.4</v>
      </c>
      <c r="X4004">
        <v>10720.1</v>
      </c>
      <c r="Y4004">
        <v>10666.7</v>
      </c>
      <c r="Z4004">
        <v>10564.8</v>
      </c>
      <c r="AA4004">
        <v>10530.9</v>
      </c>
      <c r="AB4004">
        <v>10497.8</v>
      </c>
      <c r="AC4004">
        <v>10422.6</v>
      </c>
      <c r="AD4004">
        <v>11263.6</v>
      </c>
      <c r="AE4004">
        <v>11199.6</v>
      </c>
      <c r="AF4004">
        <v>11167.4</v>
      </c>
      <c r="AG4004">
        <v>11135.9</v>
      </c>
    </row>
    <row r="4005" spans="1:33">
      <c r="A4005" t="s">
        <v>2971</v>
      </c>
      <c r="B4005" t="s">
        <v>132</v>
      </c>
      <c r="C4005">
        <v>0</v>
      </c>
      <c r="D4005">
        <v>342683</v>
      </c>
      <c r="E4005">
        <v>368290</v>
      </c>
      <c r="F4005">
        <v>372240</v>
      </c>
      <c r="G4005">
        <v>381378</v>
      </c>
      <c r="H4005">
        <v>401599</v>
      </c>
      <c r="I4005">
        <v>403779</v>
      </c>
      <c r="J4005">
        <v>407274</v>
      </c>
      <c r="K4005">
        <v>409865</v>
      </c>
      <c r="L4005">
        <v>404941</v>
      </c>
      <c r="M4005">
        <v>406243</v>
      </c>
      <c r="N4005">
        <v>405748</v>
      </c>
      <c r="O4005">
        <v>406266</v>
      </c>
      <c r="P4005">
        <v>404955</v>
      </c>
      <c r="Q4005">
        <v>403883</v>
      </c>
      <c r="R4005">
        <v>402054</v>
      </c>
      <c r="S4005">
        <v>440638</v>
      </c>
      <c r="T4005">
        <v>438029</v>
      </c>
      <c r="U4005">
        <v>482038</v>
      </c>
      <c r="V4005">
        <v>479620</v>
      </c>
      <c r="W4005">
        <v>477710</v>
      </c>
      <c r="X4005">
        <v>477076</v>
      </c>
      <c r="Y4005">
        <v>474700</v>
      </c>
      <c r="Z4005">
        <v>470163</v>
      </c>
      <c r="AA4005">
        <v>468655</v>
      </c>
      <c r="AB4005">
        <v>467181</v>
      </c>
      <c r="AC4005">
        <v>463837</v>
      </c>
      <c r="AD4005">
        <v>501264</v>
      </c>
      <c r="AE4005">
        <v>498416</v>
      </c>
      <c r="AF4005">
        <v>496979</v>
      </c>
      <c r="AG4005">
        <v>495581</v>
      </c>
    </row>
    <row r="4006" spans="1:33">
      <c r="A4006" t="s">
        <v>2970</v>
      </c>
      <c r="B4006" t="s">
        <v>132</v>
      </c>
      <c r="C4006">
        <v>0</v>
      </c>
      <c r="D4006">
        <v>957263</v>
      </c>
      <c r="E4006" s="4">
        <v>1028790</v>
      </c>
      <c r="F4006" s="4">
        <v>1039830</v>
      </c>
      <c r="G4006" s="4">
        <v>1065350</v>
      </c>
      <c r="H4006" s="4">
        <v>1121840</v>
      </c>
      <c r="I4006" s="4">
        <v>1127930</v>
      </c>
      <c r="J4006" s="4">
        <v>1137690</v>
      </c>
      <c r="K4006" s="4">
        <v>1144930</v>
      </c>
      <c r="L4006" s="4">
        <v>1131180</v>
      </c>
      <c r="M4006" s="4">
        <v>1134810</v>
      </c>
      <c r="N4006" s="4">
        <v>1133430</v>
      </c>
      <c r="O4006" s="4">
        <v>1134880</v>
      </c>
      <c r="P4006" s="4">
        <v>1131210</v>
      </c>
      <c r="Q4006" s="4">
        <v>1128220</v>
      </c>
      <c r="R4006" s="4">
        <v>1123110</v>
      </c>
      <c r="S4006" s="4">
        <v>1230890</v>
      </c>
      <c r="T4006" s="4">
        <v>1223610</v>
      </c>
      <c r="U4006" s="4">
        <v>1346540</v>
      </c>
      <c r="V4006" s="4">
        <v>1339790</v>
      </c>
      <c r="W4006" s="4">
        <v>1334450</v>
      </c>
      <c r="X4006" s="4">
        <v>1332680</v>
      </c>
      <c r="Y4006" s="4">
        <v>1326040</v>
      </c>
      <c r="Z4006" s="4">
        <v>1313370</v>
      </c>
      <c r="AA4006" s="4">
        <v>1309160</v>
      </c>
      <c r="AB4006" s="4">
        <v>1305040</v>
      </c>
      <c r="AC4006" s="4">
        <v>1295700</v>
      </c>
      <c r="AD4006" s="4">
        <v>1400250</v>
      </c>
      <c r="AE4006" s="4">
        <v>1392290</v>
      </c>
      <c r="AF4006" s="4">
        <v>1388280</v>
      </c>
      <c r="AG4006" s="4">
        <v>1384370</v>
      </c>
    </row>
    <row r="4007" spans="1:33">
      <c r="A4007" t="s">
        <v>2969</v>
      </c>
      <c r="B4007" t="s">
        <v>132</v>
      </c>
      <c r="C4007">
        <v>0</v>
      </c>
      <c r="D4007">
        <v>520788</v>
      </c>
      <c r="E4007">
        <v>559703</v>
      </c>
      <c r="F4007">
        <v>565707</v>
      </c>
      <c r="G4007">
        <v>579594</v>
      </c>
      <c r="H4007">
        <v>610324</v>
      </c>
      <c r="I4007">
        <v>613638</v>
      </c>
      <c r="J4007">
        <v>618949</v>
      </c>
      <c r="K4007">
        <v>622887</v>
      </c>
      <c r="L4007">
        <v>615404</v>
      </c>
      <c r="M4007">
        <v>617382</v>
      </c>
      <c r="N4007">
        <v>616630</v>
      </c>
      <c r="O4007">
        <v>617417</v>
      </c>
      <c r="P4007">
        <v>615425</v>
      </c>
      <c r="Q4007">
        <v>613796</v>
      </c>
      <c r="R4007">
        <v>611016</v>
      </c>
      <c r="S4007">
        <v>669654</v>
      </c>
      <c r="T4007">
        <v>665689</v>
      </c>
      <c r="U4007">
        <v>732571</v>
      </c>
      <c r="V4007">
        <v>728896</v>
      </c>
      <c r="W4007">
        <v>725993</v>
      </c>
      <c r="X4007">
        <v>725030</v>
      </c>
      <c r="Y4007">
        <v>721419</v>
      </c>
      <c r="Z4007">
        <v>714524</v>
      </c>
      <c r="AA4007">
        <v>712232</v>
      </c>
      <c r="AB4007">
        <v>709992</v>
      </c>
      <c r="AC4007">
        <v>704910</v>
      </c>
      <c r="AD4007">
        <v>761789</v>
      </c>
      <c r="AE4007">
        <v>757461</v>
      </c>
      <c r="AF4007">
        <v>755277</v>
      </c>
      <c r="AG4007">
        <v>753153</v>
      </c>
    </row>
    <row r="4008" spans="1:33">
      <c r="A4008" t="s">
        <v>2968</v>
      </c>
      <c r="B4008" t="s">
        <v>132</v>
      </c>
      <c r="C4008">
        <v>0</v>
      </c>
      <c r="D4008">
        <v>125658</v>
      </c>
      <c r="E4008">
        <v>135048</v>
      </c>
      <c r="F4008">
        <v>136496</v>
      </c>
      <c r="G4008">
        <v>139847</v>
      </c>
      <c r="H4008">
        <v>147262</v>
      </c>
      <c r="I4008">
        <v>148061</v>
      </c>
      <c r="J4008">
        <v>149343</v>
      </c>
      <c r="K4008">
        <v>150293</v>
      </c>
      <c r="L4008">
        <v>148487</v>
      </c>
      <c r="M4008">
        <v>148965</v>
      </c>
      <c r="N4008">
        <v>148783</v>
      </c>
      <c r="O4008">
        <v>148973</v>
      </c>
      <c r="P4008">
        <v>148492</v>
      </c>
      <c r="Q4008">
        <v>148099</v>
      </c>
      <c r="R4008">
        <v>147429</v>
      </c>
      <c r="S4008">
        <v>161577</v>
      </c>
      <c r="T4008">
        <v>160620</v>
      </c>
      <c r="U4008">
        <v>176758</v>
      </c>
      <c r="V4008">
        <v>175871</v>
      </c>
      <c r="W4008">
        <v>175171</v>
      </c>
      <c r="X4008">
        <v>174938</v>
      </c>
      <c r="Y4008">
        <v>174067</v>
      </c>
      <c r="Z4008">
        <v>172404</v>
      </c>
      <c r="AA4008">
        <v>171850</v>
      </c>
      <c r="AB4008">
        <v>171310</v>
      </c>
      <c r="AC4008">
        <v>170084</v>
      </c>
      <c r="AD4008">
        <v>183808</v>
      </c>
      <c r="AE4008">
        <v>182764</v>
      </c>
      <c r="AF4008">
        <v>182237</v>
      </c>
      <c r="AG4008">
        <v>181724</v>
      </c>
    </row>
    <row r="4009" spans="1:33">
      <c r="A4009" t="s">
        <v>2967</v>
      </c>
      <c r="B4009" t="s">
        <v>132</v>
      </c>
      <c r="C4009">
        <v>0</v>
      </c>
      <c r="D4009" s="4">
        <v>2304360</v>
      </c>
      <c r="E4009" s="4">
        <v>2476550</v>
      </c>
      <c r="F4009" s="4">
        <v>2503110</v>
      </c>
      <c r="G4009" s="4">
        <v>2564560</v>
      </c>
      <c r="H4009" s="4">
        <v>2700530</v>
      </c>
      <c r="I4009" s="4">
        <v>2715200</v>
      </c>
      <c r="J4009" s="4">
        <v>2738700</v>
      </c>
      <c r="K4009" s="4">
        <v>2756120</v>
      </c>
      <c r="L4009" s="4">
        <v>2723010</v>
      </c>
      <c r="M4009" s="4">
        <v>2731760</v>
      </c>
      <c r="N4009" s="4">
        <v>2728440</v>
      </c>
      <c r="O4009" s="4">
        <v>2731920</v>
      </c>
      <c r="P4009" s="4">
        <v>2723100</v>
      </c>
      <c r="Q4009" s="4">
        <v>2715890</v>
      </c>
      <c r="R4009" s="4">
        <v>2703590</v>
      </c>
      <c r="S4009" s="4">
        <v>2963060</v>
      </c>
      <c r="T4009" s="4">
        <v>2945510</v>
      </c>
      <c r="U4009" s="4">
        <v>3241450</v>
      </c>
      <c r="V4009" s="4">
        <v>3225180</v>
      </c>
      <c r="W4009" s="4">
        <v>3212340</v>
      </c>
      <c r="X4009" s="4">
        <v>3208080</v>
      </c>
      <c r="Y4009" s="4">
        <v>3192100</v>
      </c>
      <c r="Z4009" s="4">
        <v>3161590</v>
      </c>
      <c r="AA4009" s="4">
        <v>3151450</v>
      </c>
      <c r="AB4009" s="4">
        <v>3141540</v>
      </c>
      <c r="AC4009" s="4">
        <v>3119050</v>
      </c>
      <c r="AD4009" s="4">
        <v>3370730</v>
      </c>
      <c r="AE4009" s="4">
        <v>3351580</v>
      </c>
      <c r="AF4009" s="4">
        <v>3341920</v>
      </c>
      <c r="AG4009" s="4">
        <v>3332520</v>
      </c>
    </row>
    <row r="4010" spans="1:33">
      <c r="A4010" t="s">
        <v>2966</v>
      </c>
      <c r="B4010" t="s">
        <v>132</v>
      </c>
      <c r="C4010">
        <v>0</v>
      </c>
      <c r="D4010">
        <v>5371.07</v>
      </c>
      <c r="E4010">
        <v>5772.42</v>
      </c>
      <c r="F4010">
        <v>5834.34</v>
      </c>
      <c r="G4010">
        <v>5977.55</v>
      </c>
      <c r="H4010">
        <v>6294.49</v>
      </c>
      <c r="I4010">
        <v>6328.67</v>
      </c>
      <c r="J4010">
        <v>6383.44</v>
      </c>
      <c r="K4010">
        <v>6424.05</v>
      </c>
      <c r="L4010">
        <v>6346.87</v>
      </c>
      <c r="M4010">
        <v>6367.27</v>
      </c>
      <c r="N4010">
        <v>6359.52</v>
      </c>
      <c r="O4010">
        <v>6367.64</v>
      </c>
      <c r="P4010">
        <v>6347.09</v>
      </c>
      <c r="Q4010">
        <v>6330.29</v>
      </c>
      <c r="R4010">
        <v>6301.62</v>
      </c>
      <c r="S4010">
        <v>6906.38</v>
      </c>
      <c r="T4010">
        <v>6865.49</v>
      </c>
      <c r="U4010">
        <v>7555.26</v>
      </c>
      <c r="V4010">
        <v>7517.36</v>
      </c>
      <c r="W4010">
        <v>7487.42</v>
      </c>
      <c r="X4010">
        <v>7477.49</v>
      </c>
      <c r="Y4010">
        <v>7440.24</v>
      </c>
      <c r="Z4010">
        <v>7369.14</v>
      </c>
      <c r="AA4010">
        <v>7345.5</v>
      </c>
      <c r="AB4010">
        <v>7322.4</v>
      </c>
      <c r="AC4010">
        <v>7269.98</v>
      </c>
      <c r="AD4010">
        <v>7856.6</v>
      </c>
      <c r="AE4010">
        <v>7811.96</v>
      </c>
      <c r="AF4010">
        <v>7789.44</v>
      </c>
      <c r="AG4010">
        <v>7767.53</v>
      </c>
    </row>
    <row r="4011" spans="1:33">
      <c r="A4011" t="s">
        <v>2965</v>
      </c>
      <c r="B4011" t="s">
        <v>132</v>
      </c>
      <c r="C4011">
        <v>0</v>
      </c>
      <c r="D4011">
        <v>4026.47</v>
      </c>
      <c r="E4011">
        <v>4327.34</v>
      </c>
      <c r="F4011">
        <v>4373.76</v>
      </c>
      <c r="G4011">
        <v>4481.12</v>
      </c>
      <c r="H4011">
        <v>4718.71</v>
      </c>
      <c r="I4011">
        <v>4744.34</v>
      </c>
      <c r="J4011">
        <v>4785.3999999999996</v>
      </c>
      <c r="K4011">
        <v>4815.84</v>
      </c>
      <c r="L4011">
        <v>4757.9799999999996</v>
      </c>
      <c r="M4011">
        <v>4773.28</v>
      </c>
      <c r="N4011">
        <v>4767.47</v>
      </c>
      <c r="O4011">
        <v>4773.55</v>
      </c>
      <c r="P4011">
        <v>4758.1499999999996</v>
      </c>
      <c r="Q4011">
        <v>4745.55</v>
      </c>
      <c r="R4011">
        <v>4724.0600000000004</v>
      </c>
      <c r="S4011">
        <v>5177.42</v>
      </c>
      <c r="T4011">
        <v>5146.7700000000004</v>
      </c>
      <c r="U4011">
        <v>5663.86</v>
      </c>
      <c r="V4011">
        <v>5635.45</v>
      </c>
      <c r="W4011">
        <v>5613.01</v>
      </c>
      <c r="X4011">
        <v>5605.56</v>
      </c>
      <c r="Y4011">
        <v>5577.64</v>
      </c>
      <c r="Z4011">
        <v>5524.34</v>
      </c>
      <c r="AA4011">
        <v>5506.61</v>
      </c>
      <c r="AB4011">
        <v>5489.29</v>
      </c>
      <c r="AC4011">
        <v>5450</v>
      </c>
      <c r="AD4011">
        <v>5889.76</v>
      </c>
      <c r="AE4011">
        <v>5856.3</v>
      </c>
      <c r="AF4011">
        <v>5839.42</v>
      </c>
      <c r="AG4011">
        <v>5822.99</v>
      </c>
    </row>
    <row r="4012" spans="1:33">
      <c r="A4012" t="s">
        <v>2964</v>
      </c>
      <c r="B4012" t="s">
        <v>132</v>
      </c>
      <c r="C4012">
        <v>0</v>
      </c>
      <c r="D4012">
        <v>80823.199999999997</v>
      </c>
      <c r="E4012">
        <v>86862.6</v>
      </c>
      <c r="F4012">
        <v>87794.4</v>
      </c>
      <c r="G4012">
        <v>89949.5</v>
      </c>
      <c r="H4012">
        <v>94718.7</v>
      </c>
      <c r="I4012">
        <v>95233</v>
      </c>
      <c r="J4012">
        <v>96057.2</v>
      </c>
      <c r="K4012">
        <v>96668.3</v>
      </c>
      <c r="L4012">
        <v>95507</v>
      </c>
      <c r="M4012">
        <v>95814</v>
      </c>
      <c r="N4012">
        <v>95697.3</v>
      </c>
      <c r="O4012">
        <v>95819.4</v>
      </c>
      <c r="P4012">
        <v>95510.3</v>
      </c>
      <c r="Q4012">
        <v>95257.4</v>
      </c>
      <c r="R4012">
        <v>94826</v>
      </c>
      <c r="S4012">
        <v>103926</v>
      </c>
      <c r="T4012">
        <v>103311</v>
      </c>
      <c r="U4012">
        <v>113691</v>
      </c>
      <c r="V4012">
        <v>113120</v>
      </c>
      <c r="W4012">
        <v>112670</v>
      </c>
      <c r="X4012">
        <v>112520</v>
      </c>
      <c r="Y4012">
        <v>111960</v>
      </c>
      <c r="Z4012">
        <v>110890</v>
      </c>
      <c r="AA4012">
        <v>110534</v>
      </c>
      <c r="AB4012">
        <v>110187</v>
      </c>
      <c r="AC4012">
        <v>109398</v>
      </c>
      <c r="AD4012">
        <v>118225</v>
      </c>
      <c r="AE4012">
        <v>117553</v>
      </c>
      <c r="AF4012">
        <v>117215</v>
      </c>
      <c r="AG4012">
        <v>116885</v>
      </c>
    </row>
    <row r="4013" spans="1:33">
      <c r="A4013" t="s">
        <v>2963</v>
      </c>
      <c r="B4013" t="s">
        <v>132</v>
      </c>
      <c r="C4013">
        <v>0</v>
      </c>
      <c r="D4013">
        <v>11756.1</v>
      </c>
      <c r="E4013">
        <v>12634.6</v>
      </c>
      <c r="F4013">
        <v>12770.1</v>
      </c>
      <c r="G4013">
        <v>13083.6</v>
      </c>
      <c r="H4013">
        <v>13777.3</v>
      </c>
      <c r="I4013">
        <v>13852.1</v>
      </c>
      <c r="J4013">
        <v>13972</v>
      </c>
      <c r="K4013">
        <v>14060.8</v>
      </c>
      <c r="L4013">
        <v>13891.9</v>
      </c>
      <c r="M4013">
        <v>13936.6</v>
      </c>
      <c r="N4013">
        <v>13919.6</v>
      </c>
      <c r="O4013">
        <v>13937.4</v>
      </c>
      <c r="P4013">
        <v>13892.4</v>
      </c>
      <c r="Q4013">
        <v>13855.6</v>
      </c>
      <c r="R4013">
        <v>13792.9</v>
      </c>
      <c r="S4013">
        <v>15116.6</v>
      </c>
      <c r="T4013">
        <v>15027.1</v>
      </c>
      <c r="U4013">
        <v>16536.8</v>
      </c>
      <c r="V4013">
        <v>16453.900000000001</v>
      </c>
      <c r="W4013">
        <v>16388.3</v>
      </c>
      <c r="X4013">
        <v>16366.6</v>
      </c>
      <c r="Y4013">
        <v>16285.1</v>
      </c>
      <c r="Z4013">
        <v>16129.4</v>
      </c>
      <c r="AA4013">
        <v>16077.7</v>
      </c>
      <c r="AB4013">
        <v>16027.1</v>
      </c>
      <c r="AC4013">
        <v>15912.4</v>
      </c>
      <c r="AD4013">
        <v>17196.400000000001</v>
      </c>
      <c r="AE4013">
        <v>17098.7</v>
      </c>
      <c r="AF4013">
        <v>17049.400000000001</v>
      </c>
      <c r="AG4013">
        <v>17001.400000000001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2693720000</v>
      </c>
      <c r="E4135" s="4">
        <v>2311740000</v>
      </c>
      <c r="F4135" s="4">
        <v>1961840000</v>
      </c>
      <c r="G4135" s="4">
        <v>1661800000</v>
      </c>
      <c r="H4135" s="4">
        <v>1423470000</v>
      </c>
      <c r="I4135" s="4">
        <v>1389840000</v>
      </c>
      <c r="J4135" s="4">
        <v>1389140000</v>
      </c>
      <c r="K4135" s="4">
        <v>1402740000</v>
      </c>
      <c r="L4135" s="4">
        <v>1390320000</v>
      </c>
      <c r="M4135" s="4">
        <v>1397560000</v>
      </c>
      <c r="N4135" s="4">
        <v>1411210000</v>
      </c>
      <c r="O4135" s="4">
        <v>1416010000</v>
      </c>
      <c r="P4135" s="4">
        <v>1424330000</v>
      </c>
      <c r="Q4135" s="4">
        <v>1431380000</v>
      </c>
      <c r="R4135" s="4">
        <v>1449510000</v>
      </c>
      <c r="S4135" s="4">
        <v>1451460000</v>
      </c>
      <c r="T4135" s="4">
        <v>1463750000</v>
      </c>
      <c r="U4135" s="4">
        <v>1475970000</v>
      </c>
      <c r="V4135" s="4">
        <v>1481120000</v>
      </c>
      <c r="W4135" s="4">
        <v>1486400000</v>
      </c>
      <c r="X4135" s="4">
        <v>1497860000</v>
      </c>
      <c r="Y4135" s="4">
        <v>1506250000</v>
      </c>
      <c r="Z4135" s="4">
        <v>1508280000</v>
      </c>
      <c r="AA4135" s="4">
        <v>1507740000</v>
      </c>
      <c r="AB4135" s="4">
        <v>1511810000</v>
      </c>
      <c r="AC4135" s="4">
        <v>1526670000</v>
      </c>
      <c r="AD4135" s="4">
        <v>1530460000</v>
      </c>
      <c r="AE4135" s="4">
        <v>1528840000</v>
      </c>
      <c r="AF4135" s="4">
        <v>1529660000</v>
      </c>
      <c r="AG4135" s="4">
        <v>1536230000</v>
      </c>
    </row>
    <row r="4136" spans="1:33">
      <c r="A4136" t="s">
        <v>2840</v>
      </c>
      <c r="B4136" t="s">
        <v>132</v>
      </c>
      <c r="C4136">
        <v>0</v>
      </c>
      <c r="D4136">
        <v>306534</v>
      </c>
      <c r="E4136">
        <v>263066</v>
      </c>
      <c r="F4136">
        <v>223249</v>
      </c>
      <c r="G4136">
        <v>189105</v>
      </c>
      <c r="H4136">
        <v>161985</v>
      </c>
      <c r="I4136">
        <v>158158</v>
      </c>
      <c r="J4136">
        <v>158078</v>
      </c>
      <c r="K4136">
        <v>159625</v>
      </c>
      <c r="L4136">
        <v>158213</v>
      </c>
      <c r="M4136">
        <v>159036</v>
      </c>
      <c r="N4136">
        <v>160590</v>
      </c>
      <c r="O4136">
        <v>161136</v>
      </c>
      <c r="P4136">
        <v>162083</v>
      </c>
      <c r="Q4136">
        <v>162885</v>
      </c>
      <c r="R4136">
        <v>164948</v>
      </c>
      <c r="S4136">
        <v>165170</v>
      </c>
      <c r="T4136">
        <v>166569</v>
      </c>
      <c r="U4136">
        <v>167960</v>
      </c>
      <c r="V4136">
        <v>168545</v>
      </c>
      <c r="W4136">
        <v>169146</v>
      </c>
      <c r="X4136">
        <v>170450</v>
      </c>
      <c r="Y4136">
        <v>171404</v>
      </c>
      <c r="Z4136">
        <v>171636</v>
      </c>
      <c r="AA4136">
        <v>171575</v>
      </c>
      <c r="AB4136">
        <v>172038</v>
      </c>
      <c r="AC4136">
        <v>173729</v>
      </c>
      <c r="AD4136">
        <v>174160</v>
      </c>
      <c r="AE4136">
        <v>173975</v>
      </c>
      <c r="AF4136">
        <v>174069</v>
      </c>
      <c r="AG4136">
        <v>174816</v>
      </c>
    </row>
    <row r="4137" spans="1:33">
      <c r="A4137" t="s">
        <v>2839</v>
      </c>
      <c r="B4137" t="s">
        <v>132</v>
      </c>
      <c r="C4137">
        <v>0</v>
      </c>
      <c r="D4137" s="4">
        <v>1636390</v>
      </c>
      <c r="E4137" s="4">
        <v>1404340</v>
      </c>
      <c r="F4137" s="4">
        <v>1191780</v>
      </c>
      <c r="G4137" s="4">
        <v>1009510</v>
      </c>
      <c r="H4137">
        <v>864731</v>
      </c>
      <c r="I4137">
        <v>844306</v>
      </c>
      <c r="J4137">
        <v>843877</v>
      </c>
      <c r="K4137">
        <v>852138</v>
      </c>
      <c r="L4137">
        <v>844597</v>
      </c>
      <c r="M4137">
        <v>848992</v>
      </c>
      <c r="N4137">
        <v>857286</v>
      </c>
      <c r="O4137">
        <v>860203</v>
      </c>
      <c r="P4137">
        <v>865256</v>
      </c>
      <c r="Q4137">
        <v>869536</v>
      </c>
      <c r="R4137">
        <v>880550</v>
      </c>
      <c r="S4137">
        <v>881735</v>
      </c>
      <c r="T4137">
        <v>889204</v>
      </c>
      <c r="U4137">
        <v>896628</v>
      </c>
      <c r="V4137">
        <v>899754</v>
      </c>
      <c r="W4137">
        <v>902962</v>
      </c>
      <c r="X4137">
        <v>909923</v>
      </c>
      <c r="Y4137">
        <v>915018</v>
      </c>
      <c r="Z4137">
        <v>916255</v>
      </c>
      <c r="AA4137">
        <v>915927</v>
      </c>
      <c r="AB4137">
        <v>918399</v>
      </c>
      <c r="AC4137">
        <v>927425</v>
      </c>
      <c r="AD4137">
        <v>929729</v>
      </c>
      <c r="AE4137">
        <v>928741</v>
      </c>
      <c r="AF4137">
        <v>929240</v>
      </c>
      <c r="AG4137">
        <v>933230</v>
      </c>
    </row>
    <row r="4138" spans="1:33">
      <c r="A4138" t="s">
        <v>2838</v>
      </c>
      <c r="B4138" t="s">
        <v>132</v>
      </c>
      <c r="C4138">
        <v>0</v>
      </c>
      <c r="D4138" s="4">
        <v>2878060</v>
      </c>
      <c r="E4138" s="4">
        <v>2469940</v>
      </c>
      <c r="F4138" s="4">
        <v>2096090</v>
      </c>
      <c r="G4138" s="4">
        <v>1775520</v>
      </c>
      <c r="H4138" s="4">
        <v>1520880</v>
      </c>
      <c r="I4138" s="4">
        <v>1484950</v>
      </c>
      <c r="J4138" s="4">
        <v>1484200</v>
      </c>
      <c r="K4138" s="4">
        <v>1498730</v>
      </c>
      <c r="L4138" s="4">
        <v>1485470</v>
      </c>
      <c r="M4138" s="4">
        <v>1493200</v>
      </c>
      <c r="N4138" s="4">
        <v>1507780</v>
      </c>
      <c r="O4138" s="4">
        <v>1512910</v>
      </c>
      <c r="P4138" s="4">
        <v>1521800</v>
      </c>
      <c r="Q4138" s="4">
        <v>1529330</v>
      </c>
      <c r="R4138" s="4">
        <v>1548700</v>
      </c>
      <c r="S4138" s="4">
        <v>1550780</v>
      </c>
      <c r="T4138" s="4">
        <v>1563920</v>
      </c>
      <c r="U4138" s="4">
        <v>1576980</v>
      </c>
      <c r="V4138" s="4">
        <v>1582480</v>
      </c>
      <c r="W4138" s="4">
        <v>1588120</v>
      </c>
      <c r="X4138" s="4">
        <v>1600360</v>
      </c>
      <c r="Y4138" s="4">
        <v>1609320</v>
      </c>
      <c r="Z4138" s="4">
        <v>1611500</v>
      </c>
      <c r="AA4138" s="4">
        <v>1610920</v>
      </c>
      <c r="AB4138" s="4">
        <v>1615270</v>
      </c>
      <c r="AC4138" s="4">
        <v>1631140</v>
      </c>
      <c r="AD4138" s="4">
        <v>1635200</v>
      </c>
      <c r="AE4138" s="4">
        <v>1633460</v>
      </c>
      <c r="AF4138" s="4">
        <v>1634340</v>
      </c>
      <c r="AG4138" s="4">
        <v>1641350</v>
      </c>
    </row>
    <row r="4139" spans="1:33">
      <c r="A4139" t="s">
        <v>2837</v>
      </c>
      <c r="B4139" t="s">
        <v>132</v>
      </c>
      <c r="C4139">
        <v>0</v>
      </c>
      <c r="D4139">
        <v>113414</v>
      </c>
      <c r="E4139">
        <v>97332</v>
      </c>
      <c r="F4139">
        <v>82599.7</v>
      </c>
      <c r="G4139">
        <v>69967</v>
      </c>
      <c r="H4139">
        <v>59932.7</v>
      </c>
      <c r="I4139">
        <v>58517</v>
      </c>
      <c r="J4139">
        <v>58487.3</v>
      </c>
      <c r="K4139">
        <v>59059.8</v>
      </c>
      <c r="L4139">
        <v>58537.2</v>
      </c>
      <c r="M4139">
        <v>58841.8</v>
      </c>
      <c r="N4139">
        <v>59416.7</v>
      </c>
      <c r="O4139">
        <v>59618.8</v>
      </c>
      <c r="P4139">
        <v>59969.1</v>
      </c>
      <c r="Q4139">
        <v>60265.7</v>
      </c>
      <c r="R4139">
        <v>61029</v>
      </c>
      <c r="S4139">
        <v>61111.1</v>
      </c>
      <c r="T4139">
        <v>61628.800000000003</v>
      </c>
      <c r="U4139">
        <v>62143.4</v>
      </c>
      <c r="V4139">
        <v>62360</v>
      </c>
      <c r="W4139">
        <v>62582.400000000001</v>
      </c>
      <c r="X4139">
        <v>63064.800000000003</v>
      </c>
      <c r="Y4139">
        <v>63417.9</v>
      </c>
      <c r="Z4139">
        <v>63503.7</v>
      </c>
      <c r="AA4139">
        <v>63480.9</v>
      </c>
      <c r="AB4139">
        <v>63652.3</v>
      </c>
      <c r="AC4139">
        <v>64277.8</v>
      </c>
      <c r="AD4139">
        <v>64437.5</v>
      </c>
      <c r="AE4139">
        <v>64369</v>
      </c>
      <c r="AF4139">
        <v>64403.6</v>
      </c>
      <c r="AG4139">
        <v>64680.2</v>
      </c>
    </row>
    <row r="4140" spans="1:33">
      <c r="A4140" t="s">
        <v>2836</v>
      </c>
      <c r="B4140" t="s">
        <v>132</v>
      </c>
      <c r="C4140">
        <v>0</v>
      </c>
      <c r="D4140">
        <v>106865</v>
      </c>
      <c r="E4140">
        <v>91711.6</v>
      </c>
      <c r="F4140">
        <v>77830.100000000006</v>
      </c>
      <c r="G4140">
        <v>65926.899999999994</v>
      </c>
      <c r="H4140">
        <v>56471.9</v>
      </c>
      <c r="I4140">
        <v>55138</v>
      </c>
      <c r="J4140">
        <v>55110</v>
      </c>
      <c r="K4140">
        <v>55649.5</v>
      </c>
      <c r="L4140">
        <v>55157</v>
      </c>
      <c r="M4140">
        <v>55444.1</v>
      </c>
      <c r="N4140">
        <v>55985.7</v>
      </c>
      <c r="O4140">
        <v>56176.2</v>
      </c>
      <c r="P4140">
        <v>56506.2</v>
      </c>
      <c r="Q4140">
        <v>56785.7</v>
      </c>
      <c r="R4140">
        <v>57505</v>
      </c>
      <c r="S4140">
        <v>57582.3</v>
      </c>
      <c r="T4140">
        <v>58070.1</v>
      </c>
      <c r="U4140">
        <v>58555</v>
      </c>
      <c r="V4140">
        <v>58759.1</v>
      </c>
      <c r="W4140">
        <v>58968.6</v>
      </c>
      <c r="X4140">
        <v>59423.199999999997</v>
      </c>
      <c r="Y4140">
        <v>59755.9</v>
      </c>
      <c r="Z4140">
        <v>59836.7</v>
      </c>
      <c r="AA4140">
        <v>59815.3</v>
      </c>
      <c r="AB4140">
        <v>59976.800000000003</v>
      </c>
      <c r="AC4140">
        <v>60566.2</v>
      </c>
      <c r="AD4140">
        <v>60716.6</v>
      </c>
      <c r="AE4140">
        <v>60652.1</v>
      </c>
      <c r="AF4140">
        <v>60684.7</v>
      </c>
      <c r="AG4140">
        <v>60945.3</v>
      </c>
    </row>
    <row r="4141" spans="1:33">
      <c r="A4141" t="s">
        <v>2835</v>
      </c>
      <c r="B4141" t="s">
        <v>132</v>
      </c>
      <c r="C4141">
        <v>0</v>
      </c>
      <c r="D4141">
        <v>76100.399999999994</v>
      </c>
      <c r="E4141">
        <v>65309.1</v>
      </c>
      <c r="F4141">
        <v>55423.9</v>
      </c>
      <c r="G4141">
        <v>46947.4</v>
      </c>
      <c r="H4141">
        <v>40214.400000000001</v>
      </c>
      <c r="I4141">
        <v>39264.6</v>
      </c>
      <c r="J4141">
        <v>39244.6</v>
      </c>
      <c r="K4141">
        <v>39628.800000000003</v>
      </c>
      <c r="L4141">
        <v>39278.1</v>
      </c>
      <c r="M4141">
        <v>39482.5</v>
      </c>
      <c r="N4141">
        <v>39868.199999999997</v>
      </c>
      <c r="O4141">
        <v>40003.9</v>
      </c>
      <c r="P4141">
        <v>40238.9</v>
      </c>
      <c r="Q4141">
        <v>40437.9</v>
      </c>
      <c r="R4141">
        <v>40950.1</v>
      </c>
      <c r="S4141">
        <v>41005.199999999997</v>
      </c>
      <c r="T4141">
        <v>41352.5</v>
      </c>
      <c r="U4141">
        <v>41697.800000000003</v>
      </c>
      <c r="V4141">
        <v>41843.199999999997</v>
      </c>
      <c r="W4141">
        <v>41992.4</v>
      </c>
      <c r="X4141">
        <v>42316.1</v>
      </c>
      <c r="Y4141">
        <v>42553</v>
      </c>
      <c r="Z4141">
        <v>42610.6</v>
      </c>
      <c r="AA4141">
        <v>42595.3</v>
      </c>
      <c r="AB4141">
        <v>42710.3</v>
      </c>
      <c r="AC4141">
        <v>43130</v>
      </c>
      <c r="AD4141">
        <v>43237.2</v>
      </c>
      <c r="AE4141">
        <v>43191.199999999997</v>
      </c>
      <c r="AF4141">
        <v>43214.400000000001</v>
      </c>
      <c r="AG4141">
        <v>43400</v>
      </c>
    </row>
    <row r="4142" spans="1:33">
      <c r="A4142" t="s">
        <v>2834</v>
      </c>
      <c r="B4142" t="s">
        <v>132</v>
      </c>
      <c r="C4142">
        <v>0</v>
      </c>
      <c r="D4142">
        <v>7107.44</v>
      </c>
      <c r="E4142">
        <v>6099.59</v>
      </c>
      <c r="F4142">
        <v>5176.3500000000004</v>
      </c>
      <c r="G4142">
        <v>4384.68</v>
      </c>
      <c r="H4142">
        <v>3755.85</v>
      </c>
      <c r="I4142">
        <v>3667.14</v>
      </c>
      <c r="J4142">
        <v>3665.28</v>
      </c>
      <c r="K4142">
        <v>3701.15</v>
      </c>
      <c r="L4142">
        <v>3668.4</v>
      </c>
      <c r="M4142">
        <v>3687.49</v>
      </c>
      <c r="N4142">
        <v>3723.52</v>
      </c>
      <c r="O4142">
        <v>3736.18</v>
      </c>
      <c r="P4142">
        <v>3758.13</v>
      </c>
      <c r="Q4142">
        <v>3776.72</v>
      </c>
      <c r="R4142">
        <v>3824.56</v>
      </c>
      <c r="S4142">
        <v>3829.7</v>
      </c>
      <c r="T4142">
        <v>3862.15</v>
      </c>
      <c r="U4142">
        <v>3894.39</v>
      </c>
      <c r="V4142">
        <v>3907.97</v>
      </c>
      <c r="W4142">
        <v>3921.9</v>
      </c>
      <c r="X4142">
        <v>3952.14</v>
      </c>
      <c r="Y4142">
        <v>3974.27</v>
      </c>
      <c r="Z4142">
        <v>3979.64</v>
      </c>
      <c r="AA4142">
        <v>3978.21</v>
      </c>
      <c r="AB4142">
        <v>3988.95</v>
      </c>
      <c r="AC4142">
        <v>4028.15</v>
      </c>
      <c r="AD4142">
        <v>4038.16</v>
      </c>
      <c r="AE4142">
        <v>4033.87</v>
      </c>
      <c r="AF4142">
        <v>4036.04</v>
      </c>
      <c r="AG4142">
        <v>4053.37</v>
      </c>
    </row>
    <row r="4143" spans="1:33">
      <c r="A4143" t="s">
        <v>2833</v>
      </c>
      <c r="B4143" t="s">
        <v>132</v>
      </c>
      <c r="C4143">
        <v>0</v>
      </c>
      <c r="D4143">
        <v>47721.4</v>
      </c>
      <c r="E4143">
        <v>40954.400000000001</v>
      </c>
      <c r="F4143">
        <v>34755.5</v>
      </c>
      <c r="G4143">
        <v>29440</v>
      </c>
      <c r="H4143">
        <v>25217.9</v>
      </c>
      <c r="I4143">
        <v>24622.2</v>
      </c>
      <c r="J4143">
        <v>24609.7</v>
      </c>
      <c r="K4143">
        <v>24850.6</v>
      </c>
      <c r="L4143">
        <v>24630.7</v>
      </c>
      <c r="M4143">
        <v>24758.9</v>
      </c>
      <c r="N4143">
        <v>25000.7</v>
      </c>
      <c r="O4143">
        <v>25085.8</v>
      </c>
      <c r="P4143">
        <v>25233.200000000001</v>
      </c>
      <c r="Q4143">
        <v>25358</v>
      </c>
      <c r="R4143">
        <v>25679.200000000001</v>
      </c>
      <c r="S4143">
        <v>25713.7</v>
      </c>
      <c r="T4143">
        <v>25931.5</v>
      </c>
      <c r="U4143">
        <v>26148.1</v>
      </c>
      <c r="V4143">
        <v>26239.200000000001</v>
      </c>
      <c r="W4143">
        <v>26332.799999999999</v>
      </c>
      <c r="X4143">
        <v>26535.8</v>
      </c>
      <c r="Y4143">
        <v>26684.400000000001</v>
      </c>
      <c r="Z4143">
        <v>26720.400000000001</v>
      </c>
      <c r="AA4143">
        <v>26710.9</v>
      </c>
      <c r="AB4143">
        <v>26783</v>
      </c>
      <c r="AC4143">
        <v>27046.2</v>
      </c>
      <c r="AD4143">
        <v>27113.4</v>
      </c>
      <c r="AE4143">
        <v>27084.5</v>
      </c>
      <c r="AF4143">
        <v>27099.1</v>
      </c>
      <c r="AG4143">
        <v>27215.5</v>
      </c>
    </row>
    <row r="4144" spans="1:33">
      <c r="A4144" t="s">
        <v>2832</v>
      </c>
      <c r="B4144" t="s">
        <v>132</v>
      </c>
      <c r="C4144">
        <v>0</v>
      </c>
      <c r="D4144">
        <v>50767.4</v>
      </c>
      <c r="E4144">
        <v>43568.5</v>
      </c>
      <c r="F4144">
        <v>36973.9</v>
      </c>
      <c r="G4144">
        <v>31319.200000000001</v>
      </c>
      <c r="H4144">
        <v>26827.5</v>
      </c>
      <c r="I4144">
        <v>26193.8</v>
      </c>
      <c r="J4144">
        <v>26180.5</v>
      </c>
      <c r="K4144">
        <v>26436.799999999999</v>
      </c>
      <c r="L4144">
        <v>26202.9</v>
      </c>
      <c r="M4144">
        <v>26339.200000000001</v>
      </c>
      <c r="N4144">
        <v>26596.5</v>
      </c>
      <c r="O4144">
        <v>26687</v>
      </c>
      <c r="P4144">
        <v>26843.8</v>
      </c>
      <c r="Q4144">
        <v>26976.6</v>
      </c>
      <c r="R4144">
        <v>27318.3</v>
      </c>
      <c r="S4144">
        <v>27355</v>
      </c>
      <c r="T4144">
        <v>27586.799999999999</v>
      </c>
      <c r="U4144">
        <v>27817.1</v>
      </c>
      <c r="V4144">
        <v>27914.1</v>
      </c>
      <c r="W4144">
        <v>28013.599999999999</v>
      </c>
      <c r="X4144">
        <v>28229.599999999999</v>
      </c>
      <c r="Y4144">
        <v>28387.599999999999</v>
      </c>
      <c r="Z4144">
        <v>28426</v>
      </c>
      <c r="AA4144">
        <v>28415.8</v>
      </c>
      <c r="AB4144">
        <v>28492.5</v>
      </c>
      <c r="AC4144">
        <v>28772.5</v>
      </c>
      <c r="AD4144">
        <v>28844</v>
      </c>
      <c r="AE4144">
        <v>28813.3</v>
      </c>
      <c r="AF4144">
        <v>28828.799999999999</v>
      </c>
      <c r="AG4144">
        <v>28952.6</v>
      </c>
    </row>
    <row r="4145" spans="1:33">
      <c r="A4145" t="s">
        <v>2831</v>
      </c>
      <c r="B4145" t="s">
        <v>132</v>
      </c>
      <c r="C4145">
        <v>0</v>
      </c>
      <c r="D4145">
        <v>5076.74</v>
      </c>
      <c r="E4145">
        <v>4356.8500000000004</v>
      </c>
      <c r="F4145">
        <v>3697.39</v>
      </c>
      <c r="G4145">
        <v>3131.92</v>
      </c>
      <c r="H4145">
        <v>2682.75</v>
      </c>
      <c r="I4145">
        <v>2619.38</v>
      </c>
      <c r="J4145">
        <v>2618.0500000000002</v>
      </c>
      <c r="K4145">
        <v>2643.68</v>
      </c>
      <c r="L4145">
        <v>2620.29</v>
      </c>
      <c r="M4145">
        <v>2633.92</v>
      </c>
      <c r="N4145">
        <v>2659.65</v>
      </c>
      <c r="O4145">
        <v>2668.7</v>
      </c>
      <c r="P4145">
        <v>2684.38</v>
      </c>
      <c r="Q4145">
        <v>2697.66</v>
      </c>
      <c r="R4145">
        <v>2731.83</v>
      </c>
      <c r="S4145">
        <v>2735.5</v>
      </c>
      <c r="T4145">
        <v>2758.68</v>
      </c>
      <c r="U4145">
        <v>2781.71</v>
      </c>
      <c r="V4145">
        <v>2791.41</v>
      </c>
      <c r="W4145">
        <v>2801.36</v>
      </c>
      <c r="X4145">
        <v>2822.96</v>
      </c>
      <c r="Y4145">
        <v>2838.76</v>
      </c>
      <c r="Z4145">
        <v>2842.6</v>
      </c>
      <c r="AA4145">
        <v>2841.58</v>
      </c>
      <c r="AB4145">
        <v>2849.25</v>
      </c>
      <c r="AC4145">
        <v>2877.25</v>
      </c>
      <c r="AD4145">
        <v>2884.4</v>
      </c>
      <c r="AE4145">
        <v>2881.33</v>
      </c>
      <c r="AF4145">
        <v>2882.88</v>
      </c>
      <c r="AG4145">
        <v>2895.26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4966030000000</v>
      </c>
      <c r="E4147" s="4">
        <v>4668230000000</v>
      </c>
      <c r="F4147" s="4">
        <v>4406070000000</v>
      </c>
      <c r="G4147" s="4">
        <v>4133590000000</v>
      </c>
      <c r="H4147" s="4">
        <v>3844940000000</v>
      </c>
      <c r="I4147" s="4">
        <v>3940970000000</v>
      </c>
      <c r="J4147" s="4">
        <v>4028430000000</v>
      </c>
      <c r="K4147" s="4">
        <v>4115780000000</v>
      </c>
      <c r="L4147" s="4">
        <v>4197450000000</v>
      </c>
      <c r="M4147" s="4">
        <v>4284990000000</v>
      </c>
      <c r="N4147" s="4">
        <v>4325200000000</v>
      </c>
      <c r="O4147" s="4">
        <v>4347020000000</v>
      </c>
      <c r="P4147" s="4">
        <v>4391880000000</v>
      </c>
      <c r="Q4147" s="4">
        <v>4444360000000</v>
      </c>
      <c r="R4147" s="4">
        <v>4493310000000</v>
      </c>
      <c r="S4147" s="4">
        <v>4497580000000</v>
      </c>
      <c r="T4147" s="4">
        <v>4548470000000</v>
      </c>
      <c r="U4147" s="4">
        <v>4554360000000</v>
      </c>
      <c r="V4147" s="4">
        <v>4558610000000</v>
      </c>
      <c r="W4147" s="4">
        <v>4611460000000</v>
      </c>
      <c r="X4147" s="4">
        <v>4661910000000</v>
      </c>
      <c r="Y4147" s="4">
        <v>4669790000000</v>
      </c>
      <c r="Z4147" s="4">
        <v>4721200000000</v>
      </c>
      <c r="AA4147" s="4">
        <v>4730270000000</v>
      </c>
      <c r="AB4147" s="4">
        <v>4785050000000</v>
      </c>
      <c r="AC4147" s="4">
        <v>4796080000000</v>
      </c>
      <c r="AD4147" s="4">
        <v>4850100000000</v>
      </c>
      <c r="AE4147" s="4">
        <v>4907090000000</v>
      </c>
      <c r="AF4147" s="4">
        <v>4921450000000</v>
      </c>
      <c r="AG4147" s="4">
        <v>4978590000000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565113000</v>
      </c>
      <c r="E4148" s="4">
        <v>531224000</v>
      </c>
      <c r="F4148" s="4">
        <v>501391000</v>
      </c>
      <c r="G4148" s="4">
        <v>470385000</v>
      </c>
      <c r="H4148" s="4">
        <v>437538000</v>
      </c>
      <c r="I4148" s="4">
        <v>448466000</v>
      </c>
      <c r="J4148" s="4">
        <v>458418000</v>
      </c>
      <c r="K4148" s="4">
        <v>468358000</v>
      </c>
      <c r="L4148" s="4">
        <v>477652000</v>
      </c>
      <c r="M4148" s="4">
        <v>487613000</v>
      </c>
      <c r="N4148" s="4">
        <v>492189000</v>
      </c>
      <c r="O4148" s="4">
        <v>494672000</v>
      </c>
      <c r="P4148" s="4">
        <v>499777000</v>
      </c>
      <c r="Q4148" s="4">
        <v>505749000</v>
      </c>
      <c r="R4148" s="4">
        <v>511319000</v>
      </c>
      <c r="S4148" s="4">
        <v>511805000</v>
      </c>
      <c r="T4148" s="4">
        <v>517597000</v>
      </c>
      <c r="U4148" s="4">
        <v>518267000</v>
      </c>
      <c r="V4148" s="4">
        <v>518750000</v>
      </c>
      <c r="W4148" s="4">
        <v>524764000</v>
      </c>
      <c r="X4148" s="4">
        <v>530505000</v>
      </c>
      <c r="Y4148" s="4">
        <v>531402000</v>
      </c>
      <c r="Z4148" s="4">
        <v>537252000</v>
      </c>
      <c r="AA4148" s="4">
        <v>538284000</v>
      </c>
      <c r="AB4148" s="4">
        <v>544518000</v>
      </c>
      <c r="AC4148" s="4">
        <v>545773000</v>
      </c>
      <c r="AD4148" s="4">
        <v>551920000</v>
      </c>
      <c r="AE4148" s="4">
        <v>558406000</v>
      </c>
      <c r="AF4148" s="4">
        <v>560039000</v>
      </c>
      <c r="AG4148" s="4">
        <v>566543000</v>
      </c>
    </row>
    <row r="4149" spans="1:33">
      <c r="A4149" t="s">
        <v>2827</v>
      </c>
      <c r="B4149" t="s">
        <v>132</v>
      </c>
      <c r="C4149" s="4">
        <v>3260470000</v>
      </c>
      <c r="D4149" s="4">
        <v>3016780000</v>
      </c>
      <c r="E4149" s="4">
        <v>2835860000</v>
      </c>
      <c r="F4149" s="4">
        <v>2676610000</v>
      </c>
      <c r="G4149" s="4">
        <v>2511080000</v>
      </c>
      <c r="H4149" s="4">
        <v>2335730000</v>
      </c>
      <c r="I4149" s="4">
        <v>2394070000</v>
      </c>
      <c r="J4149" s="4">
        <v>2447200000</v>
      </c>
      <c r="K4149" s="4">
        <v>2500260000</v>
      </c>
      <c r="L4149" s="4">
        <v>2549880000</v>
      </c>
      <c r="M4149" s="4">
        <v>2603050000</v>
      </c>
      <c r="N4149" s="4">
        <v>2627480000</v>
      </c>
      <c r="O4149" s="4">
        <v>2640740000</v>
      </c>
      <c r="P4149" s="4">
        <v>2667990000</v>
      </c>
      <c r="Q4149" s="4">
        <v>2699870000</v>
      </c>
      <c r="R4149" s="4">
        <v>2729600000</v>
      </c>
      <c r="S4149" s="4">
        <v>2732200000</v>
      </c>
      <c r="T4149" s="4">
        <v>2763120000</v>
      </c>
      <c r="U4149" s="4">
        <v>2766690000</v>
      </c>
      <c r="V4149" s="4">
        <v>2769280000</v>
      </c>
      <c r="W4149" s="4">
        <v>2801380000</v>
      </c>
      <c r="X4149" s="4">
        <v>2832020000</v>
      </c>
      <c r="Y4149" s="4">
        <v>2836810000</v>
      </c>
      <c r="Z4149" s="4">
        <v>2868040000</v>
      </c>
      <c r="AA4149" s="4">
        <v>2873550000</v>
      </c>
      <c r="AB4149" s="4">
        <v>2906830000</v>
      </c>
      <c r="AC4149" s="4">
        <v>2913530000</v>
      </c>
      <c r="AD4149" s="4">
        <v>2946350000</v>
      </c>
      <c r="AE4149" s="4">
        <v>2980970000</v>
      </c>
      <c r="AF4149" s="4">
        <v>2989690000</v>
      </c>
      <c r="AG4149" s="4">
        <v>3024410000</v>
      </c>
    </row>
    <row r="4150" spans="1:33">
      <c r="A4150" t="s">
        <v>2826</v>
      </c>
      <c r="B4150" t="s">
        <v>132</v>
      </c>
      <c r="C4150" s="4">
        <v>5734470000</v>
      </c>
      <c r="D4150" s="4">
        <v>5305870000</v>
      </c>
      <c r="E4150" s="4">
        <v>4987680000</v>
      </c>
      <c r="F4150" s="4">
        <v>4707580000</v>
      </c>
      <c r="G4150" s="4">
        <v>4416460000</v>
      </c>
      <c r="H4150" s="4">
        <v>4108060000</v>
      </c>
      <c r="I4150" s="4">
        <v>4210660000</v>
      </c>
      <c r="J4150" s="4">
        <v>4304100000</v>
      </c>
      <c r="K4150" s="4">
        <v>4397430000</v>
      </c>
      <c r="L4150" s="4">
        <v>4484690000</v>
      </c>
      <c r="M4150" s="4">
        <v>4578220000</v>
      </c>
      <c r="N4150" s="4">
        <v>4621180000</v>
      </c>
      <c r="O4150" s="4">
        <v>4644490000</v>
      </c>
      <c r="P4150" s="4">
        <v>4692420000</v>
      </c>
      <c r="Q4150" s="4">
        <v>4748500000</v>
      </c>
      <c r="R4150" s="4">
        <v>4800790000</v>
      </c>
      <c r="S4150" s="4">
        <v>4805360000</v>
      </c>
      <c r="T4150" s="4">
        <v>4859740000</v>
      </c>
      <c r="U4150" s="4">
        <v>4866030000</v>
      </c>
      <c r="V4150" s="4">
        <v>4870570000</v>
      </c>
      <c r="W4150" s="4">
        <v>4927030000</v>
      </c>
      <c r="X4150" s="4">
        <v>4980930000</v>
      </c>
      <c r="Y4150" s="4">
        <v>4989350000</v>
      </c>
      <c r="Z4150" s="4">
        <v>5044280000</v>
      </c>
      <c r="AA4150" s="4">
        <v>5053970000</v>
      </c>
      <c r="AB4150" s="4">
        <v>5112500000</v>
      </c>
      <c r="AC4150" s="4">
        <v>5124280000</v>
      </c>
      <c r="AD4150" s="4">
        <v>5182000000</v>
      </c>
      <c r="AE4150" s="4">
        <v>5242890000</v>
      </c>
      <c r="AF4150" s="4">
        <v>5258230000</v>
      </c>
      <c r="AG4150" s="4">
        <v>5319290000</v>
      </c>
    </row>
    <row r="4151" spans="1:33">
      <c r="A4151" t="s">
        <v>2825</v>
      </c>
      <c r="B4151" t="s">
        <v>132</v>
      </c>
      <c r="C4151" s="4">
        <v>225976000</v>
      </c>
      <c r="D4151" s="4">
        <v>209086000</v>
      </c>
      <c r="E4151" s="4">
        <v>196548000</v>
      </c>
      <c r="F4151" s="4">
        <v>185510000</v>
      </c>
      <c r="G4151" s="4">
        <v>174038000</v>
      </c>
      <c r="H4151" s="4">
        <v>161885000</v>
      </c>
      <c r="I4151" s="4">
        <v>165928000</v>
      </c>
      <c r="J4151" s="4">
        <v>169610000</v>
      </c>
      <c r="K4151" s="4">
        <v>173288000</v>
      </c>
      <c r="L4151" s="4">
        <v>176726000</v>
      </c>
      <c r="M4151" s="4">
        <v>180412000</v>
      </c>
      <c r="N4151" s="4">
        <v>182105000</v>
      </c>
      <c r="O4151" s="4">
        <v>183024000</v>
      </c>
      <c r="P4151" s="4">
        <v>184912000</v>
      </c>
      <c r="Q4151" s="4">
        <v>187122000</v>
      </c>
      <c r="R4151" s="4">
        <v>189183000</v>
      </c>
      <c r="S4151" s="4">
        <v>189363000</v>
      </c>
      <c r="T4151" s="4">
        <v>191506000</v>
      </c>
      <c r="U4151" s="4">
        <v>191754000</v>
      </c>
      <c r="V4151" s="4">
        <v>191933000</v>
      </c>
      <c r="W4151" s="4">
        <v>194158000</v>
      </c>
      <c r="X4151" s="4">
        <v>196282000</v>
      </c>
      <c r="Y4151" s="4">
        <v>196613000</v>
      </c>
      <c r="Z4151" s="4">
        <v>198778000</v>
      </c>
      <c r="AA4151" s="4">
        <v>199160000</v>
      </c>
      <c r="AB4151" s="4">
        <v>201466000</v>
      </c>
      <c r="AC4151" s="4">
        <v>201931000</v>
      </c>
      <c r="AD4151" s="4">
        <v>204205000</v>
      </c>
      <c r="AE4151" s="4">
        <v>206605000</v>
      </c>
      <c r="AF4151" s="4">
        <v>207209000</v>
      </c>
      <c r="AG4151" s="4">
        <v>209615000</v>
      </c>
    </row>
    <row r="4152" spans="1:33">
      <c r="A4152" t="s">
        <v>2824</v>
      </c>
      <c r="B4152" t="s">
        <v>132</v>
      </c>
      <c r="C4152" s="4">
        <v>212927000</v>
      </c>
      <c r="D4152" s="4">
        <v>197013000</v>
      </c>
      <c r="E4152" s="4">
        <v>185198000</v>
      </c>
      <c r="F4152" s="4">
        <v>174798000</v>
      </c>
      <c r="G4152" s="4">
        <v>163988000</v>
      </c>
      <c r="H4152" s="4">
        <v>152537000</v>
      </c>
      <c r="I4152" s="4">
        <v>156347000</v>
      </c>
      <c r="J4152" s="4">
        <v>159816000</v>
      </c>
      <c r="K4152" s="4">
        <v>163282000</v>
      </c>
      <c r="L4152" s="4">
        <v>166522000</v>
      </c>
      <c r="M4152" s="4">
        <v>169994000</v>
      </c>
      <c r="N4152" s="4">
        <v>171590000</v>
      </c>
      <c r="O4152" s="4">
        <v>172455000</v>
      </c>
      <c r="P4152" s="4">
        <v>174235000</v>
      </c>
      <c r="Q4152" s="4">
        <v>176317000</v>
      </c>
      <c r="R4152" s="4">
        <v>178259000</v>
      </c>
      <c r="S4152" s="4">
        <v>178428000</v>
      </c>
      <c r="T4152" s="4">
        <v>180447000</v>
      </c>
      <c r="U4152" s="4">
        <v>180681000</v>
      </c>
      <c r="V4152" s="4">
        <v>180850000</v>
      </c>
      <c r="W4152" s="4">
        <v>182946000</v>
      </c>
      <c r="X4152" s="4">
        <v>184947000</v>
      </c>
      <c r="Y4152" s="4">
        <v>185260000</v>
      </c>
      <c r="Z4152" s="4">
        <v>187300000</v>
      </c>
      <c r="AA4152" s="4">
        <v>187659000</v>
      </c>
      <c r="AB4152" s="4">
        <v>189833000</v>
      </c>
      <c r="AC4152" s="4">
        <v>190270000</v>
      </c>
      <c r="AD4152" s="4">
        <v>192413000</v>
      </c>
      <c r="AE4152" s="4">
        <v>194674000</v>
      </c>
      <c r="AF4152" s="4">
        <v>195244000</v>
      </c>
      <c r="AG4152" s="4">
        <v>197511000</v>
      </c>
    </row>
    <row r="4153" spans="1:33">
      <c r="A4153" t="s">
        <v>2823</v>
      </c>
      <c r="B4153" t="s">
        <v>132</v>
      </c>
      <c r="C4153" s="4">
        <v>151629000</v>
      </c>
      <c r="D4153" s="4">
        <v>140296000</v>
      </c>
      <c r="E4153" s="4">
        <v>131882000</v>
      </c>
      <c r="F4153" s="4">
        <v>124476000</v>
      </c>
      <c r="G4153" s="4">
        <v>116778000</v>
      </c>
      <c r="H4153" s="4">
        <v>108624000</v>
      </c>
      <c r="I4153" s="4">
        <v>111337000</v>
      </c>
      <c r="J4153" s="4">
        <v>113807000</v>
      </c>
      <c r="K4153" s="4">
        <v>116275000</v>
      </c>
      <c r="L4153" s="4">
        <v>118582000</v>
      </c>
      <c r="M4153" s="4">
        <v>121055000</v>
      </c>
      <c r="N4153" s="4">
        <v>122191000</v>
      </c>
      <c r="O4153" s="4">
        <v>122808000</v>
      </c>
      <c r="P4153" s="4">
        <v>124075000</v>
      </c>
      <c r="Q4153" s="4">
        <v>125558000</v>
      </c>
      <c r="R4153" s="4">
        <v>126941000</v>
      </c>
      <c r="S4153" s="4">
        <v>127061000</v>
      </c>
      <c r="T4153" s="4">
        <v>128499000</v>
      </c>
      <c r="U4153" s="4">
        <v>128665000</v>
      </c>
      <c r="V4153" s="4">
        <v>128786000</v>
      </c>
      <c r="W4153" s="4">
        <v>130279000</v>
      </c>
      <c r="X4153" s="4">
        <v>131704000</v>
      </c>
      <c r="Y4153" s="4">
        <v>131926000</v>
      </c>
      <c r="Z4153" s="4">
        <v>133379000</v>
      </c>
      <c r="AA4153" s="4">
        <v>133635000</v>
      </c>
      <c r="AB4153" s="4">
        <v>135183000</v>
      </c>
      <c r="AC4153" s="4">
        <v>135494000</v>
      </c>
      <c r="AD4153" s="4">
        <v>137020000</v>
      </c>
      <c r="AE4153" s="4">
        <v>138630000</v>
      </c>
      <c r="AF4153" s="4">
        <v>139036000</v>
      </c>
      <c r="AG4153" s="4">
        <v>140650000</v>
      </c>
    </row>
    <row r="4154" spans="1:33">
      <c r="A4154" t="s">
        <v>2822</v>
      </c>
      <c r="B4154" t="s">
        <v>132</v>
      </c>
      <c r="C4154" s="4">
        <v>14161400</v>
      </c>
      <c r="D4154" s="4">
        <v>13103000</v>
      </c>
      <c r="E4154" s="4">
        <v>12317200</v>
      </c>
      <c r="F4154" s="4">
        <v>11625500</v>
      </c>
      <c r="G4154" s="4">
        <v>10906600</v>
      </c>
      <c r="H4154" s="4">
        <v>10145000</v>
      </c>
      <c r="I4154" s="4">
        <v>10398300</v>
      </c>
      <c r="J4154" s="4">
        <v>10629100</v>
      </c>
      <c r="K4154" s="4">
        <v>10859600</v>
      </c>
      <c r="L4154" s="4">
        <v>11075100</v>
      </c>
      <c r="M4154" s="4">
        <v>11306000</v>
      </c>
      <c r="N4154" s="4">
        <v>11412100</v>
      </c>
      <c r="O4154" s="4">
        <v>11469700</v>
      </c>
      <c r="P4154" s="4">
        <v>11588100</v>
      </c>
      <c r="Q4154" s="4">
        <v>11726500</v>
      </c>
      <c r="R4154" s="4">
        <v>11855700</v>
      </c>
      <c r="S4154" s="4">
        <v>11867000</v>
      </c>
      <c r="T4154" s="4">
        <v>12001300</v>
      </c>
      <c r="U4154" s="4">
        <v>12016800</v>
      </c>
      <c r="V4154" s="4">
        <v>12028000</v>
      </c>
      <c r="W4154" s="4">
        <v>12167400</v>
      </c>
      <c r="X4154" s="4">
        <v>12300500</v>
      </c>
      <c r="Y4154" s="4">
        <v>12321300</v>
      </c>
      <c r="Z4154" s="4">
        <v>12457000</v>
      </c>
      <c r="AA4154" s="4">
        <v>12480900</v>
      </c>
      <c r="AB4154" s="4">
        <v>12625500</v>
      </c>
      <c r="AC4154" s="4">
        <v>12654600</v>
      </c>
      <c r="AD4154" s="4">
        <v>12797100</v>
      </c>
      <c r="AE4154" s="4">
        <v>12947500</v>
      </c>
      <c r="AF4154" s="4">
        <v>12985300</v>
      </c>
      <c r="AG4154" s="4">
        <v>13136100</v>
      </c>
    </row>
    <row r="4155" spans="1:33">
      <c r="A4155" t="s">
        <v>2821</v>
      </c>
      <c r="B4155" t="s">
        <v>132</v>
      </c>
      <c r="C4155" s="4">
        <v>95084000</v>
      </c>
      <c r="D4155" s="4">
        <v>87977200</v>
      </c>
      <c r="E4155" s="4">
        <v>82701300</v>
      </c>
      <c r="F4155" s="4">
        <v>78056900</v>
      </c>
      <c r="G4155" s="4">
        <v>73229900</v>
      </c>
      <c r="H4155" s="4">
        <v>68116200</v>
      </c>
      <c r="I4155" s="4">
        <v>69817500</v>
      </c>
      <c r="J4155" s="4">
        <v>71366900</v>
      </c>
      <c r="K4155" s="4">
        <v>72914300</v>
      </c>
      <c r="L4155" s="4">
        <v>74361200</v>
      </c>
      <c r="M4155" s="4">
        <v>75911900</v>
      </c>
      <c r="N4155" s="4">
        <v>76624300</v>
      </c>
      <c r="O4155" s="4">
        <v>77010900</v>
      </c>
      <c r="P4155" s="4">
        <v>77805600</v>
      </c>
      <c r="Q4155" s="4">
        <v>78735400</v>
      </c>
      <c r="R4155" s="4">
        <v>79602500</v>
      </c>
      <c r="S4155" s="4">
        <v>79678200</v>
      </c>
      <c r="T4155" s="4">
        <v>80579800</v>
      </c>
      <c r="U4155" s="4">
        <v>80684200</v>
      </c>
      <c r="V4155" s="4">
        <v>80759400</v>
      </c>
      <c r="W4155" s="4">
        <v>81695700</v>
      </c>
      <c r="X4155" s="4">
        <v>82589400</v>
      </c>
      <c r="Y4155" s="4">
        <v>82729000</v>
      </c>
      <c r="Z4155" s="4">
        <v>83639800</v>
      </c>
      <c r="AA4155" s="4">
        <v>83800400</v>
      </c>
      <c r="AB4155" s="4">
        <v>84770900</v>
      </c>
      <c r="AC4155" s="4">
        <v>84966400</v>
      </c>
      <c r="AD4155" s="4">
        <v>85923400</v>
      </c>
      <c r="AE4155" s="4">
        <v>86933000</v>
      </c>
      <c r="AF4155" s="4">
        <v>87187300</v>
      </c>
      <c r="AG4155" s="4">
        <v>88199700</v>
      </c>
    </row>
    <row r="4156" spans="1:33">
      <c r="A4156" t="s">
        <v>2820</v>
      </c>
      <c r="B4156" t="s">
        <v>132</v>
      </c>
      <c r="C4156" s="4">
        <v>101153000</v>
      </c>
      <c r="D4156" s="4">
        <v>93592800</v>
      </c>
      <c r="E4156" s="4">
        <v>87980100</v>
      </c>
      <c r="F4156" s="4">
        <v>83039300</v>
      </c>
      <c r="G4156" s="4">
        <v>77904100</v>
      </c>
      <c r="H4156" s="4">
        <v>72464000</v>
      </c>
      <c r="I4156" s="4">
        <v>74273900</v>
      </c>
      <c r="J4156" s="4">
        <v>75922200</v>
      </c>
      <c r="K4156" s="4">
        <v>77568400</v>
      </c>
      <c r="L4156" s="4">
        <v>79107600</v>
      </c>
      <c r="M4156" s="4">
        <v>80757400</v>
      </c>
      <c r="N4156" s="4">
        <v>81515300</v>
      </c>
      <c r="O4156" s="4">
        <v>81926500</v>
      </c>
      <c r="P4156" s="4">
        <v>82771900</v>
      </c>
      <c r="Q4156" s="4">
        <v>83761000</v>
      </c>
      <c r="R4156" s="4">
        <v>84683500</v>
      </c>
      <c r="S4156" s="4">
        <v>84764100</v>
      </c>
      <c r="T4156" s="4">
        <v>85723200</v>
      </c>
      <c r="U4156" s="4">
        <v>85834200</v>
      </c>
      <c r="V4156" s="4">
        <v>85914300</v>
      </c>
      <c r="W4156" s="4">
        <v>86910300</v>
      </c>
      <c r="X4156" s="4">
        <v>87861000</v>
      </c>
      <c r="Y4156" s="4">
        <v>88009600</v>
      </c>
      <c r="Z4156" s="4">
        <v>88978500</v>
      </c>
      <c r="AA4156" s="4">
        <v>89149400</v>
      </c>
      <c r="AB4156" s="4">
        <v>90181900</v>
      </c>
      <c r="AC4156" s="4">
        <v>90389700</v>
      </c>
      <c r="AD4156" s="4">
        <v>91407800</v>
      </c>
      <c r="AE4156" s="4">
        <v>92481900</v>
      </c>
      <c r="AF4156" s="4">
        <v>92752500</v>
      </c>
      <c r="AG4156" s="4">
        <v>93829500</v>
      </c>
    </row>
    <row r="4157" spans="1:33">
      <c r="A4157" t="s">
        <v>2819</v>
      </c>
      <c r="B4157" t="s">
        <v>132</v>
      </c>
      <c r="C4157" s="4">
        <v>10115300</v>
      </c>
      <c r="D4157" s="4">
        <v>9359280</v>
      </c>
      <c r="E4157" s="4">
        <v>8798010</v>
      </c>
      <c r="F4157" s="4">
        <v>8303930</v>
      </c>
      <c r="G4157" s="4">
        <v>7790410</v>
      </c>
      <c r="H4157" s="4">
        <v>7246400</v>
      </c>
      <c r="I4157" s="4">
        <v>7427390</v>
      </c>
      <c r="J4157" s="4">
        <v>7592220</v>
      </c>
      <c r="K4157" s="4">
        <v>7756840</v>
      </c>
      <c r="L4157" s="4">
        <v>7910760</v>
      </c>
      <c r="M4157" s="4">
        <v>8075740</v>
      </c>
      <c r="N4157" s="4">
        <v>8151530</v>
      </c>
      <c r="O4157" s="4">
        <v>8192650</v>
      </c>
      <c r="P4157" s="4">
        <v>8277190</v>
      </c>
      <c r="Q4157" s="4">
        <v>8376100</v>
      </c>
      <c r="R4157" s="4">
        <v>8468350</v>
      </c>
      <c r="S4157" s="4">
        <v>8476410</v>
      </c>
      <c r="T4157" s="4">
        <v>8572320</v>
      </c>
      <c r="U4157" s="4">
        <v>8583420</v>
      </c>
      <c r="V4157" s="4">
        <v>8591430</v>
      </c>
      <c r="W4157" s="4">
        <v>8691030</v>
      </c>
      <c r="X4157" s="4">
        <v>8786100</v>
      </c>
      <c r="Y4157" s="4">
        <v>8800960</v>
      </c>
      <c r="Z4157" s="4">
        <v>8897850</v>
      </c>
      <c r="AA4157" s="4">
        <v>8914940</v>
      </c>
      <c r="AB4157" s="4">
        <v>9018190</v>
      </c>
      <c r="AC4157" s="4">
        <v>9038970</v>
      </c>
      <c r="AD4157" s="4">
        <v>9140780</v>
      </c>
      <c r="AE4157" s="4">
        <v>9248190</v>
      </c>
      <c r="AF4157" s="4">
        <v>9275250</v>
      </c>
      <c r="AG4157" s="4">
        <v>9382950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1013450000000</v>
      </c>
      <c r="F4183" s="4">
        <v>923244000000</v>
      </c>
      <c r="G4183" s="4">
        <v>838348000000</v>
      </c>
      <c r="H4183" s="4">
        <v>748146000000</v>
      </c>
      <c r="I4183" s="4">
        <v>764064000000</v>
      </c>
      <c r="J4183" s="4">
        <v>774676000000</v>
      </c>
      <c r="K4183" s="4">
        <v>785288000000</v>
      </c>
      <c r="L4183" s="4">
        <v>801206000000</v>
      </c>
      <c r="M4183" s="4">
        <v>811818000000</v>
      </c>
      <c r="N4183" s="4">
        <v>827736000000</v>
      </c>
      <c r="O4183" s="4">
        <v>838348000000</v>
      </c>
      <c r="P4183" s="4">
        <v>854266000000</v>
      </c>
      <c r="Q4183" s="4">
        <v>864878000000</v>
      </c>
      <c r="R4183" s="4">
        <v>880796000000</v>
      </c>
      <c r="S4183" s="4">
        <v>891408000000</v>
      </c>
      <c r="T4183" s="4">
        <v>907326000000</v>
      </c>
      <c r="U4183" s="4">
        <v>923244000000</v>
      </c>
      <c r="V4183" s="4">
        <v>939162000000</v>
      </c>
      <c r="W4183" s="4">
        <v>955080000000</v>
      </c>
      <c r="X4183" s="4">
        <v>965692000000</v>
      </c>
      <c r="Y4183" s="4">
        <v>981610000000</v>
      </c>
      <c r="Z4183" s="4">
        <v>997528000000</v>
      </c>
      <c r="AA4183" s="4">
        <v>1008140000000</v>
      </c>
      <c r="AB4183" s="4">
        <v>1024060000000</v>
      </c>
      <c r="AC4183" s="4">
        <v>1039980000000</v>
      </c>
      <c r="AD4183" s="4">
        <v>1050590000000</v>
      </c>
      <c r="AE4183" s="4">
        <v>1066510000000</v>
      </c>
      <c r="AF4183" s="4">
        <v>1082420000000</v>
      </c>
      <c r="AG4183" s="4">
        <v>1098340000000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115326000</v>
      </c>
      <c r="F4184" s="4">
        <v>105061000</v>
      </c>
      <c r="G4184" s="4">
        <v>95400400</v>
      </c>
      <c r="H4184" s="4">
        <v>85135800</v>
      </c>
      <c r="I4184" s="4">
        <v>86947200</v>
      </c>
      <c r="J4184" s="4">
        <v>88154800</v>
      </c>
      <c r="K4184" s="4">
        <v>89362400</v>
      </c>
      <c r="L4184" s="4">
        <v>91173800</v>
      </c>
      <c r="M4184" s="4">
        <v>92381400</v>
      </c>
      <c r="N4184" s="4">
        <v>94192800</v>
      </c>
      <c r="O4184" s="4">
        <v>95400400</v>
      </c>
      <c r="P4184" s="4">
        <v>97211800</v>
      </c>
      <c r="Q4184" s="4">
        <v>98419400</v>
      </c>
      <c r="R4184" s="4">
        <v>100231000</v>
      </c>
      <c r="S4184" s="4">
        <v>101438000</v>
      </c>
      <c r="T4184" s="4">
        <v>103250000</v>
      </c>
      <c r="U4184" s="4">
        <v>105061000</v>
      </c>
      <c r="V4184" s="4">
        <v>106873000</v>
      </c>
      <c r="W4184" s="4">
        <v>108684000</v>
      </c>
      <c r="X4184" s="4">
        <v>109892000</v>
      </c>
      <c r="Y4184" s="4">
        <v>111703000</v>
      </c>
      <c r="Z4184" s="4">
        <v>113514000</v>
      </c>
      <c r="AA4184" s="4">
        <v>114722000</v>
      </c>
      <c r="AB4184" s="4">
        <v>116533000</v>
      </c>
      <c r="AC4184" s="4">
        <v>118345000</v>
      </c>
      <c r="AD4184" s="4">
        <v>119552000</v>
      </c>
      <c r="AE4184" s="4">
        <v>121364000</v>
      </c>
      <c r="AF4184" s="4">
        <v>123175000</v>
      </c>
      <c r="AG4184" s="4">
        <v>124987000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615650000</v>
      </c>
      <c r="F4185" s="4">
        <v>560854000</v>
      </c>
      <c r="G4185" s="4">
        <v>509281000</v>
      </c>
      <c r="H4185" s="4">
        <v>454485000</v>
      </c>
      <c r="I4185" s="4">
        <v>464155000</v>
      </c>
      <c r="J4185" s="4">
        <v>470602000</v>
      </c>
      <c r="K4185" s="4">
        <v>477048000</v>
      </c>
      <c r="L4185" s="4">
        <v>486718000</v>
      </c>
      <c r="M4185" s="4">
        <v>493165000</v>
      </c>
      <c r="N4185" s="4">
        <v>502835000</v>
      </c>
      <c r="O4185" s="4">
        <v>509281000</v>
      </c>
      <c r="P4185" s="4">
        <v>518951000</v>
      </c>
      <c r="Q4185" s="4">
        <v>525398000</v>
      </c>
      <c r="R4185" s="4">
        <v>535068000</v>
      </c>
      <c r="S4185" s="4">
        <v>541514000</v>
      </c>
      <c r="T4185" s="4">
        <v>551184000</v>
      </c>
      <c r="U4185" s="4">
        <v>560854000</v>
      </c>
      <c r="V4185" s="4">
        <v>570524000</v>
      </c>
      <c r="W4185" s="4">
        <v>580194000</v>
      </c>
      <c r="X4185" s="4">
        <v>586641000</v>
      </c>
      <c r="Y4185" s="4">
        <v>596311000</v>
      </c>
      <c r="Z4185" s="4">
        <v>605980000</v>
      </c>
      <c r="AA4185" s="4">
        <v>612427000</v>
      </c>
      <c r="AB4185" s="4">
        <v>622097000</v>
      </c>
      <c r="AC4185" s="4">
        <v>631767000</v>
      </c>
      <c r="AD4185" s="4">
        <v>638213000</v>
      </c>
      <c r="AE4185" s="4">
        <v>647883000</v>
      </c>
      <c r="AF4185" s="4">
        <v>657553000</v>
      </c>
      <c r="AG4185" s="4">
        <v>667223000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1082800000</v>
      </c>
      <c r="F4186" s="4">
        <v>986423000</v>
      </c>
      <c r="G4186" s="4">
        <v>895718000</v>
      </c>
      <c r="H4186" s="4">
        <v>799343000</v>
      </c>
      <c r="I4186" s="4">
        <v>816350000</v>
      </c>
      <c r="J4186" s="4">
        <v>827689000</v>
      </c>
      <c r="K4186" s="4">
        <v>839027000</v>
      </c>
      <c r="L4186" s="4">
        <v>856034000</v>
      </c>
      <c r="M4186" s="4">
        <v>867372000</v>
      </c>
      <c r="N4186" s="4">
        <v>884380000</v>
      </c>
      <c r="O4186" s="4">
        <v>895718000</v>
      </c>
      <c r="P4186" s="4">
        <v>912725000</v>
      </c>
      <c r="Q4186" s="4">
        <v>924063000</v>
      </c>
      <c r="R4186" s="4">
        <v>941071000</v>
      </c>
      <c r="S4186" s="4">
        <v>952409000</v>
      </c>
      <c r="T4186" s="4">
        <v>969416000</v>
      </c>
      <c r="U4186" s="4">
        <v>986423000</v>
      </c>
      <c r="V4186" s="4">
        <v>1003430000</v>
      </c>
      <c r="W4186" s="4">
        <v>1020440000</v>
      </c>
      <c r="X4186" s="4">
        <v>1031780000</v>
      </c>
      <c r="Y4186" s="4">
        <v>1048780000</v>
      </c>
      <c r="Z4186" s="4">
        <v>1065790000</v>
      </c>
      <c r="AA4186" s="4">
        <v>1077130000</v>
      </c>
      <c r="AB4186" s="4">
        <v>1094140000</v>
      </c>
      <c r="AC4186" s="4">
        <v>1111140000</v>
      </c>
      <c r="AD4186" s="4">
        <v>1122480000</v>
      </c>
      <c r="AE4186" s="4">
        <v>1139490000</v>
      </c>
      <c r="AF4186" s="4">
        <v>1156500000</v>
      </c>
      <c r="AG4186" s="4">
        <v>1173500000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42669400</v>
      </c>
      <c r="F4187" s="4">
        <v>38871600</v>
      </c>
      <c r="G4187" s="4">
        <v>35297200</v>
      </c>
      <c r="H4187" s="4">
        <v>31499400</v>
      </c>
      <c r="I4187" s="4">
        <v>32169600</v>
      </c>
      <c r="J4187" s="4">
        <v>32616400</v>
      </c>
      <c r="K4187" s="4">
        <v>33063200</v>
      </c>
      <c r="L4187" s="4">
        <v>33733400</v>
      </c>
      <c r="M4187" s="4">
        <v>34180200</v>
      </c>
      <c r="N4187" s="4">
        <v>34850400</v>
      </c>
      <c r="O4187" s="4">
        <v>35297200</v>
      </c>
      <c r="P4187" s="4">
        <v>35967400</v>
      </c>
      <c r="Q4187" s="4">
        <v>36414200</v>
      </c>
      <c r="R4187" s="4">
        <v>37084400</v>
      </c>
      <c r="S4187" s="4">
        <v>37531200</v>
      </c>
      <c r="T4187" s="4">
        <v>38201400</v>
      </c>
      <c r="U4187" s="4">
        <v>38871600</v>
      </c>
      <c r="V4187" s="4">
        <v>39541800</v>
      </c>
      <c r="W4187" s="4">
        <v>40212000</v>
      </c>
      <c r="X4187" s="4">
        <v>40658800</v>
      </c>
      <c r="Y4187" s="4">
        <v>41329000</v>
      </c>
      <c r="Z4187" s="4">
        <v>41999200</v>
      </c>
      <c r="AA4187" s="4">
        <v>42446000</v>
      </c>
      <c r="AB4187" s="4">
        <v>43116200</v>
      </c>
      <c r="AC4187" s="4">
        <v>43786400</v>
      </c>
      <c r="AD4187" s="4">
        <v>44233200</v>
      </c>
      <c r="AE4187" s="4">
        <v>44903400</v>
      </c>
      <c r="AF4187" s="4">
        <v>45573600</v>
      </c>
      <c r="AG4187" s="4">
        <v>46243800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40205500</v>
      </c>
      <c r="F4188" s="4">
        <v>36627000</v>
      </c>
      <c r="G4188" s="4">
        <v>33259000</v>
      </c>
      <c r="H4188" s="4">
        <v>29680500</v>
      </c>
      <c r="I4188" s="4">
        <v>30312000</v>
      </c>
      <c r="J4188" s="4">
        <v>30733000</v>
      </c>
      <c r="K4188" s="4">
        <v>31154000</v>
      </c>
      <c r="L4188" s="4">
        <v>31785500</v>
      </c>
      <c r="M4188" s="4">
        <v>32206500</v>
      </c>
      <c r="N4188" s="4">
        <v>32838000</v>
      </c>
      <c r="O4188" s="4">
        <v>33259000</v>
      </c>
      <c r="P4188" s="4">
        <v>33890500</v>
      </c>
      <c r="Q4188" s="4">
        <v>34311500</v>
      </c>
      <c r="R4188" s="4">
        <v>34943000</v>
      </c>
      <c r="S4188" s="4">
        <v>35364000</v>
      </c>
      <c r="T4188" s="4">
        <v>35995500</v>
      </c>
      <c r="U4188" s="4">
        <v>36627000</v>
      </c>
      <c r="V4188" s="4">
        <v>37258500</v>
      </c>
      <c r="W4188" s="4">
        <v>37890000</v>
      </c>
      <c r="X4188" s="4">
        <v>38311000</v>
      </c>
      <c r="Y4188" s="4">
        <v>38942500</v>
      </c>
      <c r="Z4188" s="4">
        <v>39574000</v>
      </c>
      <c r="AA4188" s="4">
        <v>39995000</v>
      </c>
      <c r="AB4188" s="4">
        <v>40626500</v>
      </c>
      <c r="AC4188" s="4">
        <v>41258000</v>
      </c>
      <c r="AD4188" s="4">
        <v>41679000</v>
      </c>
      <c r="AE4188" s="4">
        <v>42310500</v>
      </c>
      <c r="AF4188" s="4">
        <v>42942000</v>
      </c>
      <c r="AG4188" s="4">
        <v>43573500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28630900</v>
      </c>
      <c r="F4189" s="4">
        <v>26082600</v>
      </c>
      <c r="G4189" s="4">
        <v>23684200</v>
      </c>
      <c r="H4189" s="4">
        <v>21135900</v>
      </c>
      <c r="I4189" s="4">
        <v>21585600</v>
      </c>
      <c r="J4189" s="4">
        <v>21885400</v>
      </c>
      <c r="K4189" s="4">
        <v>22185200</v>
      </c>
      <c r="L4189" s="4">
        <v>22634900</v>
      </c>
      <c r="M4189" s="4">
        <v>22934700</v>
      </c>
      <c r="N4189" s="4">
        <v>23384400</v>
      </c>
      <c r="O4189" s="4">
        <v>23684200</v>
      </c>
      <c r="P4189" s="4">
        <v>24133900</v>
      </c>
      <c r="Q4189" s="4">
        <v>24433700</v>
      </c>
      <c r="R4189" s="4">
        <v>24883400</v>
      </c>
      <c r="S4189" s="4">
        <v>25183200</v>
      </c>
      <c r="T4189" s="4">
        <v>25632900</v>
      </c>
      <c r="U4189" s="4">
        <v>26082600</v>
      </c>
      <c r="V4189" s="4">
        <v>26532300</v>
      </c>
      <c r="W4189" s="4">
        <v>26982000</v>
      </c>
      <c r="X4189" s="4">
        <v>27281800</v>
      </c>
      <c r="Y4189" s="4">
        <v>27731500</v>
      </c>
      <c r="Z4189" s="4">
        <v>28181200</v>
      </c>
      <c r="AA4189" s="4">
        <v>28481000</v>
      </c>
      <c r="AB4189" s="4">
        <v>28930700</v>
      </c>
      <c r="AC4189" s="4">
        <v>29380400</v>
      </c>
      <c r="AD4189" s="4">
        <v>29680200</v>
      </c>
      <c r="AE4189" s="4">
        <v>30129900</v>
      </c>
      <c r="AF4189" s="4">
        <v>30579600</v>
      </c>
      <c r="AG4189" s="4">
        <v>31029300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2674000</v>
      </c>
      <c r="F4190" s="4">
        <v>2436000</v>
      </c>
      <c r="G4190" s="4">
        <v>2212000</v>
      </c>
      <c r="H4190" s="4">
        <v>1974000</v>
      </c>
      <c r="I4190" s="4">
        <v>2016000</v>
      </c>
      <c r="J4190" s="4">
        <v>2044000</v>
      </c>
      <c r="K4190" s="4">
        <v>2072000</v>
      </c>
      <c r="L4190" s="4">
        <v>2114000</v>
      </c>
      <c r="M4190" s="4">
        <v>2142000</v>
      </c>
      <c r="N4190" s="4">
        <v>2184000</v>
      </c>
      <c r="O4190" s="4">
        <v>2212000</v>
      </c>
      <c r="P4190" s="4">
        <v>2254000</v>
      </c>
      <c r="Q4190" s="4">
        <v>2282000</v>
      </c>
      <c r="R4190" s="4">
        <v>2324000</v>
      </c>
      <c r="S4190" s="4">
        <v>2352000</v>
      </c>
      <c r="T4190" s="4">
        <v>2394000</v>
      </c>
      <c r="U4190" s="4">
        <v>2436000</v>
      </c>
      <c r="V4190" s="4">
        <v>2478000</v>
      </c>
      <c r="W4190" s="4">
        <v>2520000</v>
      </c>
      <c r="X4190" s="4">
        <v>2548000</v>
      </c>
      <c r="Y4190" s="4">
        <v>2590000</v>
      </c>
      <c r="Z4190" s="4">
        <v>2632000</v>
      </c>
      <c r="AA4190" s="4">
        <v>2660000</v>
      </c>
      <c r="AB4190" s="4">
        <v>2702000</v>
      </c>
      <c r="AC4190" s="4">
        <v>2744000</v>
      </c>
      <c r="AD4190" s="4">
        <v>2772000</v>
      </c>
      <c r="AE4190" s="4">
        <v>2814000</v>
      </c>
      <c r="AF4190" s="4">
        <v>2856000</v>
      </c>
      <c r="AG4190" s="4">
        <v>2898000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17954000</v>
      </c>
      <c r="F4191" s="4">
        <v>16356000</v>
      </c>
      <c r="G4191" s="4">
        <v>14852000</v>
      </c>
      <c r="H4191" s="4">
        <v>13254000</v>
      </c>
      <c r="I4191" s="4">
        <v>13536000</v>
      </c>
      <c r="J4191" s="4">
        <v>13724000</v>
      </c>
      <c r="K4191" s="4">
        <v>13912000</v>
      </c>
      <c r="L4191" s="4">
        <v>14194000</v>
      </c>
      <c r="M4191" s="4">
        <v>14382000</v>
      </c>
      <c r="N4191" s="4">
        <v>14664000</v>
      </c>
      <c r="O4191" s="4">
        <v>14852000</v>
      </c>
      <c r="P4191" s="4">
        <v>15134000</v>
      </c>
      <c r="Q4191" s="4">
        <v>15322000</v>
      </c>
      <c r="R4191" s="4">
        <v>15604000</v>
      </c>
      <c r="S4191" s="4">
        <v>15792000</v>
      </c>
      <c r="T4191" s="4">
        <v>16074000</v>
      </c>
      <c r="U4191" s="4">
        <v>16356000</v>
      </c>
      <c r="V4191" s="4">
        <v>16638000</v>
      </c>
      <c r="W4191" s="4">
        <v>16920000</v>
      </c>
      <c r="X4191" s="4">
        <v>17108000</v>
      </c>
      <c r="Y4191" s="4">
        <v>17390000</v>
      </c>
      <c r="Z4191" s="4">
        <v>17672000</v>
      </c>
      <c r="AA4191" s="4">
        <v>17860000</v>
      </c>
      <c r="AB4191" s="4">
        <v>18142000</v>
      </c>
      <c r="AC4191" s="4">
        <v>18424000</v>
      </c>
      <c r="AD4191" s="4">
        <v>18612000</v>
      </c>
      <c r="AE4191" s="4">
        <v>18894000</v>
      </c>
      <c r="AF4191" s="4">
        <v>19176000</v>
      </c>
      <c r="AG4191" s="4">
        <v>19458000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19100000</v>
      </c>
      <c r="F4192" s="4">
        <v>17400000</v>
      </c>
      <c r="G4192" s="4">
        <v>15800000</v>
      </c>
      <c r="H4192" s="4">
        <v>14100000</v>
      </c>
      <c r="I4192" s="4">
        <v>14400000</v>
      </c>
      <c r="J4192" s="4">
        <v>14600000</v>
      </c>
      <c r="K4192" s="4">
        <v>14800000</v>
      </c>
      <c r="L4192" s="4">
        <v>15100000</v>
      </c>
      <c r="M4192" s="4">
        <v>15300000</v>
      </c>
      <c r="N4192" s="4">
        <v>15600000</v>
      </c>
      <c r="O4192" s="4">
        <v>15800000</v>
      </c>
      <c r="P4192" s="4">
        <v>16100000</v>
      </c>
      <c r="Q4192" s="4">
        <v>16300000</v>
      </c>
      <c r="R4192" s="4">
        <v>16600000</v>
      </c>
      <c r="S4192" s="4">
        <v>16800000</v>
      </c>
      <c r="T4192" s="4">
        <v>17100000</v>
      </c>
      <c r="U4192" s="4">
        <v>17400000</v>
      </c>
      <c r="V4192" s="4">
        <v>17700000</v>
      </c>
      <c r="W4192" s="4">
        <v>18000000</v>
      </c>
      <c r="X4192" s="4">
        <v>18200000</v>
      </c>
      <c r="Y4192" s="4">
        <v>18500000</v>
      </c>
      <c r="Z4192" s="4">
        <v>18800000</v>
      </c>
      <c r="AA4192" s="4">
        <v>19000000</v>
      </c>
      <c r="AB4192" s="4">
        <v>19300000</v>
      </c>
      <c r="AC4192" s="4">
        <v>19600000</v>
      </c>
      <c r="AD4192" s="4">
        <v>19800000</v>
      </c>
      <c r="AE4192" s="4">
        <v>20100000</v>
      </c>
      <c r="AF4192" s="4">
        <v>20400000</v>
      </c>
      <c r="AG4192" s="4">
        <v>20700000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1910000</v>
      </c>
      <c r="F4193" s="4">
        <v>1740000</v>
      </c>
      <c r="G4193" s="4">
        <v>1580000</v>
      </c>
      <c r="H4193" s="4">
        <v>1410000</v>
      </c>
      <c r="I4193" s="4">
        <v>1440000</v>
      </c>
      <c r="J4193" s="4">
        <v>1460000</v>
      </c>
      <c r="K4193" s="4">
        <v>1480000</v>
      </c>
      <c r="L4193" s="4">
        <v>1510000</v>
      </c>
      <c r="M4193" s="4">
        <v>1530000</v>
      </c>
      <c r="N4193" s="4">
        <v>1560000</v>
      </c>
      <c r="O4193" s="4">
        <v>1580000</v>
      </c>
      <c r="P4193" s="4">
        <v>1610000</v>
      </c>
      <c r="Q4193" s="4">
        <v>1630000</v>
      </c>
      <c r="R4193" s="4">
        <v>1660000</v>
      </c>
      <c r="S4193" s="4">
        <v>1680000</v>
      </c>
      <c r="T4193" s="4">
        <v>1710000</v>
      </c>
      <c r="U4193" s="4">
        <v>1740000</v>
      </c>
      <c r="V4193" s="4">
        <v>1770000</v>
      </c>
      <c r="W4193" s="4">
        <v>1800000</v>
      </c>
      <c r="X4193" s="4">
        <v>1820000</v>
      </c>
      <c r="Y4193" s="4">
        <v>1850000</v>
      </c>
      <c r="Z4193" s="4">
        <v>1880000</v>
      </c>
      <c r="AA4193" s="4">
        <v>1900000</v>
      </c>
      <c r="AB4193" s="4">
        <v>1930000</v>
      </c>
      <c r="AC4193" s="4">
        <v>1960000</v>
      </c>
      <c r="AD4193" s="4">
        <v>1980000</v>
      </c>
      <c r="AE4193" s="4">
        <v>2010000</v>
      </c>
      <c r="AF4193" s="4">
        <v>2040000</v>
      </c>
      <c r="AG4193" s="4">
        <v>2070000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266062000000</v>
      </c>
      <c r="E4303" s="4">
        <v>266011000000</v>
      </c>
      <c r="F4303" s="4">
        <v>265955000000</v>
      </c>
      <c r="G4303" s="4">
        <v>265880000000</v>
      </c>
      <c r="H4303" s="4">
        <v>265820000000</v>
      </c>
      <c r="I4303" s="4">
        <v>265824000000</v>
      </c>
      <c r="J4303" s="4">
        <v>265827000000</v>
      </c>
      <c r="K4303" s="4">
        <v>265831000000</v>
      </c>
      <c r="L4303" s="4">
        <v>265822000000</v>
      </c>
      <c r="M4303" s="4">
        <v>265826000000</v>
      </c>
      <c r="N4303" s="4">
        <v>265828000000</v>
      </c>
      <c r="O4303" s="4">
        <v>265830000000</v>
      </c>
      <c r="P4303" s="4">
        <v>265833000000</v>
      </c>
      <c r="Q4303" s="4">
        <v>265836000000</v>
      </c>
      <c r="R4303" s="4">
        <v>318899000000</v>
      </c>
      <c r="S4303" s="4">
        <v>318956000000</v>
      </c>
      <c r="T4303" s="4">
        <v>318958000000</v>
      </c>
      <c r="U4303" s="4">
        <v>319025000000</v>
      </c>
      <c r="V4303" s="4">
        <v>319027000000</v>
      </c>
      <c r="W4303" s="4">
        <v>319029000000</v>
      </c>
      <c r="X4303" s="4">
        <v>319032000000</v>
      </c>
      <c r="Y4303" s="4">
        <v>319034000000</v>
      </c>
      <c r="Z4303" s="4">
        <v>319035000000</v>
      </c>
      <c r="AA4303" s="4">
        <v>319036000000</v>
      </c>
      <c r="AB4303" s="4">
        <v>319037000000</v>
      </c>
      <c r="AC4303" s="4">
        <v>372098000000</v>
      </c>
      <c r="AD4303" s="4">
        <v>372159000000</v>
      </c>
      <c r="AE4303" s="4">
        <v>372160000000</v>
      </c>
      <c r="AF4303" s="4">
        <v>372162000000</v>
      </c>
      <c r="AG4303" s="4">
        <v>372166000000</v>
      </c>
    </row>
    <row r="4304" spans="1:33">
      <c r="A4304" t="s">
        <v>2672</v>
      </c>
      <c r="B4304" t="s">
        <v>132</v>
      </c>
      <c r="C4304" s="4">
        <v>30190000</v>
      </c>
      <c r="D4304" s="4">
        <v>30276700</v>
      </c>
      <c r="E4304" s="4">
        <v>30271000</v>
      </c>
      <c r="F4304" s="4">
        <v>30264600</v>
      </c>
      <c r="G4304" s="4">
        <v>30256000</v>
      </c>
      <c r="H4304" s="4">
        <v>30249200</v>
      </c>
      <c r="I4304" s="4">
        <v>30249600</v>
      </c>
      <c r="J4304" s="4">
        <v>30250000</v>
      </c>
      <c r="K4304" s="4">
        <v>30250400</v>
      </c>
      <c r="L4304" s="4">
        <v>30249400</v>
      </c>
      <c r="M4304" s="4">
        <v>30249900</v>
      </c>
      <c r="N4304" s="4">
        <v>30250100</v>
      </c>
      <c r="O4304" s="4">
        <v>30250400</v>
      </c>
      <c r="P4304" s="4">
        <v>30250700</v>
      </c>
      <c r="Q4304" s="4">
        <v>30250900</v>
      </c>
      <c r="R4304" s="4">
        <v>36289400</v>
      </c>
      <c r="S4304" s="4">
        <v>36295800</v>
      </c>
      <c r="T4304" s="4">
        <v>36296000</v>
      </c>
      <c r="U4304" s="4">
        <v>36303700</v>
      </c>
      <c r="V4304" s="4">
        <v>36303900</v>
      </c>
      <c r="W4304" s="4">
        <v>36304200</v>
      </c>
      <c r="X4304" s="4">
        <v>36304500</v>
      </c>
      <c r="Y4304" s="4">
        <v>36304700</v>
      </c>
      <c r="Z4304" s="4">
        <v>36304800</v>
      </c>
      <c r="AA4304" s="4">
        <v>36304900</v>
      </c>
      <c r="AB4304" s="4">
        <v>36305100</v>
      </c>
      <c r="AC4304" s="4">
        <v>42343200</v>
      </c>
      <c r="AD4304" s="4">
        <v>42350000</v>
      </c>
      <c r="AE4304" s="4">
        <v>42350200</v>
      </c>
      <c r="AF4304" s="4">
        <v>42350500</v>
      </c>
      <c r="AG4304" s="4">
        <v>42350900</v>
      </c>
    </row>
    <row r="4305" spans="1:33">
      <c r="A4305" t="s">
        <v>2671</v>
      </c>
      <c r="B4305" t="s">
        <v>132</v>
      </c>
      <c r="C4305" s="4">
        <v>161165000</v>
      </c>
      <c r="D4305" s="4">
        <v>161628000</v>
      </c>
      <c r="E4305" s="4">
        <v>161597000</v>
      </c>
      <c r="F4305" s="4">
        <v>161563000</v>
      </c>
      <c r="G4305" s="4">
        <v>161517000</v>
      </c>
      <c r="H4305" s="4">
        <v>161481000</v>
      </c>
      <c r="I4305" s="4">
        <v>161483000</v>
      </c>
      <c r="J4305" s="4">
        <v>161485000</v>
      </c>
      <c r="K4305" s="4">
        <v>161487000</v>
      </c>
      <c r="L4305" s="4">
        <v>161482000</v>
      </c>
      <c r="M4305" s="4">
        <v>161485000</v>
      </c>
      <c r="N4305" s="4">
        <v>161486000</v>
      </c>
      <c r="O4305" s="4">
        <v>161487000</v>
      </c>
      <c r="P4305" s="4">
        <v>161489000</v>
      </c>
      <c r="Q4305" s="4">
        <v>161490000</v>
      </c>
      <c r="R4305" s="4">
        <v>193726000</v>
      </c>
      <c r="S4305" s="4">
        <v>193760000</v>
      </c>
      <c r="T4305" s="4">
        <v>193761000</v>
      </c>
      <c r="U4305" s="4">
        <v>193802000</v>
      </c>
      <c r="V4305" s="4">
        <v>193803000</v>
      </c>
      <c r="W4305" s="4">
        <v>193805000</v>
      </c>
      <c r="X4305" s="4">
        <v>193806000</v>
      </c>
      <c r="Y4305" s="4">
        <v>193808000</v>
      </c>
      <c r="Z4305" s="4">
        <v>193808000</v>
      </c>
      <c r="AA4305" s="4">
        <v>193808000</v>
      </c>
      <c r="AB4305" s="4">
        <v>193809000</v>
      </c>
      <c r="AC4305" s="4">
        <v>226043000</v>
      </c>
      <c r="AD4305" s="4">
        <v>226080000</v>
      </c>
      <c r="AE4305" s="4">
        <v>226081000</v>
      </c>
      <c r="AF4305" s="4">
        <v>226082000</v>
      </c>
      <c r="AG4305" s="4">
        <v>226084000</v>
      </c>
    </row>
    <row r="4306" spans="1:33">
      <c r="A4306" t="s">
        <v>2670</v>
      </c>
      <c r="B4306" t="s">
        <v>132</v>
      </c>
      <c r="C4306" s="4">
        <v>283455000</v>
      </c>
      <c r="D4306" s="4">
        <v>284269000</v>
      </c>
      <c r="E4306" s="4">
        <v>284215000</v>
      </c>
      <c r="F4306" s="4">
        <v>284155000</v>
      </c>
      <c r="G4306" s="4">
        <v>284075000</v>
      </c>
      <c r="H4306" s="4">
        <v>284011000</v>
      </c>
      <c r="I4306" s="4">
        <v>284015000</v>
      </c>
      <c r="J4306" s="4">
        <v>284018000</v>
      </c>
      <c r="K4306" s="4">
        <v>284022000</v>
      </c>
      <c r="L4306" s="4">
        <v>284013000</v>
      </c>
      <c r="M4306" s="4">
        <v>284017000</v>
      </c>
      <c r="N4306" s="4">
        <v>284020000</v>
      </c>
      <c r="O4306" s="4">
        <v>284022000</v>
      </c>
      <c r="P4306" s="4">
        <v>284025000</v>
      </c>
      <c r="Q4306" s="4">
        <v>284027000</v>
      </c>
      <c r="R4306" s="4">
        <v>340722000</v>
      </c>
      <c r="S4306" s="4">
        <v>340782000</v>
      </c>
      <c r="T4306" s="4">
        <v>340785000</v>
      </c>
      <c r="U4306" s="4">
        <v>340857000</v>
      </c>
      <c r="V4306" s="4">
        <v>340859000</v>
      </c>
      <c r="W4306" s="4">
        <v>340861000</v>
      </c>
      <c r="X4306" s="4">
        <v>340864000</v>
      </c>
      <c r="Y4306" s="4">
        <v>340867000</v>
      </c>
      <c r="Z4306" s="4">
        <v>340867000</v>
      </c>
      <c r="AA4306" s="4">
        <v>340868000</v>
      </c>
      <c r="AB4306" s="4">
        <v>340870000</v>
      </c>
      <c r="AC4306" s="4">
        <v>397562000</v>
      </c>
      <c r="AD4306" s="4">
        <v>397626000</v>
      </c>
      <c r="AE4306" s="4">
        <v>397628000</v>
      </c>
      <c r="AF4306" s="4">
        <v>397630000</v>
      </c>
      <c r="AG4306" s="4">
        <v>397634000</v>
      </c>
    </row>
    <row r="4307" spans="1:33">
      <c r="A4307" t="s">
        <v>2669</v>
      </c>
      <c r="B4307" t="s">
        <v>132</v>
      </c>
      <c r="C4307" s="4">
        <v>11170000</v>
      </c>
      <c r="D4307" s="4">
        <v>11202100</v>
      </c>
      <c r="E4307" s="4">
        <v>11200000</v>
      </c>
      <c r="F4307" s="4">
        <v>11197600</v>
      </c>
      <c r="G4307" s="4">
        <v>11194400</v>
      </c>
      <c r="H4307" s="4">
        <v>11191900</v>
      </c>
      <c r="I4307" s="4">
        <v>11192100</v>
      </c>
      <c r="J4307" s="4">
        <v>11192200</v>
      </c>
      <c r="K4307" s="4">
        <v>11192300</v>
      </c>
      <c r="L4307" s="4">
        <v>11192000</v>
      </c>
      <c r="M4307" s="4">
        <v>11192100</v>
      </c>
      <c r="N4307" s="4">
        <v>11192200</v>
      </c>
      <c r="O4307" s="4">
        <v>11192300</v>
      </c>
      <c r="P4307" s="4">
        <v>11192400</v>
      </c>
      <c r="Q4307" s="4">
        <v>11192500</v>
      </c>
      <c r="R4307" s="4">
        <v>13426700</v>
      </c>
      <c r="S4307" s="4">
        <v>13429100</v>
      </c>
      <c r="T4307" s="4">
        <v>13429200</v>
      </c>
      <c r="U4307" s="4">
        <v>13432000</v>
      </c>
      <c r="V4307" s="4">
        <v>13432100</v>
      </c>
      <c r="W4307" s="4">
        <v>13432200</v>
      </c>
      <c r="X4307" s="4">
        <v>13432300</v>
      </c>
      <c r="Y4307" s="4">
        <v>13432400</v>
      </c>
      <c r="Z4307" s="4">
        <v>13432400</v>
      </c>
      <c r="AA4307" s="4">
        <v>13432400</v>
      </c>
      <c r="AB4307" s="4">
        <v>13432500</v>
      </c>
      <c r="AC4307" s="4">
        <v>15666600</v>
      </c>
      <c r="AD4307" s="4">
        <v>15669100</v>
      </c>
      <c r="AE4307" s="4">
        <v>15669200</v>
      </c>
      <c r="AF4307" s="4">
        <v>15669300</v>
      </c>
      <c r="AG4307" s="4">
        <v>15669400</v>
      </c>
    </row>
    <row r="4308" spans="1:33">
      <c r="A4308" t="s">
        <v>2668</v>
      </c>
      <c r="B4308" t="s">
        <v>132</v>
      </c>
      <c r="C4308" s="4">
        <v>10525000</v>
      </c>
      <c r="D4308" s="4">
        <v>10555200</v>
      </c>
      <c r="E4308" s="4">
        <v>10553200</v>
      </c>
      <c r="F4308" s="4">
        <v>10551000</v>
      </c>
      <c r="G4308" s="4">
        <v>10548000</v>
      </c>
      <c r="H4308" s="4">
        <v>10545600</v>
      </c>
      <c r="I4308" s="4">
        <v>10545800</v>
      </c>
      <c r="J4308" s="4">
        <v>10545900</v>
      </c>
      <c r="K4308" s="4">
        <v>10546100</v>
      </c>
      <c r="L4308" s="4">
        <v>10545700</v>
      </c>
      <c r="M4308" s="4">
        <v>10545900</v>
      </c>
      <c r="N4308" s="4">
        <v>10546000</v>
      </c>
      <c r="O4308" s="4">
        <v>10546000</v>
      </c>
      <c r="P4308" s="4">
        <v>10546100</v>
      </c>
      <c r="Q4308" s="4">
        <v>10546200</v>
      </c>
      <c r="R4308" s="4">
        <v>12651400</v>
      </c>
      <c r="S4308" s="4">
        <v>12653600</v>
      </c>
      <c r="T4308" s="4">
        <v>12653700</v>
      </c>
      <c r="U4308" s="4">
        <v>12656400</v>
      </c>
      <c r="V4308" s="4">
        <v>12656500</v>
      </c>
      <c r="W4308" s="4">
        <v>12656600</v>
      </c>
      <c r="X4308" s="4">
        <v>12656700</v>
      </c>
      <c r="Y4308" s="4">
        <v>12656800</v>
      </c>
      <c r="Z4308" s="4">
        <v>12656800</v>
      </c>
      <c r="AA4308" s="4">
        <v>12656800</v>
      </c>
      <c r="AB4308" s="4">
        <v>12656900</v>
      </c>
      <c r="AC4308" s="4">
        <v>14761900</v>
      </c>
      <c r="AD4308" s="4">
        <v>14764300</v>
      </c>
      <c r="AE4308" s="4">
        <v>14764400</v>
      </c>
      <c r="AF4308" s="4">
        <v>14764500</v>
      </c>
      <c r="AG4308" s="4">
        <v>14764600</v>
      </c>
    </row>
    <row r="4309" spans="1:33">
      <c r="A4309" t="s">
        <v>2667</v>
      </c>
      <c r="B4309" t="s">
        <v>132</v>
      </c>
      <c r="C4309" s="4">
        <v>7495000</v>
      </c>
      <c r="D4309" s="4">
        <v>7516530</v>
      </c>
      <c r="E4309" s="4">
        <v>7515100</v>
      </c>
      <c r="F4309" s="4">
        <v>7513510</v>
      </c>
      <c r="G4309" s="4">
        <v>7511390</v>
      </c>
      <c r="H4309" s="4">
        <v>7509700</v>
      </c>
      <c r="I4309" s="4">
        <v>7509800</v>
      </c>
      <c r="J4309" s="4">
        <v>7509890</v>
      </c>
      <c r="K4309" s="4">
        <v>7509990</v>
      </c>
      <c r="L4309" s="4">
        <v>7509760</v>
      </c>
      <c r="M4309" s="4">
        <v>7509860</v>
      </c>
      <c r="N4309" s="4">
        <v>7509930</v>
      </c>
      <c r="O4309" s="4">
        <v>7509980</v>
      </c>
      <c r="P4309" s="4">
        <v>7510060</v>
      </c>
      <c r="Q4309" s="4">
        <v>7510130</v>
      </c>
      <c r="R4309" s="4">
        <v>9009230</v>
      </c>
      <c r="S4309" s="4">
        <v>9010830</v>
      </c>
      <c r="T4309" s="4">
        <v>9010890</v>
      </c>
      <c r="U4309" s="4">
        <v>9012790</v>
      </c>
      <c r="V4309" s="4">
        <v>9012850</v>
      </c>
      <c r="W4309" s="4">
        <v>9012910</v>
      </c>
      <c r="X4309" s="4">
        <v>9012980</v>
      </c>
      <c r="Y4309" s="4">
        <v>9013050</v>
      </c>
      <c r="Z4309" s="4">
        <v>9013070</v>
      </c>
      <c r="AA4309" s="4">
        <v>9013090</v>
      </c>
      <c r="AB4309" s="4">
        <v>9013140</v>
      </c>
      <c r="AC4309" s="4">
        <v>10512200</v>
      </c>
      <c r="AD4309" s="4">
        <v>10513900</v>
      </c>
      <c r="AE4309" s="4">
        <v>10513900</v>
      </c>
      <c r="AF4309" s="4">
        <v>10514000</v>
      </c>
      <c r="AG4309" s="4">
        <v>10514100</v>
      </c>
    </row>
    <row r="4310" spans="1:33">
      <c r="A4310" t="s">
        <v>2666</v>
      </c>
      <c r="B4310" t="s">
        <v>132</v>
      </c>
      <c r="C4310">
        <v>700000</v>
      </c>
      <c r="D4310">
        <v>702011</v>
      </c>
      <c r="E4310">
        <v>701877</v>
      </c>
      <c r="F4310">
        <v>701729</v>
      </c>
      <c r="G4310">
        <v>701531</v>
      </c>
      <c r="H4310">
        <v>701373</v>
      </c>
      <c r="I4310">
        <v>701382</v>
      </c>
      <c r="J4310">
        <v>701391</v>
      </c>
      <c r="K4310">
        <v>701400</v>
      </c>
      <c r="L4310">
        <v>701378</v>
      </c>
      <c r="M4310">
        <v>701388</v>
      </c>
      <c r="N4310">
        <v>701394</v>
      </c>
      <c r="O4310">
        <v>701399</v>
      </c>
      <c r="P4310">
        <v>701406</v>
      </c>
      <c r="Q4310">
        <v>701413</v>
      </c>
      <c r="R4310">
        <v>841423</v>
      </c>
      <c r="S4310">
        <v>841572</v>
      </c>
      <c r="T4310">
        <v>841578</v>
      </c>
      <c r="U4310">
        <v>841755</v>
      </c>
      <c r="V4310">
        <v>841760</v>
      </c>
      <c r="W4310">
        <v>841766</v>
      </c>
      <c r="X4310">
        <v>841773</v>
      </c>
      <c r="Y4310">
        <v>841780</v>
      </c>
      <c r="Z4310">
        <v>841781</v>
      </c>
      <c r="AA4310">
        <v>841783</v>
      </c>
      <c r="AB4310">
        <v>841787</v>
      </c>
      <c r="AC4310">
        <v>981790</v>
      </c>
      <c r="AD4310">
        <v>981949</v>
      </c>
      <c r="AE4310">
        <v>981953</v>
      </c>
      <c r="AF4310">
        <v>981959</v>
      </c>
      <c r="AG4310">
        <v>981968</v>
      </c>
    </row>
    <row r="4311" spans="1:33">
      <c r="A4311" t="s">
        <v>2665</v>
      </c>
      <c r="B4311" t="s">
        <v>132</v>
      </c>
      <c r="C4311" s="4">
        <v>4700000</v>
      </c>
      <c r="D4311" s="4">
        <v>4713500</v>
      </c>
      <c r="E4311" s="4">
        <v>4712600</v>
      </c>
      <c r="F4311" s="4">
        <v>4711610</v>
      </c>
      <c r="G4311" s="4">
        <v>4710280</v>
      </c>
      <c r="H4311" s="4">
        <v>4709220</v>
      </c>
      <c r="I4311" s="4">
        <v>4709280</v>
      </c>
      <c r="J4311" s="4">
        <v>4709340</v>
      </c>
      <c r="K4311" s="4">
        <v>4709400</v>
      </c>
      <c r="L4311" s="4">
        <v>4709250</v>
      </c>
      <c r="M4311" s="4">
        <v>4709320</v>
      </c>
      <c r="N4311" s="4">
        <v>4709360</v>
      </c>
      <c r="O4311" s="4">
        <v>4709400</v>
      </c>
      <c r="P4311" s="4">
        <v>4709440</v>
      </c>
      <c r="Q4311" s="4">
        <v>4709490</v>
      </c>
      <c r="R4311" s="4">
        <v>5649550</v>
      </c>
      <c r="S4311" s="4">
        <v>5650550</v>
      </c>
      <c r="T4311" s="4">
        <v>5650590</v>
      </c>
      <c r="U4311" s="4">
        <v>5651790</v>
      </c>
      <c r="V4311" s="4">
        <v>5651820</v>
      </c>
      <c r="W4311" s="4">
        <v>5651860</v>
      </c>
      <c r="X4311" s="4">
        <v>5651900</v>
      </c>
      <c r="Y4311" s="4">
        <v>5651950</v>
      </c>
      <c r="Z4311" s="4">
        <v>5651960</v>
      </c>
      <c r="AA4311" s="4">
        <v>5651970</v>
      </c>
      <c r="AB4311" s="4">
        <v>5652000</v>
      </c>
      <c r="AC4311" s="4">
        <v>6592020</v>
      </c>
      <c r="AD4311" s="4">
        <v>6593080</v>
      </c>
      <c r="AE4311" s="4">
        <v>6593110</v>
      </c>
      <c r="AF4311" s="4">
        <v>6593150</v>
      </c>
      <c r="AG4311" s="4">
        <v>6593210</v>
      </c>
    </row>
    <row r="4312" spans="1:33">
      <c r="A4312" t="s">
        <v>2664</v>
      </c>
      <c r="B4312" t="s">
        <v>132</v>
      </c>
      <c r="C4312" s="4">
        <v>5000000</v>
      </c>
      <c r="D4312" s="4">
        <v>5014370</v>
      </c>
      <c r="E4312" s="4">
        <v>5013410</v>
      </c>
      <c r="F4312" s="4">
        <v>5012350</v>
      </c>
      <c r="G4312" s="4">
        <v>5010930</v>
      </c>
      <c r="H4312" s="4">
        <v>5009810</v>
      </c>
      <c r="I4312" s="4">
        <v>5009870</v>
      </c>
      <c r="J4312" s="4">
        <v>5009940</v>
      </c>
      <c r="K4312" s="4">
        <v>5010000</v>
      </c>
      <c r="L4312" s="4">
        <v>5009840</v>
      </c>
      <c r="M4312" s="4">
        <v>5009910</v>
      </c>
      <c r="N4312" s="4">
        <v>5009960</v>
      </c>
      <c r="O4312" s="4">
        <v>5010000</v>
      </c>
      <c r="P4312" s="4">
        <v>5010050</v>
      </c>
      <c r="Q4312" s="4">
        <v>5010090</v>
      </c>
      <c r="R4312" s="4">
        <v>6010160</v>
      </c>
      <c r="S4312" s="4">
        <v>6011230</v>
      </c>
      <c r="T4312" s="4">
        <v>6011270</v>
      </c>
      <c r="U4312" s="4">
        <v>6012540</v>
      </c>
      <c r="V4312" s="4">
        <v>6012570</v>
      </c>
      <c r="W4312" s="4">
        <v>6012610</v>
      </c>
      <c r="X4312" s="4">
        <v>6012660</v>
      </c>
      <c r="Y4312" s="4">
        <v>6012710</v>
      </c>
      <c r="Z4312" s="4">
        <v>6012720</v>
      </c>
      <c r="AA4312" s="4">
        <v>6012730</v>
      </c>
      <c r="AB4312" s="4">
        <v>6012770</v>
      </c>
      <c r="AC4312" s="4">
        <v>7012780</v>
      </c>
      <c r="AD4312" s="4">
        <v>7013920</v>
      </c>
      <c r="AE4312" s="4">
        <v>7013950</v>
      </c>
      <c r="AF4312" s="4">
        <v>7013990</v>
      </c>
      <c r="AG4312" s="4">
        <v>7014060</v>
      </c>
    </row>
    <row r="4313" spans="1:33">
      <c r="A4313" t="s">
        <v>2663</v>
      </c>
      <c r="B4313" t="s">
        <v>132</v>
      </c>
      <c r="C4313">
        <v>500000</v>
      </c>
      <c r="D4313">
        <v>501437</v>
      </c>
      <c r="E4313">
        <v>501341</v>
      </c>
      <c r="F4313">
        <v>501235</v>
      </c>
      <c r="G4313">
        <v>501093</v>
      </c>
      <c r="H4313">
        <v>500981</v>
      </c>
      <c r="I4313">
        <v>500987</v>
      </c>
      <c r="J4313">
        <v>500994</v>
      </c>
      <c r="K4313">
        <v>501000</v>
      </c>
      <c r="L4313">
        <v>500984</v>
      </c>
      <c r="M4313">
        <v>500991</v>
      </c>
      <c r="N4313">
        <v>500996</v>
      </c>
      <c r="O4313">
        <v>501000</v>
      </c>
      <c r="P4313">
        <v>501005</v>
      </c>
      <c r="Q4313">
        <v>501009</v>
      </c>
      <c r="R4313">
        <v>601016</v>
      </c>
      <c r="S4313">
        <v>601123</v>
      </c>
      <c r="T4313">
        <v>601127</v>
      </c>
      <c r="U4313">
        <v>601254</v>
      </c>
      <c r="V4313">
        <v>601257</v>
      </c>
      <c r="W4313">
        <v>601261</v>
      </c>
      <c r="X4313">
        <v>601266</v>
      </c>
      <c r="Y4313">
        <v>601271</v>
      </c>
      <c r="Z4313">
        <v>601272</v>
      </c>
      <c r="AA4313">
        <v>601273</v>
      </c>
      <c r="AB4313">
        <v>601277</v>
      </c>
      <c r="AC4313">
        <v>701278</v>
      </c>
      <c r="AD4313">
        <v>701392</v>
      </c>
      <c r="AE4313">
        <v>701395</v>
      </c>
      <c r="AF4313">
        <v>701399</v>
      </c>
      <c r="AG4313">
        <v>701406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345215</v>
      </c>
      <c r="E4436">
        <v>334068</v>
      </c>
      <c r="F4436">
        <v>319380</v>
      </c>
      <c r="G4436">
        <v>307836</v>
      </c>
      <c r="H4436">
        <v>301611</v>
      </c>
      <c r="I4436">
        <v>297180</v>
      </c>
      <c r="J4436">
        <v>299855</v>
      </c>
      <c r="K4436">
        <v>304940</v>
      </c>
      <c r="L4436">
        <v>304780</v>
      </c>
      <c r="M4436">
        <v>308352</v>
      </c>
      <c r="N4436">
        <v>314905</v>
      </c>
      <c r="O4436">
        <v>319227</v>
      </c>
      <c r="P4436">
        <v>323774</v>
      </c>
      <c r="Q4436">
        <v>327578</v>
      </c>
      <c r="R4436">
        <v>333620</v>
      </c>
      <c r="S4436">
        <v>338473</v>
      </c>
      <c r="T4436">
        <v>344535</v>
      </c>
      <c r="U4436">
        <v>350283</v>
      </c>
      <c r="V4436">
        <v>354662</v>
      </c>
      <c r="W4436">
        <v>359428</v>
      </c>
      <c r="X4436">
        <v>364527</v>
      </c>
      <c r="Y4436">
        <v>369439</v>
      </c>
      <c r="Z4436">
        <v>371576</v>
      </c>
      <c r="AA4436">
        <v>375477</v>
      </c>
      <c r="AB4436">
        <v>379315</v>
      </c>
      <c r="AC4436">
        <v>386111</v>
      </c>
      <c r="AD4436">
        <v>389191</v>
      </c>
      <c r="AE4436">
        <v>391378</v>
      </c>
      <c r="AF4436">
        <v>394130</v>
      </c>
      <c r="AG4436">
        <v>397602</v>
      </c>
    </row>
    <row r="4437" spans="1:33">
      <c r="A4437" t="s">
        <v>2539</v>
      </c>
      <c r="B4437" t="s">
        <v>132</v>
      </c>
      <c r="C4437">
        <v>0</v>
      </c>
      <c r="D4437" s="4">
        <v>9154000</v>
      </c>
      <c r="E4437" s="4">
        <v>8858400</v>
      </c>
      <c r="F4437" s="4">
        <v>8468920</v>
      </c>
      <c r="G4437" s="4">
        <v>8162810</v>
      </c>
      <c r="H4437" s="4">
        <v>7997760</v>
      </c>
      <c r="I4437" s="4">
        <v>7880250</v>
      </c>
      <c r="J4437" s="4">
        <v>7951200</v>
      </c>
      <c r="K4437" s="4">
        <v>8086020</v>
      </c>
      <c r="L4437" s="4">
        <v>8081780</v>
      </c>
      <c r="M4437" s="4">
        <v>8176490</v>
      </c>
      <c r="N4437" s="4">
        <v>8350270</v>
      </c>
      <c r="O4437" s="4">
        <v>8464860</v>
      </c>
      <c r="P4437" s="4">
        <v>8585440</v>
      </c>
      <c r="Q4437" s="4">
        <v>8686320</v>
      </c>
      <c r="R4437" s="4">
        <v>8846530</v>
      </c>
      <c r="S4437" s="4">
        <v>8975220</v>
      </c>
      <c r="T4437" s="4">
        <v>9135950</v>
      </c>
      <c r="U4437" s="4">
        <v>9288370</v>
      </c>
      <c r="V4437" s="4">
        <v>9404510</v>
      </c>
      <c r="W4437" s="4">
        <v>9530880</v>
      </c>
      <c r="X4437" s="4">
        <v>9666080</v>
      </c>
      <c r="Y4437" s="4">
        <v>9796330</v>
      </c>
      <c r="Z4437" s="4">
        <v>9852990</v>
      </c>
      <c r="AA4437" s="4">
        <v>9956450</v>
      </c>
      <c r="AB4437" s="4">
        <v>10058200</v>
      </c>
      <c r="AC4437" s="4">
        <v>10238400</v>
      </c>
      <c r="AD4437" s="4">
        <v>10320100</v>
      </c>
      <c r="AE4437" s="4">
        <v>10378100</v>
      </c>
      <c r="AF4437" s="4">
        <v>10451100</v>
      </c>
      <c r="AG4437" s="4">
        <v>10543100</v>
      </c>
    </row>
    <row r="4438" spans="1:33">
      <c r="A4438" t="s">
        <v>2538</v>
      </c>
      <c r="B4438" t="s">
        <v>132</v>
      </c>
      <c r="C4438">
        <v>0</v>
      </c>
      <c r="D4438" s="4">
        <v>3731700</v>
      </c>
      <c r="E4438" s="4">
        <v>3611200</v>
      </c>
      <c r="F4438" s="4">
        <v>3452430</v>
      </c>
      <c r="G4438" s="4">
        <v>3327640</v>
      </c>
      <c r="H4438" s="4">
        <v>3260350</v>
      </c>
      <c r="I4438" s="4">
        <v>3212450</v>
      </c>
      <c r="J4438" s="4">
        <v>3241370</v>
      </c>
      <c r="K4438" s="4">
        <v>3296330</v>
      </c>
      <c r="L4438" s="4">
        <v>3294600</v>
      </c>
      <c r="M4438" s="4">
        <v>3333210</v>
      </c>
      <c r="N4438" s="4">
        <v>3404060</v>
      </c>
      <c r="O4438" s="4">
        <v>3450770</v>
      </c>
      <c r="P4438" s="4">
        <v>3499930</v>
      </c>
      <c r="Q4438" s="4">
        <v>3541050</v>
      </c>
      <c r="R4438" s="4">
        <v>3606360</v>
      </c>
      <c r="S4438" s="4">
        <v>3658820</v>
      </c>
      <c r="T4438" s="4">
        <v>3724340</v>
      </c>
      <c r="U4438" s="4">
        <v>3786480</v>
      </c>
      <c r="V4438" s="4">
        <v>3833820</v>
      </c>
      <c r="W4438" s="4">
        <v>3885340</v>
      </c>
      <c r="X4438" s="4">
        <v>3940460</v>
      </c>
      <c r="Y4438" s="4">
        <v>3993560</v>
      </c>
      <c r="Z4438" s="4">
        <v>4016650</v>
      </c>
      <c r="AA4438" s="4">
        <v>4058830</v>
      </c>
      <c r="AB4438" s="4">
        <v>4100320</v>
      </c>
      <c r="AC4438" s="4">
        <v>4173770</v>
      </c>
      <c r="AD4438" s="4">
        <v>4207070</v>
      </c>
      <c r="AE4438" s="4">
        <v>4230710</v>
      </c>
      <c r="AF4438" s="4">
        <v>4260460</v>
      </c>
      <c r="AG4438" s="4">
        <v>4297990</v>
      </c>
    </row>
    <row r="4439" spans="1:33">
      <c r="A4439" t="s">
        <v>2537</v>
      </c>
      <c r="B4439" t="s">
        <v>132</v>
      </c>
      <c r="C4439">
        <v>0</v>
      </c>
      <c r="D4439" s="4">
        <v>5021200</v>
      </c>
      <c r="E4439" s="4">
        <v>4859060</v>
      </c>
      <c r="F4439" s="4">
        <v>4645420</v>
      </c>
      <c r="G4439" s="4">
        <v>4477510</v>
      </c>
      <c r="H4439" s="4">
        <v>4386980</v>
      </c>
      <c r="I4439" s="4">
        <v>4322520</v>
      </c>
      <c r="J4439" s="4">
        <v>4361430</v>
      </c>
      <c r="K4439" s="4">
        <v>4435390</v>
      </c>
      <c r="L4439" s="4">
        <v>4433060</v>
      </c>
      <c r="M4439" s="4">
        <v>4485010</v>
      </c>
      <c r="N4439" s="4">
        <v>4580330</v>
      </c>
      <c r="O4439" s="4">
        <v>4643190</v>
      </c>
      <c r="P4439" s="4">
        <v>4709330</v>
      </c>
      <c r="Q4439" s="4">
        <v>4764670</v>
      </c>
      <c r="R4439" s="4">
        <v>4852550</v>
      </c>
      <c r="S4439" s="4">
        <v>4923140</v>
      </c>
      <c r="T4439" s="4">
        <v>5011300</v>
      </c>
      <c r="U4439" s="4">
        <v>5094910</v>
      </c>
      <c r="V4439" s="4">
        <v>5158610</v>
      </c>
      <c r="W4439" s="4">
        <v>5227930</v>
      </c>
      <c r="X4439" s="4">
        <v>5302090</v>
      </c>
      <c r="Y4439" s="4">
        <v>5373540</v>
      </c>
      <c r="Z4439" s="4">
        <v>5404610</v>
      </c>
      <c r="AA4439" s="4">
        <v>5461360</v>
      </c>
      <c r="AB4439" s="4">
        <v>5517190</v>
      </c>
      <c r="AC4439" s="4">
        <v>5616030</v>
      </c>
      <c r="AD4439" s="4">
        <v>5660840</v>
      </c>
      <c r="AE4439" s="4">
        <v>5692650</v>
      </c>
      <c r="AF4439" s="4">
        <v>5732670</v>
      </c>
      <c r="AG4439" s="4">
        <v>5783170</v>
      </c>
    </row>
    <row r="4440" spans="1:33">
      <c r="A4440" t="s">
        <v>2536</v>
      </c>
      <c r="B4440" t="s">
        <v>132</v>
      </c>
      <c r="C4440">
        <v>0</v>
      </c>
      <c r="D4440" s="4">
        <v>4321650</v>
      </c>
      <c r="E4440" s="4">
        <v>4182090</v>
      </c>
      <c r="F4440" s="4">
        <v>3998220</v>
      </c>
      <c r="G4440" s="4">
        <v>3853700</v>
      </c>
      <c r="H4440" s="4">
        <v>3775780</v>
      </c>
      <c r="I4440" s="4">
        <v>3720300</v>
      </c>
      <c r="J4440" s="4">
        <v>3753800</v>
      </c>
      <c r="K4440" s="4">
        <v>3817450</v>
      </c>
      <c r="L4440" s="4">
        <v>3815450</v>
      </c>
      <c r="M4440" s="4">
        <v>3860160</v>
      </c>
      <c r="N4440" s="4">
        <v>3942200</v>
      </c>
      <c r="O4440" s="4">
        <v>3996300</v>
      </c>
      <c r="P4440" s="4">
        <v>4053230</v>
      </c>
      <c r="Q4440" s="4">
        <v>4100850</v>
      </c>
      <c r="R4440" s="4">
        <v>4176490</v>
      </c>
      <c r="S4440" s="4">
        <v>4237240</v>
      </c>
      <c r="T4440" s="4">
        <v>4313130</v>
      </c>
      <c r="U4440" s="4">
        <v>4385090</v>
      </c>
      <c r="V4440" s="4">
        <v>4439910</v>
      </c>
      <c r="W4440" s="4">
        <v>4499580</v>
      </c>
      <c r="X4440" s="4">
        <v>4563400</v>
      </c>
      <c r="Y4440" s="4">
        <v>4624900</v>
      </c>
      <c r="Z4440" s="4">
        <v>4651640</v>
      </c>
      <c r="AA4440" s="4">
        <v>4700490</v>
      </c>
      <c r="AB4440" s="4">
        <v>4748540</v>
      </c>
      <c r="AC4440" s="4">
        <v>4833610</v>
      </c>
      <c r="AD4440" s="4">
        <v>4872170</v>
      </c>
      <c r="AE4440" s="4">
        <v>4899550</v>
      </c>
      <c r="AF4440" s="4">
        <v>4934000</v>
      </c>
      <c r="AG4440" s="4">
        <v>4977460</v>
      </c>
    </row>
    <row r="4441" spans="1:33">
      <c r="A4441" t="s">
        <v>2535</v>
      </c>
      <c r="B4441" t="s">
        <v>132</v>
      </c>
      <c r="C4441">
        <v>0</v>
      </c>
      <c r="D4441">
        <v>633352</v>
      </c>
      <c r="E4441">
        <v>612900</v>
      </c>
      <c r="F4441">
        <v>585953</v>
      </c>
      <c r="G4441">
        <v>564774</v>
      </c>
      <c r="H4441">
        <v>553354</v>
      </c>
      <c r="I4441">
        <v>545223</v>
      </c>
      <c r="J4441">
        <v>550132</v>
      </c>
      <c r="K4441">
        <v>559461</v>
      </c>
      <c r="L4441">
        <v>559167</v>
      </c>
      <c r="M4441">
        <v>565720</v>
      </c>
      <c r="N4441">
        <v>577743</v>
      </c>
      <c r="O4441">
        <v>585672</v>
      </c>
      <c r="P4441">
        <v>594015</v>
      </c>
      <c r="Q4441">
        <v>600994</v>
      </c>
      <c r="R4441">
        <v>612079</v>
      </c>
      <c r="S4441">
        <v>620983</v>
      </c>
      <c r="T4441">
        <v>632104</v>
      </c>
      <c r="U4441">
        <v>642650</v>
      </c>
      <c r="V4441">
        <v>650685</v>
      </c>
      <c r="W4441">
        <v>659429</v>
      </c>
      <c r="X4441">
        <v>668783</v>
      </c>
      <c r="Y4441">
        <v>677795</v>
      </c>
      <c r="Z4441">
        <v>681715</v>
      </c>
      <c r="AA4441">
        <v>688873</v>
      </c>
      <c r="AB4441">
        <v>695915</v>
      </c>
      <c r="AC4441">
        <v>708382</v>
      </c>
      <c r="AD4441">
        <v>714034</v>
      </c>
      <c r="AE4441">
        <v>718046</v>
      </c>
      <c r="AF4441">
        <v>723095</v>
      </c>
      <c r="AG4441">
        <v>729464</v>
      </c>
    </row>
    <row r="4442" spans="1:33">
      <c r="A4442" t="s">
        <v>2534</v>
      </c>
      <c r="B4442" t="s">
        <v>132</v>
      </c>
      <c r="C4442">
        <v>0</v>
      </c>
      <c r="D4442">
        <v>160343</v>
      </c>
      <c r="E4442">
        <v>155165</v>
      </c>
      <c r="F4442">
        <v>148343</v>
      </c>
      <c r="G4442">
        <v>142981</v>
      </c>
      <c r="H4442">
        <v>140090</v>
      </c>
      <c r="I4442">
        <v>138032</v>
      </c>
      <c r="J4442">
        <v>139274</v>
      </c>
      <c r="K4442">
        <v>141636</v>
      </c>
      <c r="L4442">
        <v>141562</v>
      </c>
      <c r="M4442">
        <v>143221</v>
      </c>
      <c r="N4442">
        <v>146265</v>
      </c>
      <c r="O4442">
        <v>148272</v>
      </c>
      <c r="P4442">
        <v>150384</v>
      </c>
      <c r="Q4442">
        <v>152151</v>
      </c>
      <c r="R4442">
        <v>154957</v>
      </c>
      <c r="S4442">
        <v>157211</v>
      </c>
      <c r="T4442">
        <v>160027</v>
      </c>
      <c r="U4442">
        <v>162696</v>
      </c>
      <c r="V4442">
        <v>164731</v>
      </c>
      <c r="W4442">
        <v>166944</v>
      </c>
      <c r="X4442">
        <v>169312</v>
      </c>
      <c r="Y4442">
        <v>171594</v>
      </c>
      <c r="Z4442">
        <v>172586</v>
      </c>
      <c r="AA4442">
        <v>174399</v>
      </c>
      <c r="AB4442">
        <v>176181</v>
      </c>
      <c r="AC4442">
        <v>179338</v>
      </c>
      <c r="AD4442">
        <v>180768</v>
      </c>
      <c r="AE4442">
        <v>181784</v>
      </c>
      <c r="AF4442">
        <v>183062</v>
      </c>
      <c r="AG4442">
        <v>184675</v>
      </c>
    </row>
    <row r="4443" spans="1:33">
      <c r="A4443" t="s">
        <v>2533</v>
      </c>
      <c r="B4443" t="s">
        <v>132</v>
      </c>
      <c r="C4443">
        <v>0</v>
      </c>
      <c r="D4443" s="4">
        <v>1516770</v>
      </c>
      <c r="E4443" s="4">
        <v>1467790</v>
      </c>
      <c r="F4443" s="4">
        <v>1403260</v>
      </c>
      <c r="G4443" s="4">
        <v>1352530</v>
      </c>
      <c r="H4443" s="4">
        <v>1325190</v>
      </c>
      <c r="I4443" s="4">
        <v>1305720</v>
      </c>
      <c r="J4443" s="4">
        <v>1317470</v>
      </c>
      <c r="K4443" s="4">
        <v>1339810</v>
      </c>
      <c r="L4443" s="4">
        <v>1339110</v>
      </c>
      <c r="M4443" s="4">
        <v>1354800</v>
      </c>
      <c r="N4443" s="4">
        <v>1383590</v>
      </c>
      <c r="O4443" s="4">
        <v>1402580</v>
      </c>
      <c r="P4443" s="4">
        <v>1422560</v>
      </c>
      <c r="Q4443" s="4">
        <v>1439280</v>
      </c>
      <c r="R4443" s="4">
        <v>1465820</v>
      </c>
      <c r="S4443" s="4">
        <v>1487150</v>
      </c>
      <c r="T4443" s="4">
        <v>1513780</v>
      </c>
      <c r="U4443" s="4">
        <v>1539030</v>
      </c>
      <c r="V4443" s="4">
        <v>1558280</v>
      </c>
      <c r="W4443" s="4">
        <v>1579220</v>
      </c>
      <c r="X4443" s="4">
        <v>1601620</v>
      </c>
      <c r="Y4443" s="4">
        <v>1623200</v>
      </c>
      <c r="Z4443" s="4">
        <v>1632590</v>
      </c>
      <c r="AA4443" s="4">
        <v>1649730</v>
      </c>
      <c r="AB4443" s="4">
        <v>1666590</v>
      </c>
      <c r="AC4443" s="4">
        <v>1696450</v>
      </c>
      <c r="AD4443" s="4">
        <v>1709990</v>
      </c>
      <c r="AE4443" s="4">
        <v>1719590</v>
      </c>
      <c r="AF4443" s="4">
        <v>1731690</v>
      </c>
      <c r="AG4443" s="4">
        <v>1746940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 s="4">
        <v>1315860</v>
      </c>
      <c r="E4448" s="4">
        <v>1628890</v>
      </c>
      <c r="F4448" s="4">
        <v>1949730</v>
      </c>
      <c r="G4448" s="4">
        <v>2228180</v>
      </c>
      <c r="H4448" s="4">
        <v>2607730</v>
      </c>
      <c r="I4448" s="4">
        <v>2917350</v>
      </c>
      <c r="J4448" s="4">
        <v>3269260</v>
      </c>
      <c r="K4448" s="4">
        <v>3625440</v>
      </c>
      <c r="L4448" s="4">
        <v>3907990</v>
      </c>
      <c r="M4448" s="4">
        <v>4276770</v>
      </c>
      <c r="N4448" s="4">
        <v>4668010</v>
      </c>
      <c r="O4448" s="4">
        <v>5055580</v>
      </c>
      <c r="P4448" s="4">
        <v>5447700</v>
      </c>
      <c r="Q4448" s="4">
        <v>5843210</v>
      </c>
      <c r="R4448" s="4">
        <v>6256210</v>
      </c>
      <c r="S4448" s="4">
        <v>6693480</v>
      </c>
      <c r="T4448" s="4">
        <v>7117930</v>
      </c>
      <c r="U4448" s="4">
        <v>7561180</v>
      </c>
      <c r="V4448" s="4">
        <v>7995440</v>
      </c>
      <c r="W4448" s="4">
        <v>8454770</v>
      </c>
      <c r="X4448" s="4">
        <v>8912620</v>
      </c>
      <c r="Y4448" s="4">
        <v>9393200</v>
      </c>
      <c r="Z4448" s="4">
        <v>9811130</v>
      </c>
      <c r="AA4448" s="4">
        <v>10311700</v>
      </c>
      <c r="AB4448" s="4">
        <v>10832000</v>
      </c>
      <c r="AC4448" s="4">
        <v>11332000</v>
      </c>
      <c r="AD4448" s="4">
        <v>11829700</v>
      </c>
      <c r="AE4448" s="4">
        <v>12335200</v>
      </c>
      <c r="AF4448" s="4">
        <v>12865600</v>
      </c>
      <c r="AG4448" s="4">
        <v>13384900</v>
      </c>
    </row>
    <row r="4449" spans="1:33">
      <c r="A4449" t="s">
        <v>2527</v>
      </c>
      <c r="B4449" t="s">
        <v>132</v>
      </c>
      <c r="C4449">
        <v>0</v>
      </c>
      <c r="D4449" s="4">
        <v>34892500</v>
      </c>
      <c r="E4449" s="4">
        <v>43192900</v>
      </c>
      <c r="F4449" s="4">
        <v>51700500</v>
      </c>
      <c r="G4449" s="4">
        <v>59084200</v>
      </c>
      <c r="H4449" s="4">
        <v>69148600</v>
      </c>
      <c r="I4449" s="4">
        <v>77358800</v>
      </c>
      <c r="J4449" s="4">
        <v>86690200</v>
      </c>
      <c r="K4449" s="4">
        <v>96135000</v>
      </c>
      <c r="L4449" s="4">
        <v>103627000</v>
      </c>
      <c r="M4449" s="4">
        <v>113406000</v>
      </c>
      <c r="N4449" s="4">
        <v>123781000</v>
      </c>
      <c r="O4449" s="4">
        <v>134058000</v>
      </c>
      <c r="P4449" s="4">
        <v>144455000</v>
      </c>
      <c r="Q4449" s="4">
        <v>154943000</v>
      </c>
      <c r="R4449" s="4">
        <v>165894000</v>
      </c>
      <c r="S4449" s="4">
        <v>177490000</v>
      </c>
      <c r="T4449" s="4">
        <v>188744000</v>
      </c>
      <c r="U4449" s="4">
        <v>200498000</v>
      </c>
      <c r="V4449" s="4">
        <v>212013000</v>
      </c>
      <c r="W4449" s="4">
        <v>224193000</v>
      </c>
      <c r="X4449" s="4">
        <v>236334000</v>
      </c>
      <c r="Y4449" s="4">
        <v>249077000</v>
      </c>
      <c r="Z4449" s="4">
        <v>260160000</v>
      </c>
      <c r="AA4449" s="4">
        <v>273434000</v>
      </c>
      <c r="AB4449" s="4">
        <v>287229000</v>
      </c>
      <c r="AC4449" s="4">
        <v>300489000</v>
      </c>
      <c r="AD4449" s="4">
        <v>313686000</v>
      </c>
      <c r="AE4449" s="4">
        <v>327090000</v>
      </c>
      <c r="AF4449" s="4">
        <v>341154000</v>
      </c>
      <c r="AG4449" s="4">
        <v>354926000</v>
      </c>
    </row>
    <row r="4450" spans="1:33">
      <c r="A4450" t="s">
        <v>2526</v>
      </c>
      <c r="B4450" t="s">
        <v>132</v>
      </c>
      <c r="C4450">
        <v>0</v>
      </c>
      <c r="D4450" s="4">
        <v>14224200</v>
      </c>
      <c r="E4450" s="4">
        <v>17608000</v>
      </c>
      <c r="F4450" s="4">
        <v>21076100</v>
      </c>
      <c r="G4450" s="4">
        <v>24086200</v>
      </c>
      <c r="H4450" s="4">
        <v>28189000</v>
      </c>
      <c r="I4450" s="4">
        <v>31536000</v>
      </c>
      <c r="J4450" s="4">
        <v>35340000</v>
      </c>
      <c r="K4450" s="4">
        <v>39190200</v>
      </c>
      <c r="L4450" s="4">
        <v>42244600</v>
      </c>
      <c r="M4450" s="4">
        <v>46230900</v>
      </c>
      <c r="N4450" s="4">
        <v>50460200</v>
      </c>
      <c r="O4450" s="4">
        <v>54649700</v>
      </c>
      <c r="P4450" s="4">
        <v>58888500</v>
      </c>
      <c r="Q4450" s="4">
        <v>63163800</v>
      </c>
      <c r="R4450" s="4">
        <v>67628300</v>
      </c>
      <c r="S4450" s="4">
        <v>72355100</v>
      </c>
      <c r="T4450" s="4">
        <v>76943300</v>
      </c>
      <c r="U4450" s="4">
        <v>81734700</v>
      </c>
      <c r="V4450" s="4">
        <v>86429000</v>
      </c>
      <c r="W4450" s="4">
        <v>91394200</v>
      </c>
      <c r="X4450" s="4">
        <v>96343500</v>
      </c>
      <c r="Y4450" s="4">
        <v>101538000</v>
      </c>
      <c r="Z4450" s="4">
        <v>106056000</v>
      </c>
      <c r="AA4450" s="4">
        <v>111468000</v>
      </c>
      <c r="AB4450" s="4">
        <v>117091000</v>
      </c>
      <c r="AC4450" s="4">
        <v>122497000</v>
      </c>
      <c r="AD4450" s="4">
        <v>127877000</v>
      </c>
      <c r="AE4450" s="4">
        <v>133341000</v>
      </c>
      <c r="AF4450" s="4">
        <v>139074000</v>
      </c>
      <c r="AG4450" s="4">
        <v>144688000</v>
      </c>
    </row>
    <row r="4451" spans="1:33">
      <c r="A4451" t="s">
        <v>2525</v>
      </c>
      <c r="B4451" t="s">
        <v>132</v>
      </c>
      <c r="C4451">
        <v>0</v>
      </c>
      <c r="D4451" s="4">
        <v>19139400</v>
      </c>
      <c r="E4451" s="4">
        <v>23692400</v>
      </c>
      <c r="F4451" s="4">
        <v>28359000</v>
      </c>
      <c r="G4451" s="4">
        <v>32409200</v>
      </c>
      <c r="H4451" s="4">
        <v>37929800</v>
      </c>
      <c r="I4451" s="4">
        <v>42433300</v>
      </c>
      <c r="J4451" s="4">
        <v>47551800</v>
      </c>
      <c r="K4451" s="4">
        <v>52732500</v>
      </c>
      <c r="L4451" s="4">
        <v>56842300</v>
      </c>
      <c r="M4451" s="4">
        <v>62206100</v>
      </c>
      <c r="N4451" s="4">
        <v>67896800</v>
      </c>
      <c r="O4451" s="4">
        <v>73534000</v>
      </c>
      <c r="P4451" s="4">
        <v>79237500</v>
      </c>
      <c r="Q4451" s="4">
        <v>84990200</v>
      </c>
      <c r="R4451" s="4">
        <v>90997400</v>
      </c>
      <c r="S4451" s="4">
        <v>97357500</v>
      </c>
      <c r="T4451" s="4">
        <v>103531000</v>
      </c>
      <c r="U4451" s="4">
        <v>109978000</v>
      </c>
      <c r="V4451" s="4">
        <v>116295000</v>
      </c>
      <c r="W4451" s="4">
        <v>122976000</v>
      </c>
      <c r="X4451" s="4">
        <v>129635000</v>
      </c>
      <c r="Y4451" s="4">
        <v>136625000</v>
      </c>
      <c r="Z4451" s="4">
        <v>142704000</v>
      </c>
      <c r="AA4451" s="4">
        <v>149986000</v>
      </c>
      <c r="AB4451" s="4">
        <v>157552000</v>
      </c>
      <c r="AC4451" s="4">
        <v>164826000</v>
      </c>
      <c r="AD4451" s="4">
        <v>172065000</v>
      </c>
      <c r="AE4451" s="4">
        <v>179417000</v>
      </c>
      <c r="AF4451" s="4">
        <v>187132000</v>
      </c>
      <c r="AG4451" s="4">
        <v>194686000</v>
      </c>
    </row>
    <row r="4452" spans="1:33">
      <c r="A4452" t="s">
        <v>2524</v>
      </c>
      <c r="B4452" t="s">
        <v>132</v>
      </c>
      <c r="C4452">
        <v>0</v>
      </c>
      <c r="D4452" s="4">
        <v>16472900</v>
      </c>
      <c r="E4452" s="4">
        <v>20391600</v>
      </c>
      <c r="F4452" s="4">
        <v>24408100</v>
      </c>
      <c r="G4452" s="4">
        <v>27893900</v>
      </c>
      <c r="H4452" s="4">
        <v>32645400</v>
      </c>
      <c r="I4452" s="4">
        <v>36521500</v>
      </c>
      <c r="J4452" s="4">
        <v>40926900</v>
      </c>
      <c r="K4452" s="4">
        <v>45385800</v>
      </c>
      <c r="L4452" s="4">
        <v>48923000</v>
      </c>
      <c r="M4452" s="4">
        <v>53539600</v>
      </c>
      <c r="N4452" s="4">
        <v>58437400</v>
      </c>
      <c r="O4452" s="4">
        <v>63289200</v>
      </c>
      <c r="P4452" s="4">
        <v>68198100</v>
      </c>
      <c r="Q4452" s="4">
        <v>73149400</v>
      </c>
      <c r="R4452" s="4">
        <v>78319600</v>
      </c>
      <c r="S4452" s="4">
        <v>83793700</v>
      </c>
      <c r="T4452" s="4">
        <v>89107200</v>
      </c>
      <c r="U4452" s="4">
        <v>94656100</v>
      </c>
      <c r="V4452" s="4">
        <v>100092000</v>
      </c>
      <c r="W4452" s="4">
        <v>105843000</v>
      </c>
      <c r="X4452" s="4">
        <v>111574000</v>
      </c>
      <c r="Y4452" s="4">
        <v>117591000</v>
      </c>
      <c r="Z4452" s="4">
        <v>122823000</v>
      </c>
      <c r="AA4452" s="4">
        <v>129090000</v>
      </c>
      <c r="AB4452" s="4">
        <v>135602000</v>
      </c>
      <c r="AC4452" s="4">
        <v>141862000</v>
      </c>
      <c r="AD4452" s="4">
        <v>148093000</v>
      </c>
      <c r="AE4452" s="4">
        <v>154421000</v>
      </c>
      <c r="AF4452" s="4">
        <v>161061000</v>
      </c>
      <c r="AG4452" s="4">
        <v>167562000</v>
      </c>
    </row>
    <row r="4453" spans="1:33">
      <c r="A4453" t="s">
        <v>2523</v>
      </c>
      <c r="B4453" t="s">
        <v>132</v>
      </c>
      <c r="C4453">
        <v>0</v>
      </c>
      <c r="D4453" s="4">
        <v>2414160</v>
      </c>
      <c r="E4453" s="4">
        <v>2988460</v>
      </c>
      <c r="F4453" s="4">
        <v>3577090</v>
      </c>
      <c r="G4453" s="4">
        <v>4087950</v>
      </c>
      <c r="H4453" s="4">
        <v>4784300</v>
      </c>
      <c r="I4453" s="4">
        <v>5352350</v>
      </c>
      <c r="J4453" s="4">
        <v>5997980</v>
      </c>
      <c r="K4453" s="4">
        <v>6651450</v>
      </c>
      <c r="L4453" s="4">
        <v>7169840</v>
      </c>
      <c r="M4453" s="4">
        <v>7846410</v>
      </c>
      <c r="N4453" s="4">
        <v>8564200</v>
      </c>
      <c r="O4453" s="4">
        <v>9275260</v>
      </c>
      <c r="P4453" s="4">
        <v>9994670</v>
      </c>
      <c r="Q4453" s="4">
        <v>10720300</v>
      </c>
      <c r="R4453" s="4">
        <v>11478000</v>
      </c>
      <c r="S4453" s="4">
        <v>12280300</v>
      </c>
      <c r="T4453" s="4">
        <v>13059000</v>
      </c>
      <c r="U4453" s="4">
        <v>13872200</v>
      </c>
      <c r="V4453" s="4">
        <v>14668900</v>
      </c>
      <c r="W4453" s="4">
        <v>15511600</v>
      </c>
      <c r="X4453" s="4">
        <v>16351600</v>
      </c>
      <c r="Y4453" s="4">
        <v>17233300</v>
      </c>
      <c r="Z4453" s="4">
        <v>18000100</v>
      </c>
      <c r="AA4453" s="4">
        <v>18918500</v>
      </c>
      <c r="AB4453" s="4">
        <v>19873000</v>
      </c>
      <c r="AC4453" s="4">
        <v>20790400</v>
      </c>
      <c r="AD4453" s="4">
        <v>21703500</v>
      </c>
      <c r="AE4453" s="4">
        <v>22630900</v>
      </c>
      <c r="AF4453" s="4">
        <v>23604000</v>
      </c>
      <c r="AG4453" s="4">
        <v>24556800</v>
      </c>
    </row>
    <row r="4454" spans="1:33">
      <c r="A4454" t="s">
        <v>2522</v>
      </c>
      <c r="B4454" t="s">
        <v>132</v>
      </c>
      <c r="C4454">
        <v>0</v>
      </c>
      <c r="D4454">
        <v>611182</v>
      </c>
      <c r="E4454">
        <v>756574</v>
      </c>
      <c r="F4454">
        <v>905594</v>
      </c>
      <c r="G4454" s="4">
        <v>1034930</v>
      </c>
      <c r="H4454" s="4">
        <v>1211220</v>
      </c>
      <c r="I4454" s="4">
        <v>1355030</v>
      </c>
      <c r="J4454" s="4">
        <v>1518480</v>
      </c>
      <c r="K4454" s="4">
        <v>1683910</v>
      </c>
      <c r="L4454" s="4">
        <v>1815150</v>
      </c>
      <c r="M4454" s="4">
        <v>1986440</v>
      </c>
      <c r="N4454" s="4">
        <v>2168160</v>
      </c>
      <c r="O4454" s="4">
        <v>2348170</v>
      </c>
      <c r="P4454" s="4">
        <v>2530300</v>
      </c>
      <c r="Q4454" s="4">
        <v>2714010</v>
      </c>
      <c r="R4454" s="4">
        <v>2905830</v>
      </c>
      <c r="S4454" s="4">
        <v>3108930</v>
      </c>
      <c r="T4454" s="4">
        <v>3306080</v>
      </c>
      <c r="U4454" s="4">
        <v>3511950</v>
      </c>
      <c r="V4454" s="4">
        <v>3713660</v>
      </c>
      <c r="W4454" s="4">
        <v>3927000</v>
      </c>
      <c r="X4454" s="4">
        <v>4139660</v>
      </c>
      <c r="Y4454" s="4">
        <v>4362880</v>
      </c>
      <c r="Z4454" s="4">
        <v>4557000</v>
      </c>
      <c r="AA4454" s="4">
        <v>4789510</v>
      </c>
      <c r="AB4454" s="4">
        <v>5031140</v>
      </c>
      <c r="AC4454" s="4">
        <v>5263410</v>
      </c>
      <c r="AD4454" s="4">
        <v>5494580</v>
      </c>
      <c r="AE4454" s="4">
        <v>5729350</v>
      </c>
      <c r="AF4454" s="4">
        <v>5975710</v>
      </c>
      <c r="AG4454" s="4">
        <v>6216930</v>
      </c>
    </row>
    <row r="4455" spans="1:33">
      <c r="A4455" t="s">
        <v>2521</v>
      </c>
      <c r="B4455" t="s">
        <v>132</v>
      </c>
      <c r="C4455">
        <v>0</v>
      </c>
      <c r="D4455" s="4">
        <v>5781500</v>
      </c>
      <c r="E4455" s="4">
        <v>7156840</v>
      </c>
      <c r="F4455" s="4">
        <v>8566500</v>
      </c>
      <c r="G4455" s="4">
        <v>9789940</v>
      </c>
      <c r="H4455" s="4">
        <v>11457600</v>
      </c>
      <c r="I4455" s="4">
        <v>12817900</v>
      </c>
      <c r="J4455" s="4">
        <v>14364100</v>
      </c>
      <c r="K4455" s="4">
        <v>15929100</v>
      </c>
      <c r="L4455" s="4">
        <v>17170500</v>
      </c>
      <c r="M4455" s="4">
        <v>18790800</v>
      </c>
      <c r="N4455" s="4">
        <v>20509800</v>
      </c>
      <c r="O4455" s="4">
        <v>22212600</v>
      </c>
      <c r="P4455" s="4">
        <v>23935500</v>
      </c>
      <c r="Q4455" s="4">
        <v>25673200</v>
      </c>
      <c r="R4455" s="4">
        <v>27487800</v>
      </c>
      <c r="S4455" s="4">
        <v>29409100</v>
      </c>
      <c r="T4455" s="4">
        <v>31274000</v>
      </c>
      <c r="U4455" s="4">
        <v>33221500</v>
      </c>
      <c r="V4455" s="4">
        <v>35129500</v>
      </c>
      <c r="W4455" s="4">
        <v>37147600</v>
      </c>
      <c r="X4455" s="4">
        <v>39159300</v>
      </c>
      <c r="Y4455" s="4">
        <v>41270800</v>
      </c>
      <c r="Z4455" s="4">
        <v>43107100</v>
      </c>
      <c r="AA4455" s="4">
        <v>45306600</v>
      </c>
      <c r="AB4455" s="4">
        <v>47592300</v>
      </c>
      <c r="AC4455" s="4">
        <v>49789400</v>
      </c>
      <c r="AD4455" s="4">
        <v>51976200</v>
      </c>
      <c r="AE4455" s="4">
        <v>54197000</v>
      </c>
      <c r="AF4455" s="4">
        <v>56527400</v>
      </c>
      <c r="AG4455" s="4">
        <v>58809300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1519970000</v>
      </c>
      <c r="F4484" s="4">
        <v>1574640000</v>
      </c>
      <c r="G4484" s="4">
        <v>1640250000</v>
      </c>
      <c r="H4484" s="4">
        <v>1705860000</v>
      </c>
      <c r="I4484" s="4">
        <v>1749600000</v>
      </c>
      <c r="J4484" s="4">
        <v>1793340000</v>
      </c>
      <c r="K4484" s="4">
        <v>1837080000</v>
      </c>
      <c r="L4484" s="4">
        <v>1880820000</v>
      </c>
      <c r="M4484" s="4">
        <v>1924560000</v>
      </c>
      <c r="N4484" s="4">
        <v>1968300000</v>
      </c>
      <c r="O4484" s="4">
        <v>2012040000</v>
      </c>
      <c r="P4484" s="4">
        <v>2055780000</v>
      </c>
      <c r="Q4484" s="4">
        <v>2088590000</v>
      </c>
      <c r="R4484" s="4">
        <v>2132330000</v>
      </c>
      <c r="S4484" s="4">
        <v>2176070000</v>
      </c>
      <c r="T4484" s="4">
        <v>2219810000</v>
      </c>
      <c r="U4484" s="4">
        <v>2263550000</v>
      </c>
      <c r="V4484" s="4">
        <v>2296350000</v>
      </c>
      <c r="W4484" s="4">
        <v>2340090000</v>
      </c>
      <c r="X4484" s="4">
        <v>2383830000</v>
      </c>
      <c r="Y4484" s="4">
        <v>2427570000</v>
      </c>
      <c r="Z4484" s="4">
        <v>2460380000</v>
      </c>
      <c r="AA4484" s="4">
        <v>2504120000</v>
      </c>
      <c r="AB4484" s="4">
        <v>2547860000</v>
      </c>
      <c r="AC4484" s="4">
        <v>2591600000</v>
      </c>
      <c r="AD4484" s="4">
        <v>2635340000</v>
      </c>
      <c r="AE4484" s="4">
        <v>2668140000</v>
      </c>
      <c r="AF4484" s="4">
        <v>2711880000</v>
      </c>
      <c r="AG4484" s="4">
        <v>2755620000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40304600000</v>
      </c>
      <c r="F4485" s="4">
        <v>41754400000</v>
      </c>
      <c r="G4485" s="4">
        <v>43494200000</v>
      </c>
      <c r="H4485" s="4">
        <v>45233900000</v>
      </c>
      <c r="I4485" s="4">
        <v>46393800000</v>
      </c>
      <c r="J4485" s="4">
        <v>47553600000</v>
      </c>
      <c r="K4485" s="4">
        <v>48713400000</v>
      </c>
      <c r="L4485" s="4">
        <v>49873300000</v>
      </c>
      <c r="M4485" s="4">
        <v>51033100000</v>
      </c>
      <c r="N4485" s="4">
        <v>52193000000</v>
      </c>
      <c r="O4485" s="4">
        <v>53352800000</v>
      </c>
      <c r="P4485" s="4">
        <v>54512700000</v>
      </c>
      <c r="Q4485" s="4">
        <v>55382600000</v>
      </c>
      <c r="R4485" s="4">
        <v>56542400000</v>
      </c>
      <c r="S4485" s="4">
        <v>57702200000</v>
      </c>
      <c r="T4485" s="4">
        <v>58862100000</v>
      </c>
      <c r="U4485" s="4">
        <v>60021900000</v>
      </c>
      <c r="V4485" s="4">
        <v>60891800000</v>
      </c>
      <c r="W4485" s="4">
        <v>62051700000</v>
      </c>
      <c r="X4485" s="4">
        <v>63211500000</v>
      </c>
      <c r="Y4485" s="4">
        <v>64371300000</v>
      </c>
      <c r="Z4485" s="4">
        <v>65241200000</v>
      </c>
      <c r="AA4485" s="4">
        <v>66401100000</v>
      </c>
      <c r="AB4485" s="4">
        <v>67560900000</v>
      </c>
      <c r="AC4485" s="4">
        <v>68720800000</v>
      </c>
      <c r="AD4485" s="4">
        <v>69880600000</v>
      </c>
      <c r="AE4485" s="4">
        <v>70750500000</v>
      </c>
      <c r="AF4485" s="4">
        <v>71910300000</v>
      </c>
      <c r="AG4485" s="4">
        <v>73070200000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16430500000</v>
      </c>
      <c r="F4486" s="4">
        <v>17021500000</v>
      </c>
      <c r="G4486" s="4">
        <v>17730800000</v>
      </c>
      <c r="H4486" s="4">
        <v>18440000000</v>
      </c>
      <c r="I4486" s="4">
        <v>18912800000</v>
      </c>
      <c r="J4486" s="4">
        <v>19385600000</v>
      </c>
      <c r="K4486" s="4">
        <v>19858400000</v>
      </c>
      <c r="L4486" s="4">
        <v>20331300000</v>
      </c>
      <c r="M4486" s="4">
        <v>20804100000</v>
      </c>
      <c r="N4486" s="4">
        <v>21276900000</v>
      </c>
      <c r="O4486" s="4">
        <v>21749700000</v>
      </c>
      <c r="P4486" s="4">
        <v>22222500000</v>
      </c>
      <c r="Q4486" s="4">
        <v>22577200000</v>
      </c>
      <c r="R4486" s="4">
        <v>23050000000</v>
      </c>
      <c r="S4486" s="4">
        <v>23522800000</v>
      </c>
      <c r="T4486" s="4">
        <v>23995600000</v>
      </c>
      <c r="U4486" s="4">
        <v>24468400000</v>
      </c>
      <c r="V4486" s="4">
        <v>24823100000</v>
      </c>
      <c r="W4486" s="4">
        <v>25295900000</v>
      </c>
      <c r="X4486" s="4">
        <v>25768700000</v>
      </c>
      <c r="Y4486" s="4">
        <v>26241500000</v>
      </c>
      <c r="Z4486" s="4">
        <v>26596100000</v>
      </c>
      <c r="AA4486" s="4">
        <v>27068900000</v>
      </c>
      <c r="AB4486" s="4">
        <v>27541800000</v>
      </c>
      <c r="AC4486" s="4">
        <v>28014600000</v>
      </c>
      <c r="AD4486" s="4">
        <v>28487400000</v>
      </c>
      <c r="AE4486" s="4">
        <v>28842000000</v>
      </c>
      <c r="AF4486" s="4">
        <v>29314800000</v>
      </c>
      <c r="AG4486" s="4">
        <v>29787700000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22108100000</v>
      </c>
      <c r="F4487" s="4">
        <v>22903300000</v>
      </c>
      <c r="G4487" s="4">
        <v>23857700000</v>
      </c>
      <c r="H4487" s="4">
        <v>24812000000</v>
      </c>
      <c r="I4487" s="4">
        <v>25448200000</v>
      </c>
      <c r="J4487" s="4">
        <v>26084400000</v>
      </c>
      <c r="K4487" s="4">
        <v>26720600000</v>
      </c>
      <c r="L4487" s="4">
        <v>27356800000</v>
      </c>
      <c r="M4487" s="4">
        <v>27993000000</v>
      </c>
      <c r="N4487" s="4">
        <v>28629200000</v>
      </c>
      <c r="O4487" s="4">
        <v>29265400000</v>
      </c>
      <c r="P4487" s="4">
        <v>29901600000</v>
      </c>
      <c r="Q4487" s="4">
        <v>30378700000</v>
      </c>
      <c r="R4487" s="4">
        <v>31014900000</v>
      </c>
      <c r="S4487" s="4">
        <v>31651100000</v>
      </c>
      <c r="T4487" s="4">
        <v>32287400000</v>
      </c>
      <c r="U4487" s="4">
        <v>32923600000</v>
      </c>
      <c r="V4487" s="4">
        <v>33400700000</v>
      </c>
      <c r="W4487" s="4">
        <v>34036900000</v>
      </c>
      <c r="X4487" s="4">
        <v>34673100000</v>
      </c>
      <c r="Y4487" s="4">
        <v>35309300000</v>
      </c>
      <c r="Z4487" s="4">
        <v>35786500000</v>
      </c>
      <c r="AA4487" s="4">
        <v>36422700000</v>
      </c>
      <c r="AB4487" s="4">
        <v>37058900000</v>
      </c>
      <c r="AC4487" s="4">
        <v>37695100000</v>
      </c>
      <c r="AD4487" s="4">
        <v>38331300000</v>
      </c>
      <c r="AE4487" s="4">
        <v>38808400000</v>
      </c>
      <c r="AF4487" s="4">
        <v>39444600000</v>
      </c>
      <c r="AG4487" s="4">
        <v>40080900000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19028000000</v>
      </c>
      <c r="F4488" s="4">
        <v>19712400000</v>
      </c>
      <c r="G4488" s="4">
        <v>20533800000</v>
      </c>
      <c r="H4488" s="4">
        <v>21355200000</v>
      </c>
      <c r="I4488" s="4">
        <v>21902700000</v>
      </c>
      <c r="J4488" s="4">
        <v>22450300000</v>
      </c>
      <c r="K4488" s="4">
        <v>22997900000</v>
      </c>
      <c r="L4488" s="4">
        <v>23545400000</v>
      </c>
      <c r="M4488" s="4">
        <v>24093000000</v>
      </c>
      <c r="N4488" s="4">
        <v>24640600000</v>
      </c>
      <c r="O4488" s="4">
        <v>25188100000</v>
      </c>
      <c r="P4488" s="4">
        <v>25735700000</v>
      </c>
      <c r="Q4488" s="4">
        <v>26146400000</v>
      </c>
      <c r="R4488" s="4">
        <v>26693900000</v>
      </c>
      <c r="S4488" s="4">
        <v>27241500000</v>
      </c>
      <c r="T4488" s="4">
        <v>27789100000</v>
      </c>
      <c r="U4488" s="4">
        <v>28336600000</v>
      </c>
      <c r="V4488" s="4">
        <v>28747300000</v>
      </c>
      <c r="W4488" s="4">
        <v>29294900000</v>
      </c>
      <c r="X4488" s="4">
        <v>29842500000</v>
      </c>
      <c r="Y4488" s="4">
        <v>30390000000</v>
      </c>
      <c r="Z4488" s="4">
        <v>30800700000</v>
      </c>
      <c r="AA4488" s="4">
        <v>31348300000</v>
      </c>
      <c r="AB4488" s="4">
        <v>31895800000</v>
      </c>
      <c r="AC4488" s="4">
        <v>32443400000</v>
      </c>
      <c r="AD4488" s="4">
        <v>32991000000</v>
      </c>
      <c r="AE4488" s="4">
        <v>33401600000</v>
      </c>
      <c r="AF4488" s="4">
        <v>33949200000</v>
      </c>
      <c r="AG4488" s="4">
        <v>34496800000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2788620000</v>
      </c>
      <c r="F4489" s="4">
        <v>2888930000</v>
      </c>
      <c r="G4489" s="4">
        <v>3009300000</v>
      </c>
      <c r="H4489" s="4">
        <v>3129670000</v>
      </c>
      <c r="I4489" s="4">
        <v>3209920000</v>
      </c>
      <c r="J4489" s="4">
        <v>3290170000</v>
      </c>
      <c r="K4489" s="4">
        <v>3370420000</v>
      </c>
      <c r="L4489" s="4">
        <v>3450660000</v>
      </c>
      <c r="M4489" s="4">
        <v>3530910000</v>
      </c>
      <c r="N4489" s="4">
        <v>3611160000</v>
      </c>
      <c r="O4489" s="4">
        <v>3691410000</v>
      </c>
      <c r="P4489" s="4">
        <v>3771660000</v>
      </c>
      <c r="Q4489" s="4">
        <v>3831840000</v>
      </c>
      <c r="R4489" s="4">
        <v>3912090000</v>
      </c>
      <c r="S4489" s="4">
        <v>3992340000</v>
      </c>
      <c r="T4489" s="4">
        <v>4072590000</v>
      </c>
      <c r="U4489" s="4">
        <v>4152830000</v>
      </c>
      <c r="V4489" s="4">
        <v>4213020000</v>
      </c>
      <c r="W4489" s="4">
        <v>4293270000</v>
      </c>
      <c r="X4489" s="4">
        <v>4373520000</v>
      </c>
      <c r="Y4489" s="4">
        <v>4453760000</v>
      </c>
      <c r="Z4489" s="4">
        <v>4513950000</v>
      </c>
      <c r="AA4489" s="4">
        <v>4594200000</v>
      </c>
      <c r="AB4489" s="4">
        <v>4674450000</v>
      </c>
      <c r="AC4489" s="4">
        <v>4754690000</v>
      </c>
      <c r="AD4489" s="4">
        <v>4834940000</v>
      </c>
      <c r="AE4489" s="4">
        <v>4895130000</v>
      </c>
      <c r="AF4489" s="4">
        <v>4975380000</v>
      </c>
      <c r="AG4489" s="4">
        <v>5055620000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705981000</v>
      </c>
      <c r="F4490" s="4">
        <v>731376000</v>
      </c>
      <c r="G4490" s="4">
        <v>761850000</v>
      </c>
      <c r="H4490" s="4">
        <v>792324000</v>
      </c>
      <c r="I4490" s="4">
        <v>812640000</v>
      </c>
      <c r="J4490" s="4">
        <v>832956000</v>
      </c>
      <c r="K4490" s="4">
        <v>853272000</v>
      </c>
      <c r="L4490" s="4">
        <v>873588000</v>
      </c>
      <c r="M4490" s="4">
        <v>893904000</v>
      </c>
      <c r="N4490" s="4">
        <v>914220000</v>
      </c>
      <c r="O4490" s="4">
        <v>934536000</v>
      </c>
      <c r="P4490" s="4">
        <v>954852000</v>
      </c>
      <c r="Q4490" s="4">
        <v>970089000</v>
      </c>
      <c r="R4490" s="4">
        <v>990405000</v>
      </c>
      <c r="S4490" s="4">
        <v>1010720000</v>
      </c>
      <c r="T4490" s="4">
        <v>1031040000</v>
      </c>
      <c r="U4490" s="4">
        <v>1051350000</v>
      </c>
      <c r="V4490" s="4">
        <v>1066590000</v>
      </c>
      <c r="W4490" s="4">
        <v>1086910000</v>
      </c>
      <c r="X4490" s="4">
        <v>1107220000</v>
      </c>
      <c r="Y4490" s="4">
        <v>1127540000</v>
      </c>
      <c r="Z4490" s="4">
        <v>1142780000</v>
      </c>
      <c r="AA4490" s="4">
        <v>1163090000</v>
      </c>
      <c r="AB4490" s="4">
        <v>1183410000</v>
      </c>
      <c r="AC4490" s="4">
        <v>1203720000</v>
      </c>
      <c r="AD4490" s="4">
        <v>1224040000</v>
      </c>
      <c r="AE4490" s="4">
        <v>1239280000</v>
      </c>
      <c r="AF4490" s="4">
        <v>1259590000</v>
      </c>
      <c r="AG4490" s="4">
        <v>1279910000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6678260000</v>
      </c>
      <c r="F4491" s="4">
        <v>6918480000</v>
      </c>
      <c r="G4491" s="4">
        <v>7206750000</v>
      </c>
      <c r="H4491" s="4">
        <v>7495020000</v>
      </c>
      <c r="I4491" s="4">
        <v>7687200000</v>
      </c>
      <c r="J4491" s="4">
        <v>7879380000</v>
      </c>
      <c r="K4491" s="4">
        <v>8071560000</v>
      </c>
      <c r="L4491" s="4">
        <v>8263740000</v>
      </c>
      <c r="M4491" s="4">
        <v>8455920000</v>
      </c>
      <c r="N4491" s="4">
        <v>8648100000</v>
      </c>
      <c r="O4491" s="4">
        <v>8840280000</v>
      </c>
      <c r="P4491" s="4">
        <v>9032460000</v>
      </c>
      <c r="Q4491" s="4">
        <v>9176600000</v>
      </c>
      <c r="R4491" s="4">
        <v>9368780000</v>
      </c>
      <c r="S4491" s="4">
        <v>9560960000</v>
      </c>
      <c r="T4491" s="4">
        <v>9753140000</v>
      </c>
      <c r="U4491" s="4">
        <v>9945320000</v>
      </c>
      <c r="V4491" s="4">
        <v>10089500000</v>
      </c>
      <c r="W4491" s="4">
        <v>10281600000</v>
      </c>
      <c r="X4491" s="4">
        <v>10473800000</v>
      </c>
      <c r="Y4491" s="4">
        <v>10666000000</v>
      </c>
      <c r="Z4491" s="4">
        <v>10810100000</v>
      </c>
      <c r="AA4491" s="4">
        <v>11002300000</v>
      </c>
      <c r="AB4491" s="4">
        <v>11194500000</v>
      </c>
      <c r="AC4491" s="4">
        <v>11386700000</v>
      </c>
      <c r="AD4491" s="4">
        <v>11578800000</v>
      </c>
      <c r="AE4491" s="4">
        <v>11723000000</v>
      </c>
      <c r="AF4491" s="4">
        <v>11915200000</v>
      </c>
      <c r="AG4491" s="4">
        <v>12107300000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97688.5</v>
      </c>
      <c r="E4604">
        <v>102801</v>
      </c>
      <c r="F4604">
        <v>106661</v>
      </c>
      <c r="G4604">
        <v>107453</v>
      </c>
      <c r="H4604">
        <v>110286</v>
      </c>
      <c r="I4604">
        <v>111986</v>
      </c>
      <c r="J4604">
        <v>113792</v>
      </c>
      <c r="K4604">
        <v>115374</v>
      </c>
      <c r="L4604">
        <v>114497</v>
      </c>
      <c r="M4604">
        <v>116061</v>
      </c>
      <c r="N4604">
        <v>117911</v>
      </c>
      <c r="O4604">
        <v>119564</v>
      </c>
      <c r="P4604">
        <v>121169</v>
      </c>
      <c r="Q4604">
        <v>122564</v>
      </c>
      <c r="R4604">
        <v>124110</v>
      </c>
      <c r="S4604">
        <v>138903</v>
      </c>
      <c r="T4604">
        <v>140743</v>
      </c>
      <c r="U4604">
        <v>157877</v>
      </c>
      <c r="V4604">
        <v>159759</v>
      </c>
      <c r="W4604">
        <v>161850</v>
      </c>
      <c r="X4604">
        <v>163520</v>
      </c>
      <c r="Y4604">
        <v>165419</v>
      </c>
      <c r="Z4604">
        <v>166305</v>
      </c>
      <c r="AA4604">
        <v>168260</v>
      </c>
      <c r="AB4604">
        <v>169957</v>
      </c>
      <c r="AC4604">
        <v>171566</v>
      </c>
      <c r="AD4604">
        <v>187809</v>
      </c>
      <c r="AE4604">
        <v>189493</v>
      </c>
      <c r="AF4604">
        <v>191297</v>
      </c>
      <c r="AG4604">
        <v>193043</v>
      </c>
    </row>
    <row r="4605" spans="1:33">
      <c r="A4605" t="s">
        <v>2371</v>
      </c>
      <c r="B4605" t="s">
        <v>132</v>
      </c>
      <c r="C4605">
        <v>0</v>
      </c>
      <c r="D4605" s="4">
        <v>2590390</v>
      </c>
      <c r="E4605" s="4">
        <v>2725960</v>
      </c>
      <c r="F4605" s="4">
        <v>2828310</v>
      </c>
      <c r="G4605" s="4">
        <v>2849310</v>
      </c>
      <c r="H4605" s="4">
        <v>2924430</v>
      </c>
      <c r="I4605" s="4">
        <v>2969510</v>
      </c>
      <c r="J4605" s="4">
        <v>3017390</v>
      </c>
      <c r="K4605" s="4">
        <v>3059330</v>
      </c>
      <c r="L4605" s="4">
        <v>3036100</v>
      </c>
      <c r="M4605" s="4">
        <v>3077560</v>
      </c>
      <c r="N4605" s="4">
        <v>3126620</v>
      </c>
      <c r="O4605" s="4">
        <v>3170460</v>
      </c>
      <c r="P4605" s="4">
        <v>3213010</v>
      </c>
      <c r="Q4605" s="4">
        <v>3250000</v>
      </c>
      <c r="R4605" s="4">
        <v>3291000</v>
      </c>
      <c r="S4605" s="4">
        <v>3683260</v>
      </c>
      <c r="T4605" s="4">
        <v>3732040</v>
      </c>
      <c r="U4605" s="4">
        <v>4186400</v>
      </c>
      <c r="V4605" s="4">
        <v>4236310</v>
      </c>
      <c r="W4605" s="4">
        <v>4291730</v>
      </c>
      <c r="X4605" s="4">
        <v>4336030</v>
      </c>
      <c r="Y4605" s="4">
        <v>4386370</v>
      </c>
      <c r="Z4605" s="4">
        <v>4409890</v>
      </c>
      <c r="AA4605" s="4">
        <v>4461710</v>
      </c>
      <c r="AB4605" s="4">
        <v>4506700</v>
      </c>
      <c r="AC4605" s="4">
        <v>4549370</v>
      </c>
      <c r="AD4605" s="4">
        <v>4980080</v>
      </c>
      <c r="AE4605" s="4">
        <v>5024740</v>
      </c>
      <c r="AF4605" s="4">
        <v>5072580</v>
      </c>
      <c r="AG4605" s="4">
        <v>5118890</v>
      </c>
    </row>
    <row r="4606" spans="1:33">
      <c r="A4606" t="s">
        <v>2370</v>
      </c>
      <c r="B4606" t="s">
        <v>132</v>
      </c>
      <c r="C4606">
        <v>0</v>
      </c>
      <c r="D4606" s="4">
        <v>1055990</v>
      </c>
      <c r="E4606" s="4">
        <v>1111260</v>
      </c>
      <c r="F4606" s="4">
        <v>1152990</v>
      </c>
      <c r="G4606" s="4">
        <v>1161540</v>
      </c>
      <c r="H4606" s="4">
        <v>1192170</v>
      </c>
      <c r="I4606" s="4">
        <v>1210550</v>
      </c>
      <c r="J4606" s="4">
        <v>1230070</v>
      </c>
      <c r="K4606" s="4">
        <v>1247160</v>
      </c>
      <c r="L4606" s="4">
        <v>1237690</v>
      </c>
      <c r="M4606" s="4">
        <v>1254590</v>
      </c>
      <c r="N4606" s="4">
        <v>1274590</v>
      </c>
      <c r="O4606" s="4">
        <v>1292460</v>
      </c>
      <c r="P4606" s="4">
        <v>1309810</v>
      </c>
      <c r="Q4606" s="4">
        <v>1324890</v>
      </c>
      <c r="R4606" s="4">
        <v>1341600</v>
      </c>
      <c r="S4606" s="4">
        <v>1501510</v>
      </c>
      <c r="T4606" s="4">
        <v>1521400</v>
      </c>
      <c r="U4606" s="4">
        <v>1706620</v>
      </c>
      <c r="V4606" s="4">
        <v>1726960</v>
      </c>
      <c r="W4606" s="4">
        <v>1749560</v>
      </c>
      <c r="X4606" s="4">
        <v>1767620</v>
      </c>
      <c r="Y4606" s="4">
        <v>1788140</v>
      </c>
      <c r="Z4606" s="4">
        <v>1797730</v>
      </c>
      <c r="AA4606" s="4">
        <v>1818850</v>
      </c>
      <c r="AB4606" s="4">
        <v>1837200</v>
      </c>
      <c r="AC4606" s="4">
        <v>1854590</v>
      </c>
      <c r="AD4606" s="4">
        <v>2030170</v>
      </c>
      <c r="AE4606" s="4">
        <v>2048380</v>
      </c>
      <c r="AF4606" s="4">
        <v>2067880</v>
      </c>
      <c r="AG4606" s="4">
        <v>2086760</v>
      </c>
    </row>
    <row r="4607" spans="1:33">
      <c r="A4607" t="s">
        <v>2369</v>
      </c>
      <c r="B4607" t="s">
        <v>132</v>
      </c>
      <c r="C4607">
        <v>0</v>
      </c>
      <c r="D4607" s="4">
        <v>1420890</v>
      </c>
      <c r="E4607" s="4">
        <v>1495260</v>
      </c>
      <c r="F4607" s="4">
        <v>1551400</v>
      </c>
      <c r="G4607" s="4">
        <v>1562920</v>
      </c>
      <c r="H4607" s="4">
        <v>1604120</v>
      </c>
      <c r="I4607" s="4">
        <v>1628850</v>
      </c>
      <c r="J4607" s="4">
        <v>1655120</v>
      </c>
      <c r="K4607" s="4">
        <v>1678120</v>
      </c>
      <c r="L4607" s="4">
        <v>1665380</v>
      </c>
      <c r="M4607" s="4">
        <v>1688120</v>
      </c>
      <c r="N4607" s="4">
        <v>1715030</v>
      </c>
      <c r="O4607" s="4">
        <v>1739080</v>
      </c>
      <c r="P4607" s="4">
        <v>1762420</v>
      </c>
      <c r="Q4607" s="4">
        <v>1782710</v>
      </c>
      <c r="R4607" s="4">
        <v>1805200</v>
      </c>
      <c r="S4607" s="4">
        <v>2020360</v>
      </c>
      <c r="T4607" s="4">
        <v>2047120</v>
      </c>
      <c r="U4607" s="4">
        <v>2296350</v>
      </c>
      <c r="V4607" s="4">
        <v>2323720</v>
      </c>
      <c r="W4607" s="4">
        <v>2354130</v>
      </c>
      <c r="X4607" s="4">
        <v>2378420</v>
      </c>
      <c r="Y4607" s="4">
        <v>2406030</v>
      </c>
      <c r="Z4607" s="4">
        <v>2418930</v>
      </c>
      <c r="AA4607" s="4">
        <v>2447360</v>
      </c>
      <c r="AB4607" s="4">
        <v>2472040</v>
      </c>
      <c r="AC4607" s="4">
        <v>2495440</v>
      </c>
      <c r="AD4607" s="4">
        <v>2731700</v>
      </c>
      <c r="AE4607" s="4">
        <v>2756200</v>
      </c>
      <c r="AF4607" s="4">
        <v>2782440</v>
      </c>
      <c r="AG4607" s="4">
        <v>2807840</v>
      </c>
    </row>
    <row r="4608" spans="1:33">
      <c r="A4608" t="s">
        <v>2368</v>
      </c>
      <c r="B4608" t="s">
        <v>132</v>
      </c>
      <c r="C4608">
        <v>0</v>
      </c>
      <c r="D4608" s="4">
        <v>1222930</v>
      </c>
      <c r="E4608" s="4">
        <v>1286940</v>
      </c>
      <c r="F4608" s="4">
        <v>1335260</v>
      </c>
      <c r="G4608" s="4">
        <v>1345170</v>
      </c>
      <c r="H4608" s="4">
        <v>1380640</v>
      </c>
      <c r="I4608" s="4">
        <v>1401920</v>
      </c>
      <c r="J4608" s="4">
        <v>1424530</v>
      </c>
      <c r="K4608" s="4">
        <v>1444330</v>
      </c>
      <c r="L4608" s="4">
        <v>1433360</v>
      </c>
      <c r="M4608" s="4">
        <v>1452930</v>
      </c>
      <c r="N4608" s="4">
        <v>1476090</v>
      </c>
      <c r="O4608" s="4">
        <v>1496790</v>
      </c>
      <c r="P4608" s="4">
        <v>1516880</v>
      </c>
      <c r="Q4608" s="4">
        <v>1534340</v>
      </c>
      <c r="R4608" s="4">
        <v>1553700</v>
      </c>
      <c r="S4608" s="4">
        <v>1738880</v>
      </c>
      <c r="T4608" s="4">
        <v>1761920</v>
      </c>
      <c r="U4608" s="4">
        <v>1976420</v>
      </c>
      <c r="V4608" s="4">
        <v>1999980</v>
      </c>
      <c r="W4608" s="4">
        <v>2026150</v>
      </c>
      <c r="X4608" s="4">
        <v>2047060</v>
      </c>
      <c r="Y4608" s="4">
        <v>2070830</v>
      </c>
      <c r="Z4608" s="4">
        <v>2081930</v>
      </c>
      <c r="AA4608" s="4">
        <v>2106400</v>
      </c>
      <c r="AB4608" s="4">
        <v>2127640</v>
      </c>
      <c r="AC4608" s="4">
        <v>2147780</v>
      </c>
      <c r="AD4608" s="4">
        <v>2351120</v>
      </c>
      <c r="AE4608" s="4">
        <v>2372210</v>
      </c>
      <c r="AF4608" s="4">
        <v>2394790</v>
      </c>
      <c r="AG4608" s="4">
        <v>2416650</v>
      </c>
    </row>
    <row r="4609" spans="1:33">
      <c r="A4609" t="s">
        <v>2367</v>
      </c>
      <c r="B4609" t="s">
        <v>132</v>
      </c>
      <c r="C4609">
        <v>0</v>
      </c>
      <c r="D4609">
        <v>179225</v>
      </c>
      <c r="E4609">
        <v>188605</v>
      </c>
      <c r="F4609">
        <v>195687</v>
      </c>
      <c r="G4609">
        <v>197140</v>
      </c>
      <c r="H4609">
        <v>202337</v>
      </c>
      <c r="I4609">
        <v>205456</v>
      </c>
      <c r="J4609">
        <v>208769</v>
      </c>
      <c r="K4609">
        <v>211671</v>
      </c>
      <c r="L4609">
        <v>210063</v>
      </c>
      <c r="M4609">
        <v>212932</v>
      </c>
      <c r="N4609">
        <v>216326</v>
      </c>
      <c r="O4609">
        <v>219359</v>
      </c>
      <c r="P4609">
        <v>222304</v>
      </c>
      <c r="Q4609">
        <v>224863</v>
      </c>
      <c r="R4609">
        <v>227700</v>
      </c>
      <c r="S4609">
        <v>254840</v>
      </c>
      <c r="T4609">
        <v>258215</v>
      </c>
      <c r="U4609">
        <v>289651</v>
      </c>
      <c r="V4609">
        <v>293104</v>
      </c>
      <c r="W4609">
        <v>296939</v>
      </c>
      <c r="X4609">
        <v>300004</v>
      </c>
      <c r="Y4609">
        <v>303487</v>
      </c>
      <c r="Z4609">
        <v>305114</v>
      </c>
      <c r="AA4609">
        <v>308700</v>
      </c>
      <c r="AB4609">
        <v>311813</v>
      </c>
      <c r="AC4609">
        <v>314764</v>
      </c>
      <c r="AD4609">
        <v>344565</v>
      </c>
      <c r="AE4609">
        <v>347655</v>
      </c>
      <c r="AF4609">
        <v>350965</v>
      </c>
      <c r="AG4609">
        <v>354169</v>
      </c>
    </row>
    <row r="4610" spans="1:33">
      <c r="A4610" t="s">
        <v>2366</v>
      </c>
      <c r="B4610" t="s">
        <v>132</v>
      </c>
      <c r="C4610">
        <v>0</v>
      </c>
      <c r="D4610">
        <v>45373.599999999999</v>
      </c>
      <c r="E4610">
        <v>47748.2</v>
      </c>
      <c r="F4610">
        <v>49541.1</v>
      </c>
      <c r="G4610">
        <v>49908.9</v>
      </c>
      <c r="H4610">
        <v>51224.7</v>
      </c>
      <c r="I4610">
        <v>52014.400000000001</v>
      </c>
      <c r="J4610">
        <v>52853.1</v>
      </c>
      <c r="K4610">
        <v>53587.8</v>
      </c>
      <c r="L4610">
        <v>53180.7</v>
      </c>
      <c r="M4610">
        <v>53906.9</v>
      </c>
      <c r="N4610">
        <v>54766.3</v>
      </c>
      <c r="O4610">
        <v>55534.2</v>
      </c>
      <c r="P4610">
        <v>56279.6</v>
      </c>
      <c r="Q4610">
        <v>56927.5</v>
      </c>
      <c r="R4610">
        <v>57645.7</v>
      </c>
      <c r="S4610">
        <v>64516.5</v>
      </c>
      <c r="T4610">
        <v>65371</v>
      </c>
      <c r="U4610">
        <v>73329.5</v>
      </c>
      <c r="V4610">
        <v>74203.8</v>
      </c>
      <c r="W4610">
        <v>75174.600000000006</v>
      </c>
      <c r="X4610">
        <v>75950.5</v>
      </c>
      <c r="Y4610">
        <v>76832.3</v>
      </c>
      <c r="Z4610">
        <v>77244.2</v>
      </c>
      <c r="AA4610">
        <v>78152.100000000006</v>
      </c>
      <c r="AB4610">
        <v>78940.100000000006</v>
      </c>
      <c r="AC4610">
        <v>79687.399999999994</v>
      </c>
      <c r="AD4610">
        <v>87231.8</v>
      </c>
      <c r="AE4610">
        <v>88014.1</v>
      </c>
      <c r="AF4610">
        <v>88852</v>
      </c>
      <c r="AG4610">
        <v>89663.3</v>
      </c>
    </row>
    <row r="4611" spans="1:33">
      <c r="A4611" t="s">
        <v>2365</v>
      </c>
      <c r="B4611" t="s">
        <v>132</v>
      </c>
      <c r="C4611">
        <v>0</v>
      </c>
      <c r="D4611">
        <v>429213</v>
      </c>
      <c r="E4611">
        <v>451676</v>
      </c>
      <c r="F4611">
        <v>468636</v>
      </c>
      <c r="G4611">
        <v>472115</v>
      </c>
      <c r="H4611">
        <v>484562</v>
      </c>
      <c r="I4611">
        <v>492032</v>
      </c>
      <c r="J4611">
        <v>499966</v>
      </c>
      <c r="K4611">
        <v>506916</v>
      </c>
      <c r="L4611">
        <v>503065</v>
      </c>
      <c r="M4611">
        <v>509935</v>
      </c>
      <c r="N4611">
        <v>518064</v>
      </c>
      <c r="O4611">
        <v>525328</v>
      </c>
      <c r="P4611">
        <v>532379</v>
      </c>
      <c r="Q4611">
        <v>538508</v>
      </c>
      <c r="R4611">
        <v>545302</v>
      </c>
      <c r="S4611">
        <v>610297</v>
      </c>
      <c r="T4611">
        <v>618380</v>
      </c>
      <c r="U4611">
        <v>693664</v>
      </c>
      <c r="V4611">
        <v>701933</v>
      </c>
      <c r="W4611">
        <v>711118</v>
      </c>
      <c r="X4611">
        <v>718457</v>
      </c>
      <c r="Y4611">
        <v>726798</v>
      </c>
      <c r="Z4611">
        <v>730695</v>
      </c>
      <c r="AA4611">
        <v>739282</v>
      </c>
      <c r="AB4611">
        <v>746737</v>
      </c>
      <c r="AC4611">
        <v>753806</v>
      </c>
      <c r="AD4611">
        <v>825173</v>
      </c>
      <c r="AE4611">
        <v>832573</v>
      </c>
      <c r="AF4611">
        <v>840499</v>
      </c>
      <c r="AG4611">
        <v>848173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1602580000</v>
      </c>
      <c r="E4735" s="4">
        <v>1491250000</v>
      </c>
      <c r="F4735" s="4">
        <v>1422910000</v>
      </c>
      <c r="G4735" s="4">
        <v>1365880000</v>
      </c>
      <c r="H4735" s="4">
        <v>1341310000</v>
      </c>
      <c r="I4735" s="4">
        <v>1329500000</v>
      </c>
      <c r="J4735" s="4">
        <v>1306690000</v>
      </c>
      <c r="K4735" s="4">
        <v>1297870000</v>
      </c>
      <c r="L4735" s="4">
        <v>1265150000</v>
      </c>
      <c r="M4735" s="4">
        <v>1255370000</v>
      </c>
      <c r="N4735" s="4">
        <v>1253010000</v>
      </c>
      <c r="O4735" s="4">
        <v>1244150000</v>
      </c>
      <c r="P4735" s="4">
        <v>1236690000</v>
      </c>
      <c r="Q4735" s="4">
        <v>1228730000</v>
      </c>
      <c r="R4735" s="4">
        <v>1227190000</v>
      </c>
      <c r="S4735" s="4">
        <v>1219720000</v>
      </c>
      <c r="T4735" s="4">
        <v>1218250000</v>
      </c>
      <c r="U4735" s="4">
        <v>1215950000</v>
      </c>
      <c r="V4735" s="4">
        <v>1211130000</v>
      </c>
      <c r="W4735" s="4">
        <v>1203410000</v>
      </c>
      <c r="X4735" s="4">
        <v>1200060000</v>
      </c>
      <c r="Y4735" s="4">
        <v>1195240000</v>
      </c>
      <c r="Z4735" s="4">
        <v>1260260000</v>
      </c>
      <c r="AA4735" s="4">
        <v>1250600000</v>
      </c>
      <c r="AB4735" s="4">
        <v>1243240000</v>
      </c>
      <c r="AC4735" s="4">
        <v>1247290000</v>
      </c>
      <c r="AD4735" s="4">
        <v>1237460000</v>
      </c>
      <c r="AE4735" s="4">
        <v>1262050000</v>
      </c>
      <c r="AF4735" s="4">
        <v>1251590000</v>
      </c>
      <c r="AG4735" s="4">
        <v>1243840000</v>
      </c>
    </row>
    <row r="4736" spans="1:33">
      <c r="A4736" t="s">
        <v>2240</v>
      </c>
      <c r="B4736" t="s">
        <v>132</v>
      </c>
      <c r="C4736">
        <v>0</v>
      </c>
      <c r="D4736">
        <v>45595.7</v>
      </c>
      <c r="E4736">
        <v>42428.3</v>
      </c>
      <c r="F4736">
        <v>40483.9</v>
      </c>
      <c r="G4736">
        <v>38861.300000000003</v>
      </c>
      <c r="H4736">
        <v>38162.300000000003</v>
      </c>
      <c r="I4736">
        <v>37826.400000000001</v>
      </c>
      <c r="J4736">
        <v>37177.300000000003</v>
      </c>
      <c r="K4736">
        <v>36926.199999999997</v>
      </c>
      <c r="L4736">
        <v>35995.300000000003</v>
      </c>
      <c r="M4736">
        <v>35717.300000000003</v>
      </c>
      <c r="N4736">
        <v>35650</v>
      </c>
      <c r="O4736">
        <v>35397.9</v>
      </c>
      <c r="P4736">
        <v>35185.699999999997</v>
      </c>
      <c r="Q4736">
        <v>34959.300000000003</v>
      </c>
      <c r="R4736">
        <v>34915.4</v>
      </c>
      <c r="S4736">
        <v>34702.9</v>
      </c>
      <c r="T4736">
        <v>34661.199999999997</v>
      </c>
      <c r="U4736">
        <v>34595.699999999997</v>
      </c>
      <c r="V4736">
        <v>34458.5</v>
      </c>
      <c r="W4736">
        <v>34238.800000000003</v>
      </c>
      <c r="X4736">
        <v>34143.5</v>
      </c>
      <c r="Y4736">
        <v>34006.400000000001</v>
      </c>
      <c r="Z4736">
        <v>35856.199999999997</v>
      </c>
      <c r="AA4736">
        <v>35581.5</v>
      </c>
      <c r="AB4736">
        <v>35372</v>
      </c>
      <c r="AC4736">
        <v>35487.300000000003</v>
      </c>
      <c r="AD4736">
        <v>35207.699999999997</v>
      </c>
      <c r="AE4736">
        <v>35907.300000000003</v>
      </c>
      <c r="AF4736">
        <v>35609.599999999999</v>
      </c>
      <c r="AG4736">
        <v>35389.199999999997</v>
      </c>
    </row>
    <row r="4737" spans="1:33">
      <c r="A4737" t="s">
        <v>2239</v>
      </c>
      <c r="B4737" t="s">
        <v>132</v>
      </c>
      <c r="C4737">
        <v>0</v>
      </c>
      <c r="D4737">
        <v>210573</v>
      </c>
      <c r="E4737">
        <v>195945</v>
      </c>
      <c r="F4737">
        <v>186966</v>
      </c>
      <c r="G4737">
        <v>179472</v>
      </c>
      <c r="H4737">
        <v>176244</v>
      </c>
      <c r="I4737">
        <v>174692</v>
      </c>
      <c r="J4737">
        <v>171695</v>
      </c>
      <c r="K4737">
        <v>170535</v>
      </c>
      <c r="L4737">
        <v>166236</v>
      </c>
      <c r="M4737">
        <v>164952</v>
      </c>
      <c r="N4737">
        <v>164641</v>
      </c>
      <c r="O4737">
        <v>163477</v>
      </c>
      <c r="P4737">
        <v>162497</v>
      </c>
      <c r="Q4737">
        <v>161451</v>
      </c>
      <c r="R4737">
        <v>161249</v>
      </c>
      <c r="S4737">
        <v>160267</v>
      </c>
      <c r="T4737">
        <v>160074</v>
      </c>
      <c r="U4737">
        <v>159772</v>
      </c>
      <c r="V4737">
        <v>159138</v>
      </c>
      <c r="W4737">
        <v>158124</v>
      </c>
      <c r="X4737">
        <v>157684</v>
      </c>
      <c r="Y4737">
        <v>157051</v>
      </c>
      <c r="Z4737">
        <v>165594</v>
      </c>
      <c r="AA4737">
        <v>164325</v>
      </c>
      <c r="AB4737">
        <v>163357</v>
      </c>
      <c r="AC4737">
        <v>163890</v>
      </c>
      <c r="AD4737">
        <v>162598</v>
      </c>
      <c r="AE4737">
        <v>165830</v>
      </c>
      <c r="AF4737">
        <v>164455</v>
      </c>
      <c r="AG4737">
        <v>163437</v>
      </c>
    </row>
    <row r="4738" spans="1:33">
      <c r="A4738" t="s">
        <v>2238</v>
      </c>
      <c r="B4738" t="s">
        <v>132</v>
      </c>
      <c r="C4738">
        <v>0</v>
      </c>
      <c r="D4738">
        <v>720690</v>
      </c>
      <c r="E4738">
        <v>670625</v>
      </c>
      <c r="F4738">
        <v>639893</v>
      </c>
      <c r="G4738">
        <v>614246</v>
      </c>
      <c r="H4738">
        <v>603197</v>
      </c>
      <c r="I4738">
        <v>597887</v>
      </c>
      <c r="J4738">
        <v>587627</v>
      </c>
      <c r="K4738">
        <v>583659</v>
      </c>
      <c r="L4738">
        <v>568946</v>
      </c>
      <c r="M4738">
        <v>564550</v>
      </c>
      <c r="N4738">
        <v>563486</v>
      </c>
      <c r="O4738">
        <v>559503</v>
      </c>
      <c r="P4738">
        <v>556148</v>
      </c>
      <c r="Q4738">
        <v>552570</v>
      </c>
      <c r="R4738">
        <v>551876</v>
      </c>
      <c r="S4738">
        <v>548517</v>
      </c>
      <c r="T4738">
        <v>547857</v>
      </c>
      <c r="U4738">
        <v>546823</v>
      </c>
      <c r="V4738">
        <v>544654</v>
      </c>
      <c r="W4738">
        <v>541182</v>
      </c>
      <c r="X4738">
        <v>539675</v>
      </c>
      <c r="Y4738">
        <v>537508</v>
      </c>
      <c r="Z4738">
        <v>566747</v>
      </c>
      <c r="AA4738">
        <v>562405</v>
      </c>
      <c r="AB4738">
        <v>559093</v>
      </c>
      <c r="AC4738">
        <v>560916</v>
      </c>
      <c r="AD4738">
        <v>556496</v>
      </c>
      <c r="AE4738">
        <v>567554</v>
      </c>
      <c r="AF4738">
        <v>562848</v>
      </c>
      <c r="AG4738">
        <v>559364</v>
      </c>
    </row>
    <row r="4739" spans="1:33">
      <c r="A4739" t="s">
        <v>2237</v>
      </c>
      <c r="B4739" t="s">
        <v>132</v>
      </c>
      <c r="C4739">
        <v>0</v>
      </c>
      <c r="D4739">
        <v>56893.2</v>
      </c>
      <c r="E4739">
        <v>52941</v>
      </c>
      <c r="F4739">
        <v>50514.8</v>
      </c>
      <c r="G4739">
        <v>48490.2</v>
      </c>
      <c r="H4739">
        <v>47618</v>
      </c>
      <c r="I4739">
        <v>47198.8</v>
      </c>
      <c r="J4739">
        <v>46388.9</v>
      </c>
      <c r="K4739">
        <v>46075.6</v>
      </c>
      <c r="L4739">
        <v>44914.1</v>
      </c>
      <c r="M4739">
        <v>44567.1</v>
      </c>
      <c r="N4739">
        <v>44483.1</v>
      </c>
      <c r="O4739">
        <v>44168.6</v>
      </c>
      <c r="P4739">
        <v>43903.8</v>
      </c>
      <c r="Q4739">
        <v>43621.3</v>
      </c>
      <c r="R4739">
        <v>43566.6</v>
      </c>
      <c r="S4739">
        <v>43301.4</v>
      </c>
      <c r="T4739">
        <v>43249.3</v>
      </c>
      <c r="U4739">
        <v>43167.7</v>
      </c>
      <c r="V4739">
        <v>42996.4</v>
      </c>
      <c r="W4739">
        <v>42722.3</v>
      </c>
      <c r="X4739">
        <v>42603.4</v>
      </c>
      <c r="Y4739">
        <v>42432.3</v>
      </c>
      <c r="Z4739">
        <v>44740.5</v>
      </c>
      <c r="AA4739">
        <v>44397.8</v>
      </c>
      <c r="AB4739">
        <v>44136.3</v>
      </c>
      <c r="AC4739">
        <v>44280.2</v>
      </c>
      <c r="AD4739">
        <v>43931.3</v>
      </c>
      <c r="AE4739">
        <v>44804.3</v>
      </c>
      <c r="AF4739">
        <v>44432.7</v>
      </c>
      <c r="AG4739">
        <v>44157.7</v>
      </c>
    </row>
    <row r="4740" spans="1:33">
      <c r="A4740" t="s">
        <v>2236</v>
      </c>
      <c r="B4740" t="s">
        <v>132</v>
      </c>
      <c r="C4740">
        <v>0</v>
      </c>
      <c r="D4740">
        <v>50593.1</v>
      </c>
      <c r="E4740">
        <v>47078.5</v>
      </c>
      <c r="F4740">
        <v>44921</v>
      </c>
      <c r="G4740">
        <v>43120.6</v>
      </c>
      <c r="H4740">
        <v>42345</v>
      </c>
      <c r="I4740">
        <v>41972.2</v>
      </c>
      <c r="J4740">
        <v>41252</v>
      </c>
      <c r="K4740">
        <v>40973.4</v>
      </c>
      <c r="L4740">
        <v>39940.5</v>
      </c>
      <c r="M4740">
        <v>39631.9</v>
      </c>
      <c r="N4740">
        <v>39557.300000000003</v>
      </c>
      <c r="O4740">
        <v>39277.599999999999</v>
      </c>
      <c r="P4740">
        <v>39042.1</v>
      </c>
      <c r="Q4740">
        <v>38790.9</v>
      </c>
      <c r="R4740">
        <v>38742.199999999997</v>
      </c>
      <c r="S4740">
        <v>38506.400000000001</v>
      </c>
      <c r="T4740">
        <v>38460.1</v>
      </c>
      <c r="U4740">
        <v>38387.5</v>
      </c>
      <c r="V4740">
        <v>38235.199999999997</v>
      </c>
      <c r="W4740">
        <v>37991.4</v>
      </c>
      <c r="X4740">
        <v>37885.699999999997</v>
      </c>
      <c r="Y4740">
        <v>37733.5</v>
      </c>
      <c r="Z4740">
        <v>39786.1</v>
      </c>
      <c r="AA4740">
        <v>39481.300000000003</v>
      </c>
      <c r="AB4740">
        <v>39248.800000000003</v>
      </c>
      <c r="AC4740">
        <v>39376.800000000003</v>
      </c>
      <c r="AD4740">
        <v>39066.5</v>
      </c>
      <c r="AE4740">
        <v>39842.800000000003</v>
      </c>
      <c r="AF4740">
        <v>39512.400000000001</v>
      </c>
      <c r="AG4740">
        <v>39267.9</v>
      </c>
    </row>
    <row r="4741" spans="1:33">
      <c r="A4741" t="s">
        <v>2235</v>
      </c>
      <c r="B4741" t="s">
        <v>132</v>
      </c>
      <c r="C4741">
        <v>0</v>
      </c>
      <c r="D4741">
        <v>153210</v>
      </c>
      <c r="E4741">
        <v>142567</v>
      </c>
      <c r="F4741">
        <v>136034</v>
      </c>
      <c r="G4741">
        <v>130581</v>
      </c>
      <c r="H4741">
        <v>128232</v>
      </c>
      <c r="I4741">
        <v>127104</v>
      </c>
      <c r="J4741">
        <v>124923</v>
      </c>
      <c r="K4741">
        <v>124079</v>
      </c>
      <c r="L4741">
        <v>120951</v>
      </c>
      <c r="M4741">
        <v>120017</v>
      </c>
      <c r="N4741">
        <v>119791</v>
      </c>
      <c r="O4741">
        <v>118944</v>
      </c>
      <c r="P4741">
        <v>118231</v>
      </c>
      <c r="Q4741">
        <v>117470</v>
      </c>
      <c r="R4741">
        <v>117322</v>
      </c>
      <c r="S4741">
        <v>116608</v>
      </c>
      <c r="T4741">
        <v>116468</v>
      </c>
      <c r="U4741">
        <v>116248</v>
      </c>
      <c r="V4741">
        <v>115787</v>
      </c>
      <c r="W4741">
        <v>115049</v>
      </c>
      <c r="X4741">
        <v>114729</v>
      </c>
      <c r="Y4741">
        <v>114268</v>
      </c>
      <c r="Z4741">
        <v>120484</v>
      </c>
      <c r="AA4741">
        <v>119561</v>
      </c>
      <c r="AB4741">
        <v>118856</v>
      </c>
      <c r="AC4741">
        <v>119244</v>
      </c>
      <c r="AD4741">
        <v>118304</v>
      </c>
      <c r="AE4741">
        <v>120655</v>
      </c>
      <c r="AF4741">
        <v>119655</v>
      </c>
      <c r="AG4741">
        <v>118914</v>
      </c>
    </row>
    <row r="4742" spans="1:33">
      <c r="A4742" t="s">
        <v>2234</v>
      </c>
      <c r="B4742" t="s">
        <v>132</v>
      </c>
      <c r="C4742">
        <v>0</v>
      </c>
      <c r="D4742">
        <v>11831.4</v>
      </c>
      <c r="E4742">
        <v>11009.5</v>
      </c>
      <c r="F4742">
        <v>10505</v>
      </c>
      <c r="G4742">
        <v>10083.9</v>
      </c>
      <c r="H4742">
        <v>9902.5400000000009</v>
      </c>
      <c r="I4742">
        <v>9815.3700000000008</v>
      </c>
      <c r="J4742">
        <v>9646.93</v>
      </c>
      <c r="K4742">
        <v>9581.7999999999993</v>
      </c>
      <c r="L4742">
        <v>9340.24</v>
      </c>
      <c r="M4742">
        <v>9268.08</v>
      </c>
      <c r="N4742">
        <v>9250.6200000000008</v>
      </c>
      <c r="O4742">
        <v>9185.2199999999993</v>
      </c>
      <c r="P4742">
        <v>9130.15</v>
      </c>
      <c r="Q4742">
        <v>9071.4</v>
      </c>
      <c r="R4742">
        <v>9060.02</v>
      </c>
      <c r="S4742">
        <v>9004.8700000000008</v>
      </c>
      <c r="T4742">
        <v>8994.0400000000009</v>
      </c>
      <c r="U4742">
        <v>8977.06</v>
      </c>
      <c r="V4742">
        <v>8941.4500000000007</v>
      </c>
      <c r="W4742">
        <v>8884.4500000000007</v>
      </c>
      <c r="X4742">
        <v>8859.7199999999993</v>
      </c>
      <c r="Y4742">
        <v>8824.14</v>
      </c>
      <c r="Z4742">
        <v>9304.14</v>
      </c>
      <c r="AA4742">
        <v>9232.8700000000008</v>
      </c>
      <c r="AB4742">
        <v>9178.49</v>
      </c>
      <c r="AC4742">
        <v>9208.42</v>
      </c>
      <c r="AD4742">
        <v>9135.86</v>
      </c>
      <c r="AE4742">
        <v>9317.4</v>
      </c>
      <c r="AF4742">
        <v>9240.14</v>
      </c>
      <c r="AG4742">
        <v>9182.9500000000007</v>
      </c>
    </row>
    <row r="4743" spans="1:33">
      <c r="A4743" t="s">
        <v>2233</v>
      </c>
      <c r="B4743" t="s">
        <v>132</v>
      </c>
      <c r="C4743">
        <v>0</v>
      </c>
      <c r="D4743">
        <v>10101.5</v>
      </c>
      <c r="E4743">
        <v>9399.81</v>
      </c>
      <c r="F4743">
        <v>8969.0400000000009</v>
      </c>
      <c r="G4743">
        <v>8609.56</v>
      </c>
      <c r="H4743">
        <v>8454.69</v>
      </c>
      <c r="I4743">
        <v>8380.27</v>
      </c>
      <c r="J4743">
        <v>8236.4599999999991</v>
      </c>
      <c r="K4743">
        <v>8180.85</v>
      </c>
      <c r="L4743">
        <v>7974.61</v>
      </c>
      <c r="M4743">
        <v>7913</v>
      </c>
      <c r="N4743">
        <v>7898.09</v>
      </c>
      <c r="O4743">
        <v>7842.26</v>
      </c>
      <c r="P4743">
        <v>7795.24</v>
      </c>
      <c r="Q4743">
        <v>7745.08</v>
      </c>
      <c r="R4743">
        <v>7735.36</v>
      </c>
      <c r="S4743">
        <v>7688.27</v>
      </c>
      <c r="T4743">
        <v>7679.03</v>
      </c>
      <c r="U4743">
        <v>7664.53</v>
      </c>
      <c r="V4743">
        <v>7634.12</v>
      </c>
      <c r="W4743">
        <v>7585.46</v>
      </c>
      <c r="X4743">
        <v>7564.35</v>
      </c>
      <c r="Y4743">
        <v>7533.97</v>
      </c>
      <c r="Z4743">
        <v>7943.79</v>
      </c>
      <c r="AA4743">
        <v>7882.93</v>
      </c>
      <c r="AB4743">
        <v>7836.51</v>
      </c>
      <c r="AC4743">
        <v>7862.06</v>
      </c>
      <c r="AD4743">
        <v>7800.11</v>
      </c>
      <c r="AE4743">
        <v>7955.11</v>
      </c>
      <c r="AF4743">
        <v>7889.15</v>
      </c>
      <c r="AG4743">
        <v>7840.32</v>
      </c>
    </row>
    <row r="4744" spans="1:33">
      <c r="A4744" t="s">
        <v>2232</v>
      </c>
      <c r="B4744" t="s">
        <v>132</v>
      </c>
      <c r="C4744">
        <v>0</v>
      </c>
      <c r="D4744">
        <v>64068.9</v>
      </c>
      <c r="E4744">
        <v>59618.2</v>
      </c>
      <c r="F4744">
        <v>56886.1</v>
      </c>
      <c r="G4744">
        <v>54606.1</v>
      </c>
      <c r="H4744">
        <v>53623.8</v>
      </c>
      <c r="I4744">
        <v>53151.8</v>
      </c>
      <c r="J4744">
        <v>52239.7</v>
      </c>
      <c r="K4744">
        <v>51887</v>
      </c>
      <c r="L4744">
        <v>50578.9</v>
      </c>
      <c r="M4744">
        <v>50188.2</v>
      </c>
      <c r="N4744">
        <v>50093.599999999999</v>
      </c>
      <c r="O4744">
        <v>49739.5</v>
      </c>
      <c r="P4744">
        <v>49441.3</v>
      </c>
      <c r="Q4744">
        <v>49123.1</v>
      </c>
      <c r="R4744">
        <v>49061.5</v>
      </c>
      <c r="S4744">
        <v>48762.8</v>
      </c>
      <c r="T4744">
        <v>48704.2</v>
      </c>
      <c r="U4744">
        <v>48612.2</v>
      </c>
      <c r="V4744">
        <v>48419.4</v>
      </c>
      <c r="W4744">
        <v>48110.7</v>
      </c>
      <c r="X4744">
        <v>47976.800000000003</v>
      </c>
      <c r="Y4744">
        <v>47784.1</v>
      </c>
      <c r="Z4744">
        <v>50383.4</v>
      </c>
      <c r="AA4744">
        <v>49997.5</v>
      </c>
      <c r="AB4744">
        <v>49703</v>
      </c>
      <c r="AC4744">
        <v>49865.1</v>
      </c>
      <c r="AD4744">
        <v>49472.1</v>
      </c>
      <c r="AE4744">
        <v>50455.3</v>
      </c>
      <c r="AF4744">
        <v>50036.9</v>
      </c>
      <c r="AG4744">
        <v>49727.199999999997</v>
      </c>
    </row>
    <row r="4745" spans="1:33">
      <c r="A4745" t="s">
        <v>2231</v>
      </c>
      <c r="B4745" t="s">
        <v>132</v>
      </c>
      <c r="C4745">
        <v>0</v>
      </c>
      <c r="D4745">
        <v>12813.8</v>
      </c>
      <c r="E4745">
        <v>11923.6</v>
      </c>
      <c r="F4745">
        <v>11377.2</v>
      </c>
      <c r="G4745">
        <v>10921.2</v>
      </c>
      <c r="H4745">
        <v>10724.8</v>
      </c>
      <c r="I4745">
        <v>10630.4</v>
      </c>
      <c r="J4745">
        <v>10447.9</v>
      </c>
      <c r="K4745">
        <v>10377.4</v>
      </c>
      <c r="L4745">
        <v>10115.799999999999</v>
      </c>
      <c r="M4745">
        <v>10037.6</v>
      </c>
      <c r="N4745">
        <v>10018.700000000001</v>
      </c>
      <c r="O4745">
        <v>9947.89</v>
      </c>
      <c r="P4745">
        <v>9888.25</v>
      </c>
      <c r="Q4745">
        <v>9824.6200000000008</v>
      </c>
      <c r="R4745">
        <v>9812.2900000000009</v>
      </c>
      <c r="S4745">
        <v>9752.56</v>
      </c>
      <c r="T4745">
        <v>9740.84</v>
      </c>
      <c r="U4745">
        <v>9722.44</v>
      </c>
      <c r="V4745">
        <v>9683.8799999999992</v>
      </c>
      <c r="W4745">
        <v>9622.15</v>
      </c>
      <c r="X4745">
        <v>9595.3700000000008</v>
      </c>
      <c r="Y4745">
        <v>9556.83</v>
      </c>
      <c r="Z4745">
        <v>10076.700000000001</v>
      </c>
      <c r="AA4745">
        <v>9999.49</v>
      </c>
      <c r="AB4745">
        <v>9940.6</v>
      </c>
      <c r="AC4745">
        <v>9973.02</v>
      </c>
      <c r="AD4745">
        <v>9894.43</v>
      </c>
      <c r="AE4745">
        <v>10091.1</v>
      </c>
      <c r="AF4745">
        <v>10007.4</v>
      </c>
      <c r="AG4745">
        <v>9945.43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6009310000000</v>
      </c>
      <c r="E4747" s="4">
        <v>6010470000000</v>
      </c>
      <c r="F4747" s="4">
        <v>6011890000000</v>
      </c>
      <c r="G4747" s="4">
        <v>6763490000000</v>
      </c>
      <c r="H4747" s="4">
        <v>6765200000000</v>
      </c>
      <c r="I4747" s="4">
        <v>6766650000000</v>
      </c>
      <c r="J4747" s="4">
        <v>6767850000000</v>
      </c>
      <c r="K4747" s="4">
        <v>6769030000000</v>
      </c>
      <c r="L4747" s="4">
        <v>6769820000000</v>
      </c>
      <c r="M4747" s="4">
        <v>6771010000000</v>
      </c>
      <c r="N4747" s="4">
        <v>6772170000000</v>
      </c>
      <c r="O4747" s="4">
        <v>6773300000000</v>
      </c>
      <c r="P4747" s="4">
        <v>6774410000000</v>
      </c>
      <c r="Q4747" s="4">
        <v>6775520000000</v>
      </c>
      <c r="R4747" s="4">
        <v>6776610000000</v>
      </c>
      <c r="S4747" s="4">
        <v>6777720000000</v>
      </c>
      <c r="T4747" s="4">
        <v>6778770000000</v>
      </c>
      <c r="U4747" s="4">
        <v>6779850000000</v>
      </c>
      <c r="V4747" s="4">
        <v>6780900000000</v>
      </c>
      <c r="W4747" s="4">
        <v>6781910000000</v>
      </c>
      <c r="X4747" s="4">
        <v>6782940000000</v>
      </c>
      <c r="Y4747" s="4">
        <v>6783990000000</v>
      </c>
      <c r="Z4747" s="4">
        <v>6786880000000</v>
      </c>
      <c r="AA4747" s="4">
        <v>6787950000000</v>
      </c>
      <c r="AB4747" s="4">
        <v>6789100000000</v>
      </c>
      <c r="AC4747" s="4">
        <v>6790210000000</v>
      </c>
      <c r="AD4747" s="4">
        <v>6791210000000</v>
      </c>
      <c r="AE4747" s="4">
        <v>6793380000000</v>
      </c>
      <c r="AF4747" s="4">
        <v>6794460000000</v>
      </c>
      <c r="AG4747" s="4">
        <v>6795470000000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170974000</v>
      </c>
      <c r="E4748" s="4">
        <v>171007000</v>
      </c>
      <c r="F4748" s="4">
        <v>171047000</v>
      </c>
      <c r="G4748" s="4">
        <v>192431000</v>
      </c>
      <c r="H4748" s="4">
        <v>192480000</v>
      </c>
      <c r="I4748" s="4">
        <v>192521000</v>
      </c>
      <c r="J4748" s="4">
        <v>192555000</v>
      </c>
      <c r="K4748" s="4">
        <v>192589000</v>
      </c>
      <c r="L4748" s="4">
        <v>192612000</v>
      </c>
      <c r="M4748" s="4">
        <v>192645000</v>
      </c>
      <c r="N4748" s="4">
        <v>192678000</v>
      </c>
      <c r="O4748" s="4">
        <v>192711000</v>
      </c>
      <c r="P4748" s="4">
        <v>192742000</v>
      </c>
      <c r="Q4748" s="4">
        <v>192774000</v>
      </c>
      <c r="R4748" s="4">
        <v>192805000</v>
      </c>
      <c r="S4748" s="4">
        <v>192836000</v>
      </c>
      <c r="T4748" s="4">
        <v>192866000</v>
      </c>
      <c r="U4748" s="4">
        <v>192897000</v>
      </c>
      <c r="V4748" s="4">
        <v>192927000</v>
      </c>
      <c r="W4748" s="4">
        <v>192955000</v>
      </c>
      <c r="X4748" s="4">
        <v>192985000</v>
      </c>
      <c r="Y4748" s="4">
        <v>193015000</v>
      </c>
      <c r="Z4748" s="4">
        <v>193097000</v>
      </c>
      <c r="AA4748" s="4">
        <v>193127000</v>
      </c>
      <c r="AB4748" s="4">
        <v>193160000</v>
      </c>
      <c r="AC4748" s="4">
        <v>193192000</v>
      </c>
      <c r="AD4748" s="4">
        <v>193220000</v>
      </c>
      <c r="AE4748" s="4">
        <v>193282000</v>
      </c>
      <c r="AF4748" s="4">
        <v>193312000</v>
      </c>
      <c r="AG4748" s="4">
        <v>193341000</v>
      </c>
    </row>
    <row r="4749" spans="1:33">
      <c r="A4749" t="s">
        <v>2227</v>
      </c>
      <c r="B4749" t="s">
        <v>132</v>
      </c>
      <c r="C4749" s="4">
        <v>788800000</v>
      </c>
      <c r="D4749" s="4">
        <v>789603000</v>
      </c>
      <c r="E4749" s="4">
        <v>789755000</v>
      </c>
      <c r="F4749" s="4">
        <v>789941000</v>
      </c>
      <c r="G4749" s="4">
        <v>888699000</v>
      </c>
      <c r="H4749" s="4">
        <v>888924000</v>
      </c>
      <c r="I4749" s="4">
        <v>889115000</v>
      </c>
      <c r="J4749" s="4">
        <v>889272000</v>
      </c>
      <c r="K4749" s="4">
        <v>889427000</v>
      </c>
      <c r="L4749" s="4">
        <v>889532000</v>
      </c>
      <c r="M4749" s="4">
        <v>889688000</v>
      </c>
      <c r="N4749" s="4">
        <v>889841000</v>
      </c>
      <c r="O4749" s="4">
        <v>889989000</v>
      </c>
      <c r="P4749" s="4">
        <v>890134000</v>
      </c>
      <c r="Q4749" s="4">
        <v>890280000</v>
      </c>
      <c r="R4749" s="4">
        <v>890424000</v>
      </c>
      <c r="S4749" s="4">
        <v>890569000</v>
      </c>
      <c r="T4749" s="4">
        <v>890707000</v>
      </c>
      <c r="U4749" s="4">
        <v>890849000</v>
      </c>
      <c r="V4749" s="4">
        <v>890988000</v>
      </c>
      <c r="W4749" s="4">
        <v>891120000</v>
      </c>
      <c r="X4749" s="4">
        <v>891255000</v>
      </c>
      <c r="Y4749" s="4">
        <v>891393000</v>
      </c>
      <c r="Z4749" s="4">
        <v>891772000</v>
      </c>
      <c r="AA4749" s="4">
        <v>891913000</v>
      </c>
      <c r="AB4749" s="4">
        <v>892065000</v>
      </c>
      <c r="AC4749" s="4">
        <v>892210000</v>
      </c>
      <c r="AD4749" s="4">
        <v>892342000</v>
      </c>
      <c r="AE4749" s="4">
        <v>892627000</v>
      </c>
      <c r="AF4749" s="4">
        <v>892768000</v>
      </c>
      <c r="AG4749" s="4">
        <v>892902000</v>
      </c>
    </row>
    <row r="4750" spans="1:33">
      <c r="A4750" t="s">
        <v>2226</v>
      </c>
      <c r="B4750" t="s">
        <v>132</v>
      </c>
      <c r="C4750" s="4">
        <v>2699680000</v>
      </c>
      <c r="D4750" s="4">
        <v>2702430000</v>
      </c>
      <c r="E4750" s="4">
        <v>2702950000</v>
      </c>
      <c r="F4750" s="4">
        <v>2703590000</v>
      </c>
      <c r="G4750" s="4">
        <v>3041590000</v>
      </c>
      <c r="H4750" s="4">
        <v>3042360000</v>
      </c>
      <c r="I4750" s="4">
        <v>3043010000</v>
      </c>
      <c r="J4750" s="4">
        <v>3043550000</v>
      </c>
      <c r="K4750" s="4">
        <v>3044080000</v>
      </c>
      <c r="L4750" s="4">
        <v>3044440000</v>
      </c>
      <c r="M4750" s="4">
        <v>3044970000</v>
      </c>
      <c r="N4750" s="4">
        <v>3045490000</v>
      </c>
      <c r="O4750" s="4">
        <v>3046000000</v>
      </c>
      <c r="P4750" s="4">
        <v>3046500000</v>
      </c>
      <c r="Q4750" s="4">
        <v>3047000000</v>
      </c>
      <c r="R4750" s="4">
        <v>3047490000</v>
      </c>
      <c r="S4750" s="4">
        <v>3047990000</v>
      </c>
      <c r="T4750" s="4">
        <v>3048460000</v>
      </c>
      <c r="U4750" s="4">
        <v>3048940000</v>
      </c>
      <c r="V4750" s="4">
        <v>3049420000</v>
      </c>
      <c r="W4750" s="4">
        <v>3049870000</v>
      </c>
      <c r="X4750" s="4">
        <v>3050330000</v>
      </c>
      <c r="Y4750" s="4">
        <v>3050810000</v>
      </c>
      <c r="Z4750" s="4">
        <v>3052100000</v>
      </c>
      <c r="AA4750" s="4">
        <v>3052590000</v>
      </c>
      <c r="AB4750" s="4">
        <v>3053110000</v>
      </c>
      <c r="AC4750" s="4">
        <v>3053600000</v>
      </c>
      <c r="AD4750" s="4">
        <v>3054060000</v>
      </c>
      <c r="AE4750" s="4">
        <v>3055030000</v>
      </c>
      <c r="AF4750" s="4">
        <v>3055510000</v>
      </c>
      <c r="AG4750" s="4">
        <v>3055970000</v>
      </c>
    </row>
    <row r="4751" spans="1:33">
      <c r="A4751" t="s">
        <v>2225</v>
      </c>
      <c r="B4751" t="s">
        <v>132</v>
      </c>
      <c r="C4751" s="4">
        <v>213120000</v>
      </c>
      <c r="D4751" s="4">
        <v>213337000</v>
      </c>
      <c r="E4751" s="4">
        <v>213378000</v>
      </c>
      <c r="F4751" s="4">
        <v>213428000</v>
      </c>
      <c r="G4751" s="4">
        <v>240111000</v>
      </c>
      <c r="H4751" s="4">
        <v>240172000</v>
      </c>
      <c r="I4751" s="4">
        <v>240223000</v>
      </c>
      <c r="J4751" s="4">
        <v>240266000</v>
      </c>
      <c r="K4751" s="4">
        <v>240308000</v>
      </c>
      <c r="L4751" s="4">
        <v>240336000</v>
      </c>
      <c r="M4751" s="4">
        <v>240378000</v>
      </c>
      <c r="N4751" s="4">
        <v>240419000</v>
      </c>
      <c r="O4751" s="4">
        <v>240459000</v>
      </c>
      <c r="P4751" s="4">
        <v>240499000</v>
      </c>
      <c r="Q4751" s="4">
        <v>240538000</v>
      </c>
      <c r="R4751" s="4">
        <v>240577000</v>
      </c>
      <c r="S4751" s="4">
        <v>240616000</v>
      </c>
      <c r="T4751" s="4">
        <v>240654000</v>
      </c>
      <c r="U4751" s="4">
        <v>240692000</v>
      </c>
      <c r="V4751" s="4">
        <v>240729000</v>
      </c>
      <c r="W4751" s="4">
        <v>240765000</v>
      </c>
      <c r="X4751" s="4">
        <v>240802000</v>
      </c>
      <c r="Y4751" s="4">
        <v>240839000</v>
      </c>
      <c r="Z4751" s="4">
        <v>240941000</v>
      </c>
      <c r="AA4751" s="4">
        <v>240979000</v>
      </c>
      <c r="AB4751" s="4">
        <v>241020000</v>
      </c>
      <c r="AC4751" s="4">
        <v>241060000</v>
      </c>
      <c r="AD4751" s="4">
        <v>241095000</v>
      </c>
      <c r="AE4751" s="4">
        <v>241172000</v>
      </c>
      <c r="AF4751" s="4">
        <v>241210000</v>
      </c>
      <c r="AG4751" s="4">
        <v>241247000</v>
      </c>
    </row>
    <row r="4752" spans="1:33">
      <c r="A4752" t="s">
        <v>2224</v>
      </c>
      <c r="B4752" t="s">
        <v>132</v>
      </c>
      <c r="C4752" s="4">
        <v>189520000</v>
      </c>
      <c r="D4752" s="4">
        <v>189713000</v>
      </c>
      <c r="E4752" s="4">
        <v>189750000</v>
      </c>
      <c r="F4752" s="4">
        <v>189794000</v>
      </c>
      <c r="G4752" s="4">
        <v>213522000</v>
      </c>
      <c r="H4752" s="4">
        <v>213576000</v>
      </c>
      <c r="I4752" s="4">
        <v>213622000</v>
      </c>
      <c r="J4752" s="4">
        <v>213660000</v>
      </c>
      <c r="K4752" s="4">
        <v>213697000</v>
      </c>
      <c r="L4752" s="4">
        <v>213722000</v>
      </c>
      <c r="M4752" s="4">
        <v>213760000</v>
      </c>
      <c r="N4752" s="4">
        <v>213796000</v>
      </c>
      <c r="O4752" s="4">
        <v>213832000</v>
      </c>
      <c r="P4752" s="4">
        <v>213867000</v>
      </c>
      <c r="Q4752" s="4">
        <v>213902000</v>
      </c>
      <c r="R4752" s="4">
        <v>213937000</v>
      </c>
      <c r="S4752" s="4">
        <v>213971000</v>
      </c>
      <c r="T4752" s="4">
        <v>214005000</v>
      </c>
      <c r="U4752" s="4">
        <v>214039000</v>
      </c>
      <c r="V4752" s="4">
        <v>214072000</v>
      </c>
      <c r="W4752" s="4">
        <v>214104000</v>
      </c>
      <c r="X4752" s="4">
        <v>214136000</v>
      </c>
      <c r="Y4752" s="4">
        <v>214169000</v>
      </c>
      <c r="Z4752" s="4">
        <v>214261000</v>
      </c>
      <c r="AA4752" s="4">
        <v>214294000</v>
      </c>
      <c r="AB4752" s="4">
        <v>214331000</v>
      </c>
      <c r="AC4752" s="4">
        <v>214366000</v>
      </c>
      <c r="AD4752" s="4">
        <v>214397000</v>
      </c>
      <c r="AE4752" s="4">
        <v>214466000</v>
      </c>
      <c r="AF4752" s="4">
        <v>214500000</v>
      </c>
      <c r="AG4752" s="4">
        <v>214532000</v>
      </c>
    </row>
    <row r="4753" spans="1:33">
      <c r="A4753" t="s">
        <v>2223</v>
      </c>
      <c r="B4753" t="s">
        <v>132</v>
      </c>
      <c r="C4753" s="4">
        <v>573920000</v>
      </c>
      <c r="D4753" s="4">
        <v>574504000</v>
      </c>
      <c r="E4753" s="4">
        <v>574615000</v>
      </c>
      <c r="F4753" s="4">
        <v>574750000</v>
      </c>
      <c r="G4753" s="4">
        <v>646605000</v>
      </c>
      <c r="H4753" s="4">
        <v>646769000</v>
      </c>
      <c r="I4753" s="4">
        <v>646908000</v>
      </c>
      <c r="J4753" s="4">
        <v>647022000</v>
      </c>
      <c r="K4753" s="4">
        <v>647135000</v>
      </c>
      <c r="L4753" s="4">
        <v>647211000</v>
      </c>
      <c r="M4753" s="4">
        <v>647325000</v>
      </c>
      <c r="N4753" s="4">
        <v>647436000</v>
      </c>
      <c r="O4753" s="4">
        <v>647544000</v>
      </c>
      <c r="P4753" s="4">
        <v>647649000</v>
      </c>
      <c r="Q4753" s="4">
        <v>647755000</v>
      </c>
      <c r="R4753" s="4">
        <v>647860000</v>
      </c>
      <c r="S4753" s="4">
        <v>647966000</v>
      </c>
      <c r="T4753" s="4">
        <v>648066000</v>
      </c>
      <c r="U4753" s="4">
        <v>648169000</v>
      </c>
      <c r="V4753" s="4">
        <v>648270000</v>
      </c>
      <c r="W4753" s="4">
        <v>648366000</v>
      </c>
      <c r="X4753" s="4">
        <v>648465000</v>
      </c>
      <c r="Y4753" s="4">
        <v>648565000</v>
      </c>
      <c r="Z4753" s="4">
        <v>648841000</v>
      </c>
      <c r="AA4753" s="4">
        <v>648943000</v>
      </c>
      <c r="AB4753" s="4">
        <v>649054000</v>
      </c>
      <c r="AC4753" s="4">
        <v>649160000</v>
      </c>
      <c r="AD4753" s="4">
        <v>649256000</v>
      </c>
      <c r="AE4753" s="4">
        <v>649463000</v>
      </c>
      <c r="AF4753" s="4">
        <v>649566000</v>
      </c>
      <c r="AG4753" s="4">
        <v>649663000</v>
      </c>
    </row>
    <row r="4754" spans="1:33">
      <c r="A4754" t="s">
        <v>2222</v>
      </c>
      <c r="B4754" t="s">
        <v>132</v>
      </c>
      <c r="C4754" s="4">
        <v>44320000</v>
      </c>
      <c r="D4754" s="4">
        <v>44365100</v>
      </c>
      <c r="E4754" s="4">
        <v>44373700</v>
      </c>
      <c r="F4754" s="4">
        <v>44384100</v>
      </c>
      <c r="G4754" s="4">
        <v>49933000</v>
      </c>
      <c r="H4754" s="4">
        <v>49945600</v>
      </c>
      <c r="I4754" s="4">
        <v>49956400</v>
      </c>
      <c r="J4754" s="4">
        <v>49965200</v>
      </c>
      <c r="K4754" s="4">
        <v>49973900</v>
      </c>
      <c r="L4754" s="4">
        <v>49979800</v>
      </c>
      <c r="M4754" s="4">
        <v>49988500</v>
      </c>
      <c r="N4754" s="4">
        <v>49997100</v>
      </c>
      <c r="O4754" s="4">
        <v>50005500</v>
      </c>
      <c r="P4754" s="4">
        <v>50013600</v>
      </c>
      <c r="Q4754" s="4">
        <v>50021800</v>
      </c>
      <c r="R4754" s="4">
        <v>50029900</v>
      </c>
      <c r="S4754" s="4">
        <v>50038100</v>
      </c>
      <c r="T4754" s="4">
        <v>50045800</v>
      </c>
      <c r="U4754" s="4">
        <v>50053800</v>
      </c>
      <c r="V4754" s="4">
        <v>50061600</v>
      </c>
      <c r="W4754" s="4">
        <v>50069000</v>
      </c>
      <c r="X4754" s="4">
        <v>50076600</v>
      </c>
      <c r="Y4754" s="4">
        <v>50084400</v>
      </c>
      <c r="Z4754" s="4">
        <v>50105700</v>
      </c>
      <c r="AA4754" s="4">
        <v>50113600</v>
      </c>
      <c r="AB4754" s="4">
        <v>50122100</v>
      </c>
      <c r="AC4754" s="4">
        <v>50130300</v>
      </c>
      <c r="AD4754" s="4">
        <v>50137700</v>
      </c>
      <c r="AE4754" s="4">
        <v>50153700</v>
      </c>
      <c r="AF4754" s="4">
        <v>50161600</v>
      </c>
      <c r="AG4754" s="4">
        <v>50169100</v>
      </c>
    </row>
    <row r="4755" spans="1:33">
      <c r="A4755" t="s">
        <v>2221</v>
      </c>
      <c r="B4755" t="s">
        <v>132</v>
      </c>
      <c r="C4755" s="4">
        <v>37840000</v>
      </c>
      <c r="D4755" s="4">
        <v>37878500</v>
      </c>
      <c r="E4755" s="4">
        <v>37885800</v>
      </c>
      <c r="F4755" s="4">
        <v>37894800</v>
      </c>
      <c r="G4755" s="4">
        <v>42632300</v>
      </c>
      <c r="H4755" s="4">
        <v>42643100</v>
      </c>
      <c r="I4755" s="4">
        <v>42652300</v>
      </c>
      <c r="J4755" s="4">
        <v>42659800</v>
      </c>
      <c r="K4755" s="4">
        <v>42667300</v>
      </c>
      <c r="L4755" s="4">
        <v>42672300</v>
      </c>
      <c r="M4755" s="4">
        <v>42679800</v>
      </c>
      <c r="N4755" s="4">
        <v>42687100</v>
      </c>
      <c r="O4755" s="4">
        <v>42694200</v>
      </c>
      <c r="P4755" s="4">
        <v>42701200</v>
      </c>
      <c r="Q4755" s="4">
        <v>42708200</v>
      </c>
      <c r="R4755" s="4">
        <v>42715100</v>
      </c>
      <c r="S4755" s="4">
        <v>42722000</v>
      </c>
      <c r="T4755" s="4">
        <v>42728600</v>
      </c>
      <c r="U4755" s="4">
        <v>42735400</v>
      </c>
      <c r="V4755" s="4">
        <v>42742100</v>
      </c>
      <c r="W4755" s="4">
        <v>42748400</v>
      </c>
      <c r="X4755" s="4">
        <v>42754900</v>
      </c>
      <c r="Y4755" s="4">
        <v>42761600</v>
      </c>
      <c r="Z4755" s="4">
        <v>42779700</v>
      </c>
      <c r="AA4755" s="4">
        <v>42786500</v>
      </c>
      <c r="AB4755" s="4">
        <v>42793800</v>
      </c>
      <c r="AC4755" s="4">
        <v>42800700</v>
      </c>
      <c r="AD4755" s="4">
        <v>42807100</v>
      </c>
      <c r="AE4755" s="4">
        <v>42820700</v>
      </c>
      <c r="AF4755" s="4">
        <v>42827500</v>
      </c>
      <c r="AG4755" s="4">
        <v>42833900</v>
      </c>
    </row>
    <row r="4756" spans="1:33">
      <c r="A4756" t="s">
        <v>2220</v>
      </c>
      <c r="B4756" t="s">
        <v>132</v>
      </c>
      <c r="C4756" s="4">
        <v>240000000</v>
      </c>
      <c r="D4756" s="4">
        <v>240244000</v>
      </c>
      <c r="E4756" s="4">
        <v>240291000</v>
      </c>
      <c r="F4756" s="4">
        <v>240347000</v>
      </c>
      <c r="G4756" s="4">
        <v>270395000</v>
      </c>
      <c r="H4756" s="4">
        <v>270464000</v>
      </c>
      <c r="I4756" s="4">
        <v>270522000</v>
      </c>
      <c r="J4756" s="4">
        <v>270570000</v>
      </c>
      <c r="K4756" s="4">
        <v>270617000</v>
      </c>
      <c r="L4756" s="4">
        <v>270649000</v>
      </c>
      <c r="M4756" s="4">
        <v>270696000</v>
      </c>
      <c r="N4756" s="4">
        <v>270743000</v>
      </c>
      <c r="O4756" s="4">
        <v>270788000</v>
      </c>
      <c r="P4756" s="4">
        <v>270832000</v>
      </c>
      <c r="Q4756" s="4">
        <v>270876000</v>
      </c>
      <c r="R4756" s="4">
        <v>270920000</v>
      </c>
      <c r="S4756" s="4">
        <v>270964000</v>
      </c>
      <c r="T4756" s="4">
        <v>271006000</v>
      </c>
      <c r="U4756" s="4">
        <v>271049000</v>
      </c>
      <c r="V4756" s="4">
        <v>271092000</v>
      </c>
      <c r="W4756" s="4">
        <v>271132000</v>
      </c>
      <c r="X4756" s="4">
        <v>271173000</v>
      </c>
      <c r="Y4756" s="4">
        <v>271215000</v>
      </c>
      <c r="Z4756" s="4">
        <v>271330000</v>
      </c>
      <c r="AA4756" s="4">
        <v>271373000</v>
      </c>
      <c r="AB4756" s="4">
        <v>271419000</v>
      </c>
      <c r="AC4756" s="4">
        <v>271463000</v>
      </c>
      <c r="AD4756" s="4">
        <v>271504000</v>
      </c>
      <c r="AE4756" s="4">
        <v>271590000</v>
      </c>
      <c r="AF4756" s="4">
        <v>271633000</v>
      </c>
      <c r="AG4756" s="4">
        <v>271674000</v>
      </c>
    </row>
    <row r="4757" spans="1:33">
      <c r="A4757" t="s">
        <v>2219</v>
      </c>
      <c r="B4757" t="s">
        <v>132</v>
      </c>
      <c r="C4757" s="4">
        <v>48000000</v>
      </c>
      <c r="D4757" s="4">
        <v>48048800</v>
      </c>
      <c r="E4757" s="4">
        <v>48058100</v>
      </c>
      <c r="F4757" s="4">
        <v>48069500</v>
      </c>
      <c r="G4757" s="4">
        <v>54079100</v>
      </c>
      <c r="H4757" s="4">
        <v>54092700</v>
      </c>
      <c r="I4757" s="4">
        <v>54104400</v>
      </c>
      <c r="J4757" s="4">
        <v>54113900</v>
      </c>
      <c r="K4757" s="4">
        <v>54123400</v>
      </c>
      <c r="L4757" s="4">
        <v>54129700</v>
      </c>
      <c r="M4757" s="4">
        <v>54139200</v>
      </c>
      <c r="N4757" s="4">
        <v>54148500</v>
      </c>
      <c r="O4757" s="4">
        <v>54157500</v>
      </c>
      <c r="P4757" s="4">
        <v>54166400</v>
      </c>
      <c r="Q4757" s="4">
        <v>54175200</v>
      </c>
      <c r="R4757" s="4">
        <v>54184000</v>
      </c>
      <c r="S4757" s="4">
        <v>54192900</v>
      </c>
      <c r="T4757" s="4">
        <v>54201200</v>
      </c>
      <c r="U4757" s="4">
        <v>54209900</v>
      </c>
      <c r="V4757" s="4">
        <v>54218300</v>
      </c>
      <c r="W4757" s="4">
        <v>54226300</v>
      </c>
      <c r="X4757" s="4">
        <v>54234600</v>
      </c>
      <c r="Y4757" s="4">
        <v>54243000</v>
      </c>
      <c r="Z4757" s="4">
        <v>54266100</v>
      </c>
      <c r="AA4757" s="4">
        <v>54274600</v>
      </c>
      <c r="AB4757" s="4">
        <v>54283900</v>
      </c>
      <c r="AC4757" s="4">
        <v>54292700</v>
      </c>
      <c r="AD4757" s="4">
        <v>54300700</v>
      </c>
      <c r="AE4757" s="4">
        <v>54318000</v>
      </c>
      <c r="AF4757" s="4">
        <v>54326700</v>
      </c>
      <c r="AG4757" s="4">
        <v>54334800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675360000000</v>
      </c>
      <c r="F4783" s="4">
        <v>675360000000</v>
      </c>
      <c r="G4783" s="4">
        <v>675360000000</v>
      </c>
      <c r="H4783" s="4">
        <v>675360000000</v>
      </c>
      <c r="I4783" s="4">
        <v>675360000000</v>
      </c>
      <c r="J4783" s="4">
        <v>675360000000</v>
      </c>
      <c r="K4783" s="4">
        <v>675360000000</v>
      </c>
      <c r="L4783" s="4">
        <v>675360000000</v>
      </c>
      <c r="M4783" s="4">
        <v>750400000000</v>
      </c>
      <c r="N4783" s="4">
        <v>750400000000</v>
      </c>
      <c r="O4783" s="4">
        <v>750400000000</v>
      </c>
      <c r="P4783" s="4">
        <v>750400000000</v>
      </c>
      <c r="Q4783" s="4">
        <v>750400000000</v>
      </c>
      <c r="R4783" s="4">
        <v>750400000000</v>
      </c>
      <c r="S4783" s="4">
        <v>750400000000</v>
      </c>
      <c r="T4783" s="4">
        <v>750400000000</v>
      </c>
      <c r="U4783" s="4">
        <v>750400000000</v>
      </c>
      <c r="V4783" s="4">
        <v>750400000000</v>
      </c>
      <c r="W4783" s="4">
        <v>750400000000</v>
      </c>
      <c r="X4783" s="4">
        <v>750400000000</v>
      </c>
      <c r="Y4783" s="4">
        <v>750400000000</v>
      </c>
      <c r="Z4783" s="4">
        <v>750400000000</v>
      </c>
      <c r="AA4783" s="4">
        <v>750400000000</v>
      </c>
      <c r="AB4783" s="4">
        <v>750400000000</v>
      </c>
      <c r="AC4783" s="4">
        <v>750400000000</v>
      </c>
      <c r="AD4783" s="4">
        <v>750400000000</v>
      </c>
      <c r="AE4783" s="4">
        <v>750400000000</v>
      </c>
      <c r="AF4783" s="4">
        <v>750400000000</v>
      </c>
      <c r="AG4783" s="4">
        <v>750400000000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19215000</v>
      </c>
      <c r="F4784" s="4">
        <v>19215000</v>
      </c>
      <c r="G4784" s="4">
        <v>19215000</v>
      </c>
      <c r="H4784" s="4">
        <v>19215000</v>
      </c>
      <c r="I4784" s="4">
        <v>19215000</v>
      </c>
      <c r="J4784" s="4">
        <v>19215000</v>
      </c>
      <c r="K4784" s="4">
        <v>19215000</v>
      </c>
      <c r="L4784" s="4">
        <v>19215000</v>
      </c>
      <c r="M4784" s="4">
        <v>21350000</v>
      </c>
      <c r="N4784" s="4">
        <v>21350000</v>
      </c>
      <c r="O4784" s="4">
        <v>21350000</v>
      </c>
      <c r="P4784" s="4">
        <v>21350000</v>
      </c>
      <c r="Q4784" s="4">
        <v>21350000</v>
      </c>
      <c r="R4784" s="4">
        <v>21350000</v>
      </c>
      <c r="S4784" s="4">
        <v>21350000</v>
      </c>
      <c r="T4784" s="4">
        <v>21350000</v>
      </c>
      <c r="U4784" s="4">
        <v>21350000</v>
      </c>
      <c r="V4784" s="4">
        <v>21350000</v>
      </c>
      <c r="W4784" s="4">
        <v>21350000</v>
      </c>
      <c r="X4784" s="4">
        <v>21350000</v>
      </c>
      <c r="Y4784" s="4">
        <v>21350000</v>
      </c>
      <c r="Z4784" s="4">
        <v>21350000</v>
      </c>
      <c r="AA4784" s="4">
        <v>21350000</v>
      </c>
      <c r="AB4784" s="4">
        <v>21350000</v>
      </c>
      <c r="AC4784" s="4">
        <v>21350000</v>
      </c>
      <c r="AD4784" s="4">
        <v>21350000</v>
      </c>
      <c r="AE4784" s="4">
        <v>21350000</v>
      </c>
      <c r="AF4784" s="4">
        <v>21350000</v>
      </c>
      <c r="AG4784" s="4">
        <v>21350000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88740000</v>
      </c>
      <c r="F4785" s="4">
        <v>88740000</v>
      </c>
      <c r="G4785" s="4">
        <v>88740000</v>
      </c>
      <c r="H4785" s="4">
        <v>88740000</v>
      </c>
      <c r="I4785" s="4">
        <v>88740000</v>
      </c>
      <c r="J4785" s="4">
        <v>88740000</v>
      </c>
      <c r="K4785" s="4">
        <v>88740000</v>
      </c>
      <c r="L4785" s="4">
        <v>88740000</v>
      </c>
      <c r="M4785" s="4">
        <v>98600000</v>
      </c>
      <c r="N4785" s="4">
        <v>98600000</v>
      </c>
      <c r="O4785" s="4">
        <v>98600000</v>
      </c>
      <c r="P4785" s="4">
        <v>98600000</v>
      </c>
      <c r="Q4785" s="4">
        <v>98600000</v>
      </c>
      <c r="R4785" s="4">
        <v>98600000</v>
      </c>
      <c r="S4785" s="4">
        <v>98600000</v>
      </c>
      <c r="T4785" s="4">
        <v>98600000</v>
      </c>
      <c r="U4785" s="4">
        <v>98600000</v>
      </c>
      <c r="V4785" s="4">
        <v>98600000</v>
      </c>
      <c r="W4785" s="4">
        <v>98600000</v>
      </c>
      <c r="X4785" s="4">
        <v>98600000</v>
      </c>
      <c r="Y4785" s="4">
        <v>98600000</v>
      </c>
      <c r="Z4785" s="4">
        <v>98600000</v>
      </c>
      <c r="AA4785" s="4">
        <v>98600000</v>
      </c>
      <c r="AB4785" s="4">
        <v>98600000</v>
      </c>
      <c r="AC4785" s="4">
        <v>98600000</v>
      </c>
      <c r="AD4785" s="4">
        <v>98600000</v>
      </c>
      <c r="AE4785" s="4">
        <v>98600000</v>
      </c>
      <c r="AF4785" s="4">
        <v>98600000</v>
      </c>
      <c r="AG4785" s="4">
        <v>98600000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303714000</v>
      </c>
      <c r="F4786" s="4">
        <v>303714000</v>
      </c>
      <c r="G4786" s="4">
        <v>303714000</v>
      </c>
      <c r="H4786" s="4">
        <v>303714000</v>
      </c>
      <c r="I4786" s="4">
        <v>303714000</v>
      </c>
      <c r="J4786" s="4">
        <v>303714000</v>
      </c>
      <c r="K4786" s="4">
        <v>303714000</v>
      </c>
      <c r="L4786" s="4">
        <v>303714000</v>
      </c>
      <c r="M4786" s="4">
        <v>337460000</v>
      </c>
      <c r="N4786" s="4">
        <v>337460000</v>
      </c>
      <c r="O4786" s="4">
        <v>337460000</v>
      </c>
      <c r="P4786" s="4">
        <v>337460000</v>
      </c>
      <c r="Q4786" s="4">
        <v>337460000</v>
      </c>
      <c r="R4786" s="4">
        <v>337460000</v>
      </c>
      <c r="S4786" s="4">
        <v>337460000</v>
      </c>
      <c r="T4786" s="4">
        <v>337460000</v>
      </c>
      <c r="U4786" s="4">
        <v>337460000</v>
      </c>
      <c r="V4786" s="4">
        <v>337460000</v>
      </c>
      <c r="W4786" s="4">
        <v>337460000</v>
      </c>
      <c r="X4786" s="4">
        <v>337460000</v>
      </c>
      <c r="Y4786" s="4">
        <v>337460000</v>
      </c>
      <c r="Z4786" s="4">
        <v>337460000</v>
      </c>
      <c r="AA4786" s="4">
        <v>337460000</v>
      </c>
      <c r="AB4786" s="4">
        <v>337460000</v>
      </c>
      <c r="AC4786" s="4">
        <v>337460000</v>
      </c>
      <c r="AD4786" s="4">
        <v>337460000</v>
      </c>
      <c r="AE4786" s="4">
        <v>337460000</v>
      </c>
      <c r="AF4786" s="4">
        <v>337460000</v>
      </c>
      <c r="AG4786" s="4">
        <v>337460000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23976000</v>
      </c>
      <c r="F4787" s="4">
        <v>23976000</v>
      </c>
      <c r="G4787" s="4">
        <v>23976000</v>
      </c>
      <c r="H4787" s="4">
        <v>23976000</v>
      </c>
      <c r="I4787" s="4">
        <v>23976000</v>
      </c>
      <c r="J4787" s="4">
        <v>23976000</v>
      </c>
      <c r="K4787" s="4">
        <v>23976000</v>
      </c>
      <c r="L4787" s="4">
        <v>23976000</v>
      </c>
      <c r="M4787" s="4">
        <v>26640000</v>
      </c>
      <c r="N4787" s="4">
        <v>26640000</v>
      </c>
      <c r="O4787" s="4">
        <v>26640000</v>
      </c>
      <c r="P4787" s="4">
        <v>26640000</v>
      </c>
      <c r="Q4787" s="4">
        <v>26640000</v>
      </c>
      <c r="R4787" s="4">
        <v>26640000</v>
      </c>
      <c r="S4787" s="4">
        <v>26640000</v>
      </c>
      <c r="T4787" s="4">
        <v>26640000</v>
      </c>
      <c r="U4787" s="4">
        <v>26640000</v>
      </c>
      <c r="V4787" s="4">
        <v>26640000</v>
      </c>
      <c r="W4787" s="4">
        <v>26640000</v>
      </c>
      <c r="X4787" s="4">
        <v>26640000</v>
      </c>
      <c r="Y4787" s="4">
        <v>26640000</v>
      </c>
      <c r="Z4787" s="4">
        <v>26640000</v>
      </c>
      <c r="AA4787" s="4">
        <v>26640000</v>
      </c>
      <c r="AB4787" s="4">
        <v>26640000</v>
      </c>
      <c r="AC4787" s="4">
        <v>26640000</v>
      </c>
      <c r="AD4787" s="4">
        <v>26640000</v>
      </c>
      <c r="AE4787" s="4">
        <v>26640000</v>
      </c>
      <c r="AF4787" s="4">
        <v>26640000</v>
      </c>
      <c r="AG4787" s="4">
        <v>26640000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21321000</v>
      </c>
      <c r="F4788" s="4">
        <v>21321000</v>
      </c>
      <c r="G4788" s="4">
        <v>21321000</v>
      </c>
      <c r="H4788" s="4">
        <v>21321000</v>
      </c>
      <c r="I4788" s="4">
        <v>21321000</v>
      </c>
      <c r="J4788" s="4">
        <v>21321000</v>
      </c>
      <c r="K4788" s="4">
        <v>21321000</v>
      </c>
      <c r="L4788" s="4">
        <v>21321000</v>
      </c>
      <c r="M4788" s="4">
        <v>23690000</v>
      </c>
      <c r="N4788" s="4">
        <v>23690000</v>
      </c>
      <c r="O4788" s="4">
        <v>23690000</v>
      </c>
      <c r="P4788" s="4">
        <v>23690000</v>
      </c>
      <c r="Q4788" s="4">
        <v>23690000</v>
      </c>
      <c r="R4788" s="4">
        <v>23690000</v>
      </c>
      <c r="S4788" s="4">
        <v>23690000</v>
      </c>
      <c r="T4788" s="4">
        <v>23690000</v>
      </c>
      <c r="U4788" s="4">
        <v>23690000</v>
      </c>
      <c r="V4788" s="4">
        <v>23690000</v>
      </c>
      <c r="W4788" s="4">
        <v>23690000</v>
      </c>
      <c r="X4788" s="4">
        <v>23690000</v>
      </c>
      <c r="Y4788" s="4">
        <v>23690000</v>
      </c>
      <c r="Z4788" s="4">
        <v>23690000</v>
      </c>
      <c r="AA4788" s="4">
        <v>23690000</v>
      </c>
      <c r="AB4788" s="4">
        <v>23690000</v>
      </c>
      <c r="AC4788" s="4">
        <v>23690000</v>
      </c>
      <c r="AD4788" s="4">
        <v>23690000</v>
      </c>
      <c r="AE4788" s="4">
        <v>23690000</v>
      </c>
      <c r="AF4788" s="4">
        <v>23690000</v>
      </c>
      <c r="AG4788" s="4">
        <v>23690000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64566000</v>
      </c>
      <c r="F4789" s="4">
        <v>64566000</v>
      </c>
      <c r="G4789" s="4">
        <v>64566000</v>
      </c>
      <c r="H4789" s="4">
        <v>64566000</v>
      </c>
      <c r="I4789" s="4">
        <v>64566000</v>
      </c>
      <c r="J4789" s="4">
        <v>64566000</v>
      </c>
      <c r="K4789" s="4">
        <v>64566000</v>
      </c>
      <c r="L4789" s="4">
        <v>64566000</v>
      </c>
      <c r="M4789" s="4">
        <v>71740000</v>
      </c>
      <c r="N4789" s="4">
        <v>71740000</v>
      </c>
      <c r="O4789" s="4">
        <v>71740000</v>
      </c>
      <c r="P4789" s="4">
        <v>71740000</v>
      </c>
      <c r="Q4789" s="4">
        <v>71740000</v>
      </c>
      <c r="R4789" s="4">
        <v>71740000</v>
      </c>
      <c r="S4789" s="4">
        <v>71740000</v>
      </c>
      <c r="T4789" s="4">
        <v>71740000</v>
      </c>
      <c r="U4789" s="4">
        <v>71740000</v>
      </c>
      <c r="V4789" s="4">
        <v>71740000</v>
      </c>
      <c r="W4789" s="4">
        <v>71740000</v>
      </c>
      <c r="X4789" s="4">
        <v>71740000</v>
      </c>
      <c r="Y4789" s="4">
        <v>71740000</v>
      </c>
      <c r="Z4789" s="4">
        <v>71740000</v>
      </c>
      <c r="AA4789" s="4">
        <v>71740000</v>
      </c>
      <c r="AB4789" s="4">
        <v>71740000</v>
      </c>
      <c r="AC4789" s="4">
        <v>71740000</v>
      </c>
      <c r="AD4789" s="4">
        <v>71740000</v>
      </c>
      <c r="AE4789" s="4">
        <v>71740000</v>
      </c>
      <c r="AF4789" s="4">
        <v>71740000</v>
      </c>
      <c r="AG4789" s="4">
        <v>71740000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4986000</v>
      </c>
      <c r="F4790" s="4">
        <v>4986000</v>
      </c>
      <c r="G4790" s="4">
        <v>4986000</v>
      </c>
      <c r="H4790" s="4">
        <v>4986000</v>
      </c>
      <c r="I4790" s="4">
        <v>4986000</v>
      </c>
      <c r="J4790" s="4">
        <v>4986000</v>
      </c>
      <c r="K4790" s="4">
        <v>4986000</v>
      </c>
      <c r="L4790" s="4">
        <v>4986000</v>
      </c>
      <c r="M4790" s="4">
        <v>5540000</v>
      </c>
      <c r="N4790" s="4">
        <v>5540000</v>
      </c>
      <c r="O4790" s="4">
        <v>5540000</v>
      </c>
      <c r="P4790" s="4">
        <v>5540000</v>
      </c>
      <c r="Q4790" s="4">
        <v>5540000</v>
      </c>
      <c r="R4790" s="4">
        <v>5540000</v>
      </c>
      <c r="S4790" s="4">
        <v>5540000</v>
      </c>
      <c r="T4790" s="4">
        <v>5540000</v>
      </c>
      <c r="U4790" s="4">
        <v>5540000</v>
      </c>
      <c r="V4790" s="4">
        <v>5540000</v>
      </c>
      <c r="W4790" s="4">
        <v>5540000</v>
      </c>
      <c r="X4790" s="4">
        <v>5540000</v>
      </c>
      <c r="Y4790" s="4">
        <v>5540000</v>
      </c>
      <c r="Z4790" s="4">
        <v>5540000</v>
      </c>
      <c r="AA4790" s="4">
        <v>5540000</v>
      </c>
      <c r="AB4790" s="4">
        <v>5540000</v>
      </c>
      <c r="AC4790" s="4">
        <v>5540000</v>
      </c>
      <c r="AD4790" s="4">
        <v>5540000</v>
      </c>
      <c r="AE4790" s="4">
        <v>5540000</v>
      </c>
      <c r="AF4790" s="4">
        <v>5540000</v>
      </c>
      <c r="AG4790" s="4">
        <v>5540000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4257000</v>
      </c>
      <c r="F4791" s="4">
        <v>4257000</v>
      </c>
      <c r="G4791" s="4">
        <v>4257000</v>
      </c>
      <c r="H4791" s="4">
        <v>4257000</v>
      </c>
      <c r="I4791" s="4">
        <v>4257000</v>
      </c>
      <c r="J4791" s="4">
        <v>4257000</v>
      </c>
      <c r="K4791" s="4">
        <v>4257000</v>
      </c>
      <c r="L4791" s="4">
        <v>4257000</v>
      </c>
      <c r="M4791" s="4">
        <v>4730000</v>
      </c>
      <c r="N4791" s="4">
        <v>4730000</v>
      </c>
      <c r="O4791" s="4">
        <v>4730000</v>
      </c>
      <c r="P4791" s="4">
        <v>4730000</v>
      </c>
      <c r="Q4791" s="4">
        <v>4730000</v>
      </c>
      <c r="R4791" s="4">
        <v>4730000</v>
      </c>
      <c r="S4791" s="4">
        <v>4730000</v>
      </c>
      <c r="T4791" s="4">
        <v>4730000</v>
      </c>
      <c r="U4791" s="4">
        <v>4730000</v>
      </c>
      <c r="V4791" s="4">
        <v>4730000</v>
      </c>
      <c r="W4791" s="4">
        <v>4730000</v>
      </c>
      <c r="X4791" s="4">
        <v>4730000</v>
      </c>
      <c r="Y4791" s="4">
        <v>4730000</v>
      </c>
      <c r="Z4791" s="4">
        <v>4730000</v>
      </c>
      <c r="AA4791" s="4">
        <v>4730000</v>
      </c>
      <c r="AB4791" s="4">
        <v>4730000</v>
      </c>
      <c r="AC4791" s="4">
        <v>4730000</v>
      </c>
      <c r="AD4791" s="4">
        <v>4730000</v>
      </c>
      <c r="AE4791" s="4">
        <v>4730000</v>
      </c>
      <c r="AF4791" s="4">
        <v>4730000</v>
      </c>
      <c r="AG4791" s="4">
        <v>4730000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27000000</v>
      </c>
      <c r="F4792" s="4">
        <v>27000000</v>
      </c>
      <c r="G4792" s="4">
        <v>27000000</v>
      </c>
      <c r="H4792" s="4">
        <v>27000000</v>
      </c>
      <c r="I4792" s="4">
        <v>27000000</v>
      </c>
      <c r="J4792" s="4">
        <v>27000000</v>
      </c>
      <c r="K4792" s="4">
        <v>27000000</v>
      </c>
      <c r="L4792" s="4">
        <v>27000000</v>
      </c>
      <c r="M4792" s="4">
        <v>30000000</v>
      </c>
      <c r="N4792" s="4">
        <v>30000000</v>
      </c>
      <c r="O4792" s="4">
        <v>30000000</v>
      </c>
      <c r="P4792" s="4">
        <v>30000000</v>
      </c>
      <c r="Q4792" s="4">
        <v>30000000</v>
      </c>
      <c r="R4792" s="4">
        <v>30000000</v>
      </c>
      <c r="S4792" s="4">
        <v>30000000</v>
      </c>
      <c r="T4792" s="4">
        <v>30000000</v>
      </c>
      <c r="U4792" s="4">
        <v>30000000</v>
      </c>
      <c r="V4792" s="4">
        <v>30000000</v>
      </c>
      <c r="W4792" s="4">
        <v>30000000</v>
      </c>
      <c r="X4792" s="4">
        <v>30000000</v>
      </c>
      <c r="Y4792" s="4">
        <v>30000000</v>
      </c>
      <c r="Z4792" s="4">
        <v>30000000</v>
      </c>
      <c r="AA4792" s="4">
        <v>30000000</v>
      </c>
      <c r="AB4792" s="4">
        <v>30000000</v>
      </c>
      <c r="AC4792" s="4">
        <v>30000000</v>
      </c>
      <c r="AD4792" s="4">
        <v>30000000</v>
      </c>
      <c r="AE4792" s="4">
        <v>30000000</v>
      </c>
      <c r="AF4792" s="4">
        <v>30000000</v>
      </c>
      <c r="AG4792" s="4">
        <v>30000000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5400000</v>
      </c>
      <c r="F4793" s="4">
        <v>5400000</v>
      </c>
      <c r="G4793" s="4">
        <v>5400000</v>
      </c>
      <c r="H4793" s="4">
        <v>5400000</v>
      </c>
      <c r="I4793" s="4">
        <v>5400000</v>
      </c>
      <c r="J4793" s="4">
        <v>5400000</v>
      </c>
      <c r="K4793" s="4">
        <v>5400000</v>
      </c>
      <c r="L4793" s="4">
        <v>5400000</v>
      </c>
      <c r="M4793" s="4">
        <v>6000000</v>
      </c>
      <c r="N4793" s="4">
        <v>6000000</v>
      </c>
      <c r="O4793" s="4">
        <v>6000000</v>
      </c>
      <c r="P4793" s="4">
        <v>6000000</v>
      </c>
      <c r="Q4793" s="4">
        <v>6000000</v>
      </c>
      <c r="R4793" s="4">
        <v>6000000</v>
      </c>
      <c r="S4793" s="4">
        <v>6000000</v>
      </c>
      <c r="T4793" s="4">
        <v>6000000</v>
      </c>
      <c r="U4793" s="4">
        <v>6000000</v>
      </c>
      <c r="V4793" s="4">
        <v>6000000</v>
      </c>
      <c r="W4793" s="4">
        <v>6000000</v>
      </c>
      <c r="X4793" s="4">
        <v>6000000</v>
      </c>
      <c r="Y4793" s="4">
        <v>6000000</v>
      </c>
      <c r="Z4793" s="4">
        <v>6000000</v>
      </c>
      <c r="AA4793" s="4">
        <v>6000000</v>
      </c>
      <c r="AB4793" s="4">
        <v>6000000</v>
      </c>
      <c r="AC4793" s="4">
        <v>6000000</v>
      </c>
      <c r="AD4793" s="4">
        <v>6000000</v>
      </c>
      <c r="AE4793" s="4">
        <v>6000000</v>
      </c>
      <c r="AF4793" s="4">
        <v>6000000</v>
      </c>
      <c r="AG4793" s="4">
        <v>6000000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 s="4">
        <v>453495000</v>
      </c>
      <c r="E4903" s="4">
        <v>458896000</v>
      </c>
      <c r="F4903" s="4">
        <v>475200000</v>
      </c>
      <c r="G4903" s="4">
        <v>476774000</v>
      </c>
      <c r="H4903" s="4">
        <v>490458000</v>
      </c>
      <c r="I4903" s="4">
        <v>500996000</v>
      </c>
      <c r="J4903" s="4">
        <v>495875000</v>
      </c>
      <c r="K4903" s="4">
        <v>491046000</v>
      </c>
      <c r="L4903" s="4">
        <v>475281000</v>
      </c>
      <c r="M4903" s="4">
        <v>472511000</v>
      </c>
      <c r="N4903" s="4">
        <v>469168000</v>
      </c>
      <c r="O4903" s="4">
        <v>465988000</v>
      </c>
      <c r="P4903" s="4">
        <v>462819000</v>
      </c>
      <c r="Q4903" s="4">
        <v>459733000</v>
      </c>
      <c r="R4903" s="4">
        <v>456528000</v>
      </c>
      <c r="S4903" s="4">
        <v>500550000</v>
      </c>
      <c r="T4903" s="4">
        <v>497658000</v>
      </c>
      <c r="U4903" s="4">
        <v>548047000</v>
      </c>
      <c r="V4903" s="4">
        <v>545559000</v>
      </c>
      <c r="W4903" s="4">
        <v>541893000</v>
      </c>
      <c r="X4903" s="4">
        <v>538325000</v>
      </c>
      <c r="Y4903" s="4">
        <v>535176000</v>
      </c>
      <c r="Z4903" s="4">
        <v>564052000</v>
      </c>
      <c r="AA4903" s="4">
        <v>560424000</v>
      </c>
      <c r="AB4903" s="4">
        <v>557047000</v>
      </c>
      <c r="AC4903" s="4">
        <v>554225000</v>
      </c>
      <c r="AD4903" s="4">
        <v>597152000</v>
      </c>
      <c r="AE4903" s="4">
        <v>611047000</v>
      </c>
      <c r="AF4903" s="4">
        <v>607477000</v>
      </c>
      <c r="AG4903" s="4">
        <v>603910000</v>
      </c>
    </row>
    <row r="4904" spans="1:33">
      <c r="A4904" t="s">
        <v>2072</v>
      </c>
      <c r="B4904" t="s">
        <v>132</v>
      </c>
      <c r="C4904">
        <v>0</v>
      </c>
      <c r="D4904">
        <v>12902.6</v>
      </c>
      <c r="E4904">
        <v>13056.3</v>
      </c>
      <c r="F4904">
        <v>13520.2</v>
      </c>
      <c r="G4904">
        <v>13564.9</v>
      </c>
      <c r="H4904">
        <v>13954.3</v>
      </c>
      <c r="I4904">
        <v>14254.1</v>
      </c>
      <c r="J4904">
        <v>14108.4</v>
      </c>
      <c r="K4904">
        <v>13971</v>
      </c>
      <c r="L4904">
        <v>13522.4</v>
      </c>
      <c r="M4904">
        <v>13443.6</v>
      </c>
      <c r="N4904">
        <v>13348.5</v>
      </c>
      <c r="O4904">
        <v>13258</v>
      </c>
      <c r="P4904">
        <v>13167.9</v>
      </c>
      <c r="Q4904">
        <v>13080.1</v>
      </c>
      <c r="R4904">
        <v>12988.9</v>
      </c>
      <c r="S4904">
        <v>14241.4</v>
      </c>
      <c r="T4904">
        <v>14159.1</v>
      </c>
      <c r="U4904">
        <v>15592.8</v>
      </c>
      <c r="V4904">
        <v>15522</v>
      </c>
      <c r="W4904">
        <v>15417.7</v>
      </c>
      <c r="X4904">
        <v>15316.2</v>
      </c>
      <c r="Y4904">
        <v>15226.6</v>
      </c>
      <c r="Z4904">
        <v>16048.1</v>
      </c>
      <c r="AA4904">
        <v>15944.9</v>
      </c>
      <c r="AB4904">
        <v>15848.8</v>
      </c>
      <c r="AC4904">
        <v>15768.5</v>
      </c>
      <c r="AD4904">
        <v>16989.900000000001</v>
      </c>
      <c r="AE4904">
        <v>17385.2</v>
      </c>
      <c r="AF4904">
        <v>17283.599999999999</v>
      </c>
      <c r="AG4904">
        <v>17182.099999999999</v>
      </c>
    </row>
    <row r="4905" spans="1:33">
      <c r="A4905" t="s">
        <v>2071</v>
      </c>
      <c r="B4905" t="s">
        <v>132</v>
      </c>
      <c r="C4905">
        <v>0</v>
      </c>
      <c r="D4905">
        <v>59587.7</v>
      </c>
      <c r="E4905">
        <v>60297.3</v>
      </c>
      <c r="F4905">
        <v>62439.7</v>
      </c>
      <c r="G4905">
        <v>62646.400000000001</v>
      </c>
      <c r="H4905">
        <v>64444.5</v>
      </c>
      <c r="I4905">
        <v>65829.2</v>
      </c>
      <c r="J4905">
        <v>65156.2</v>
      </c>
      <c r="K4905">
        <v>64521.8</v>
      </c>
      <c r="L4905">
        <v>62450.2</v>
      </c>
      <c r="M4905">
        <v>62086.3</v>
      </c>
      <c r="N4905">
        <v>61647.1</v>
      </c>
      <c r="O4905">
        <v>61229.2</v>
      </c>
      <c r="P4905">
        <v>60812.800000000003</v>
      </c>
      <c r="Q4905">
        <v>60407.3</v>
      </c>
      <c r="R4905">
        <v>59986.2</v>
      </c>
      <c r="S4905">
        <v>65770.600000000006</v>
      </c>
      <c r="T4905">
        <v>65390.6</v>
      </c>
      <c r="U4905">
        <v>72011.5</v>
      </c>
      <c r="V4905">
        <v>71684.7</v>
      </c>
      <c r="W4905">
        <v>71202.8</v>
      </c>
      <c r="X4905">
        <v>70734.100000000006</v>
      </c>
      <c r="Y4905">
        <v>70320.3</v>
      </c>
      <c r="Z4905">
        <v>74114.399999999994</v>
      </c>
      <c r="AA4905">
        <v>73637.899999999994</v>
      </c>
      <c r="AB4905">
        <v>73194.100000000006</v>
      </c>
      <c r="AC4905">
        <v>72823.3</v>
      </c>
      <c r="AD4905">
        <v>78463.7</v>
      </c>
      <c r="AE4905">
        <v>80289.399999999994</v>
      </c>
      <c r="AF4905">
        <v>79820.5</v>
      </c>
      <c r="AG4905">
        <v>79351.7</v>
      </c>
    </row>
    <row r="4906" spans="1:33">
      <c r="A4906" t="s">
        <v>2070</v>
      </c>
      <c r="B4906" t="s">
        <v>132</v>
      </c>
      <c r="C4906">
        <v>0</v>
      </c>
      <c r="D4906">
        <v>203940</v>
      </c>
      <c r="E4906">
        <v>206368</v>
      </c>
      <c r="F4906">
        <v>213701</v>
      </c>
      <c r="G4906">
        <v>214408</v>
      </c>
      <c r="H4906">
        <v>220562</v>
      </c>
      <c r="I4906">
        <v>225302</v>
      </c>
      <c r="J4906">
        <v>222998</v>
      </c>
      <c r="K4906">
        <v>220827</v>
      </c>
      <c r="L4906">
        <v>213737</v>
      </c>
      <c r="M4906">
        <v>212491</v>
      </c>
      <c r="N4906">
        <v>210988</v>
      </c>
      <c r="O4906">
        <v>209558</v>
      </c>
      <c r="P4906">
        <v>208133</v>
      </c>
      <c r="Q4906">
        <v>206745</v>
      </c>
      <c r="R4906">
        <v>205304</v>
      </c>
      <c r="S4906">
        <v>225101</v>
      </c>
      <c r="T4906">
        <v>223800</v>
      </c>
      <c r="U4906">
        <v>246460</v>
      </c>
      <c r="V4906">
        <v>245342</v>
      </c>
      <c r="W4906">
        <v>243693</v>
      </c>
      <c r="X4906">
        <v>242089</v>
      </c>
      <c r="Y4906">
        <v>240672</v>
      </c>
      <c r="Z4906">
        <v>253658</v>
      </c>
      <c r="AA4906">
        <v>252027</v>
      </c>
      <c r="AB4906">
        <v>250508</v>
      </c>
      <c r="AC4906">
        <v>249239</v>
      </c>
      <c r="AD4906">
        <v>268543</v>
      </c>
      <c r="AE4906">
        <v>274792</v>
      </c>
      <c r="AF4906">
        <v>273187</v>
      </c>
      <c r="AG4906">
        <v>271582</v>
      </c>
    </row>
    <row r="4907" spans="1:33">
      <c r="A4907" t="s">
        <v>2069</v>
      </c>
      <c r="B4907" t="s">
        <v>132</v>
      </c>
      <c r="C4907">
        <v>0</v>
      </c>
      <c r="D4907">
        <v>16099.6</v>
      </c>
      <c r="E4907">
        <v>16291.3</v>
      </c>
      <c r="F4907">
        <v>16870.099999999999</v>
      </c>
      <c r="G4907">
        <v>16926</v>
      </c>
      <c r="H4907">
        <v>17411.8</v>
      </c>
      <c r="I4907">
        <v>17785.900000000001</v>
      </c>
      <c r="J4907">
        <v>17604.099999999999</v>
      </c>
      <c r="K4907">
        <v>17432.7</v>
      </c>
      <c r="L4907">
        <v>16873</v>
      </c>
      <c r="M4907">
        <v>16774.599999999999</v>
      </c>
      <c r="N4907">
        <v>16656</v>
      </c>
      <c r="O4907">
        <v>16543.099999999999</v>
      </c>
      <c r="P4907">
        <v>16430.599999999999</v>
      </c>
      <c r="Q4907">
        <v>16321</v>
      </c>
      <c r="R4907">
        <v>16207.2</v>
      </c>
      <c r="S4907">
        <v>17770.099999999999</v>
      </c>
      <c r="T4907">
        <v>17667.400000000001</v>
      </c>
      <c r="U4907">
        <v>19456.3</v>
      </c>
      <c r="V4907">
        <v>19367.900000000001</v>
      </c>
      <c r="W4907">
        <v>19237.8</v>
      </c>
      <c r="X4907">
        <v>19111.099999999999</v>
      </c>
      <c r="Y4907">
        <v>18999.3</v>
      </c>
      <c r="Z4907">
        <v>20024.400000000001</v>
      </c>
      <c r="AA4907">
        <v>19895.7</v>
      </c>
      <c r="AB4907">
        <v>19775.8</v>
      </c>
      <c r="AC4907">
        <v>19675.599999999999</v>
      </c>
      <c r="AD4907">
        <v>21199.5</v>
      </c>
      <c r="AE4907">
        <v>21692.799999999999</v>
      </c>
      <c r="AF4907">
        <v>21566.1</v>
      </c>
      <c r="AG4907">
        <v>21439.4</v>
      </c>
    </row>
    <row r="4908" spans="1:33">
      <c r="A4908" t="s">
        <v>2068</v>
      </c>
      <c r="B4908" t="s">
        <v>132</v>
      </c>
      <c r="C4908">
        <v>0</v>
      </c>
      <c r="D4908">
        <v>14316.8</v>
      </c>
      <c r="E4908">
        <v>14487.3</v>
      </c>
      <c r="F4908">
        <v>15002</v>
      </c>
      <c r="G4908">
        <v>15051.7</v>
      </c>
      <c r="H4908">
        <v>15483.7</v>
      </c>
      <c r="I4908">
        <v>15816.4</v>
      </c>
      <c r="J4908">
        <v>15654.7</v>
      </c>
      <c r="K4908">
        <v>15502.2</v>
      </c>
      <c r="L4908">
        <v>15004.5</v>
      </c>
      <c r="M4908">
        <v>14917.1</v>
      </c>
      <c r="N4908">
        <v>14811.6</v>
      </c>
      <c r="O4908">
        <v>14711.2</v>
      </c>
      <c r="P4908">
        <v>14611.1</v>
      </c>
      <c r="Q4908">
        <v>14513.7</v>
      </c>
      <c r="R4908">
        <v>14412.5</v>
      </c>
      <c r="S4908">
        <v>15802.3</v>
      </c>
      <c r="T4908">
        <v>15711</v>
      </c>
      <c r="U4908">
        <v>17301.8</v>
      </c>
      <c r="V4908">
        <v>17223.2</v>
      </c>
      <c r="W4908">
        <v>17107.5</v>
      </c>
      <c r="X4908">
        <v>16994.8</v>
      </c>
      <c r="Y4908">
        <v>16895.400000000001</v>
      </c>
      <c r="Z4908">
        <v>17807</v>
      </c>
      <c r="AA4908">
        <v>17692.5</v>
      </c>
      <c r="AB4908">
        <v>17585.900000000001</v>
      </c>
      <c r="AC4908">
        <v>17496.8</v>
      </c>
      <c r="AD4908">
        <v>18852</v>
      </c>
      <c r="AE4908">
        <v>19290.599999999999</v>
      </c>
      <c r="AF4908">
        <v>19178</v>
      </c>
      <c r="AG4908">
        <v>19065.3</v>
      </c>
    </row>
    <row r="4909" spans="1:33">
      <c r="A4909" t="s">
        <v>2067</v>
      </c>
      <c r="B4909" t="s">
        <v>132</v>
      </c>
      <c r="C4909">
        <v>0</v>
      </c>
      <c r="D4909">
        <v>43355.199999999997</v>
      </c>
      <c r="E4909">
        <v>43871.5</v>
      </c>
      <c r="F4909">
        <v>45430.3</v>
      </c>
      <c r="G4909">
        <v>45580.7</v>
      </c>
      <c r="H4909">
        <v>46888.9</v>
      </c>
      <c r="I4909">
        <v>47896.4</v>
      </c>
      <c r="J4909">
        <v>47406.8</v>
      </c>
      <c r="K4909">
        <v>46945.1</v>
      </c>
      <c r="L4909">
        <v>45437.9</v>
      </c>
      <c r="M4909">
        <v>45173.2</v>
      </c>
      <c r="N4909">
        <v>44853.599999999999</v>
      </c>
      <c r="O4909">
        <v>44549.5</v>
      </c>
      <c r="P4909">
        <v>44246.6</v>
      </c>
      <c r="Q4909">
        <v>43951.5</v>
      </c>
      <c r="R4909">
        <v>43645.1</v>
      </c>
      <c r="S4909">
        <v>47853.8</v>
      </c>
      <c r="T4909">
        <v>47577.3</v>
      </c>
      <c r="U4909">
        <v>52394.6</v>
      </c>
      <c r="V4909">
        <v>52156.800000000003</v>
      </c>
      <c r="W4909">
        <v>51806.2</v>
      </c>
      <c r="X4909">
        <v>51465.2</v>
      </c>
      <c r="Y4909">
        <v>51164.1</v>
      </c>
      <c r="Z4909">
        <v>53924.6</v>
      </c>
      <c r="AA4909">
        <v>53577.9</v>
      </c>
      <c r="AB4909">
        <v>53255</v>
      </c>
      <c r="AC4909">
        <v>52985.2</v>
      </c>
      <c r="AD4909">
        <v>57089.1</v>
      </c>
      <c r="AE4909">
        <v>58417.5</v>
      </c>
      <c r="AF4909">
        <v>58076.3</v>
      </c>
      <c r="AG4909">
        <v>57735.199999999997</v>
      </c>
    </row>
    <row r="4910" spans="1:33">
      <c r="A4910" t="s">
        <v>2066</v>
      </c>
      <c r="B4910" t="s">
        <v>132</v>
      </c>
      <c r="C4910">
        <v>0</v>
      </c>
      <c r="D4910">
        <v>3348.03</v>
      </c>
      <c r="E4910">
        <v>3387.9</v>
      </c>
      <c r="F4910">
        <v>3508.28</v>
      </c>
      <c r="G4910">
        <v>3519.89</v>
      </c>
      <c r="H4910">
        <v>3620.92</v>
      </c>
      <c r="I4910">
        <v>3698.72</v>
      </c>
      <c r="J4910">
        <v>3660.91</v>
      </c>
      <c r="K4910">
        <v>3625.26</v>
      </c>
      <c r="L4910">
        <v>3508.87</v>
      </c>
      <c r="M4910">
        <v>3488.42</v>
      </c>
      <c r="N4910">
        <v>3463.74</v>
      </c>
      <c r="O4910">
        <v>3440.26</v>
      </c>
      <c r="P4910">
        <v>3416.87</v>
      </c>
      <c r="Q4910">
        <v>3394.08</v>
      </c>
      <c r="R4910">
        <v>3370.42</v>
      </c>
      <c r="S4910">
        <v>3695.43</v>
      </c>
      <c r="T4910">
        <v>3674.08</v>
      </c>
      <c r="U4910">
        <v>4046.08</v>
      </c>
      <c r="V4910">
        <v>4027.72</v>
      </c>
      <c r="W4910">
        <v>4000.65</v>
      </c>
      <c r="X4910">
        <v>3974.31</v>
      </c>
      <c r="Y4910">
        <v>3951.06</v>
      </c>
      <c r="Z4910">
        <v>4164.24</v>
      </c>
      <c r="AA4910">
        <v>4137.46</v>
      </c>
      <c r="AB4910">
        <v>4112.53</v>
      </c>
      <c r="AC4910">
        <v>4091.7</v>
      </c>
      <c r="AD4910">
        <v>4408.6099999999997</v>
      </c>
      <c r="AE4910">
        <v>4511.1899999999996</v>
      </c>
      <c r="AF4910">
        <v>4484.84</v>
      </c>
      <c r="AG4910">
        <v>4458.5</v>
      </c>
    </row>
    <row r="4911" spans="1:33">
      <c r="A4911" t="s">
        <v>2065</v>
      </c>
      <c r="B4911" t="s">
        <v>132</v>
      </c>
      <c r="C4911">
        <v>0</v>
      </c>
      <c r="D4911">
        <v>2858.52</v>
      </c>
      <c r="E4911">
        <v>2892.56</v>
      </c>
      <c r="F4911">
        <v>2995.33</v>
      </c>
      <c r="G4911">
        <v>3005.25</v>
      </c>
      <c r="H4911">
        <v>3091.5</v>
      </c>
      <c r="I4911">
        <v>3157.93</v>
      </c>
      <c r="J4911">
        <v>3125.65</v>
      </c>
      <c r="K4911">
        <v>3095.21</v>
      </c>
      <c r="L4911">
        <v>2995.84</v>
      </c>
      <c r="M4911">
        <v>2978.38</v>
      </c>
      <c r="N4911">
        <v>2957.31</v>
      </c>
      <c r="O4911">
        <v>2937.26</v>
      </c>
      <c r="P4911">
        <v>2917.29</v>
      </c>
      <c r="Q4911">
        <v>2897.84</v>
      </c>
      <c r="R4911">
        <v>2877.63</v>
      </c>
      <c r="S4911">
        <v>3155.12</v>
      </c>
      <c r="T4911">
        <v>3136.89</v>
      </c>
      <c r="U4911">
        <v>3454.51</v>
      </c>
      <c r="V4911">
        <v>3438.83</v>
      </c>
      <c r="W4911">
        <v>3415.71</v>
      </c>
      <c r="X4911">
        <v>3393.23</v>
      </c>
      <c r="Y4911">
        <v>3373.38</v>
      </c>
      <c r="Z4911">
        <v>3555.39</v>
      </c>
      <c r="AA4911">
        <v>3532.53</v>
      </c>
      <c r="AB4911">
        <v>3511.24</v>
      </c>
      <c r="AC4911">
        <v>3493.45</v>
      </c>
      <c r="AD4911">
        <v>3764.03</v>
      </c>
      <c r="AE4911">
        <v>3851.61</v>
      </c>
      <c r="AF4911">
        <v>3829.11</v>
      </c>
      <c r="AG4911">
        <v>3806.63</v>
      </c>
    </row>
    <row r="4912" spans="1:33">
      <c r="A4912" t="s">
        <v>2064</v>
      </c>
      <c r="B4912" t="s">
        <v>132</v>
      </c>
      <c r="C4912">
        <v>0</v>
      </c>
      <c r="D4912">
        <v>18130.099999999999</v>
      </c>
      <c r="E4912">
        <v>18346</v>
      </c>
      <c r="F4912">
        <v>18997.900000000001</v>
      </c>
      <c r="G4912">
        <v>19060.8</v>
      </c>
      <c r="H4912">
        <v>19607.900000000001</v>
      </c>
      <c r="I4912">
        <v>20029.2</v>
      </c>
      <c r="J4912">
        <v>19824.400000000001</v>
      </c>
      <c r="K4912">
        <v>19631.400000000001</v>
      </c>
      <c r="L4912">
        <v>19001.099999999999</v>
      </c>
      <c r="M4912">
        <v>18890.400000000001</v>
      </c>
      <c r="N4912">
        <v>18756.7</v>
      </c>
      <c r="O4912">
        <v>18629.599999999999</v>
      </c>
      <c r="P4912">
        <v>18502.900000000001</v>
      </c>
      <c r="Q4912">
        <v>18379.5</v>
      </c>
      <c r="R4912">
        <v>18251.400000000001</v>
      </c>
      <c r="S4912">
        <v>20011.3</v>
      </c>
      <c r="T4912">
        <v>19895.7</v>
      </c>
      <c r="U4912">
        <v>21910.2</v>
      </c>
      <c r="V4912">
        <v>21810.7</v>
      </c>
      <c r="W4912">
        <v>21664.1</v>
      </c>
      <c r="X4912">
        <v>21521.5</v>
      </c>
      <c r="Y4912">
        <v>21395.599999999999</v>
      </c>
      <c r="Z4912">
        <v>22550</v>
      </c>
      <c r="AA4912">
        <v>22405</v>
      </c>
      <c r="AB4912">
        <v>22270</v>
      </c>
      <c r="AC4912">
        <v>22157.200000000001</v>
      </c>
      <c r="AD4912">
        <v>23873.3</v>
      </c>
      <c r="AE4912">
        <v>24428.799999999999</v>
      </c>
      <c r="AF4912">
        <v>24286.1</v>
      </c>
      <c r="AG4912">
        <v>24143.5</v>
      </c>
    </row>
    <row r="4913" spans="1:33">
      <c r="A4913" t="s">
        <v>2063</v>
      </c>
      <c r="B4913" t="s">
        <v>132</v>
      </c>
      <c r="C4913">
        <v>0</v>
      </c>
      <c r="D4913">
        <v>3626.03</v>
      </c>
      <c r="E4913">
        <v>3669.21</v>
      </c>
      <c r="F4913">
        <v>3799.58</v>
      </c>
      <c r="G4913">
        <v>3812.16</v>
      </c>
      <c r="H4913">
        <v>3921.57</v>
      </c>
      <c r="I4913">
        <v>4005.83</v>
      </c>
      <c r="J4913">
        <v>3964.88</v>
      </c>
      <c r="K4913">
        <v>3926.27</v>
      </c>
      <c r="L4913">
        <v>3800.22</v>
      </c>
      <c r="M4913">
        <v>3778.07</v>
      </c>
      <c r="N4913">
        <v>3751.34</v>
      </c>
      <c r="O4913">
        <v>3725.92</v>
      </c>
      <c r="P4913">
        <v>3700.58</v>
      </c>
      <c r="Q4913">
        <v>3675.9</v>
      </c>
      <c r="R4913">
        <v>3650.27</v>
      </c>
      <c r="S4913">
        <v>4002.27</v>
      </c>
      <c r="T4913">
        <v>3979.14</v>
      </c>
      <c r="U4913">
        <v>4382.04</v>
      </c>
      <c r="V4913">
        <v>4362.1499999999996</v>
      </c>
      <c r="W4913">
        <v>4332.83</v>
      </c>
      <c r="X4913">
        <v>4304.3100000000004</v>
      </c>
      <c r="Y4913">
        <v>4279.13</v>
      </c>
      <c r="Z4913">
        <v>4510.01</v>
      </c>
      <c r="AA4913">
        <v>4481.01</v>
      </c>
      <c r="AB4913">
        <v>4454</v>
      </c>
      <c r="AC4913">
        <v>4431.4399999999996</v>
      </c>
      <c r="AD4913">
        <v>4774.67</v>
      </c>
      <c r="AE4913">
        <v>4885.7700000000004</v>
      </c>
      <c r="AF4913">
        <v>4857.2299999999996</v>
      </c>
      <c r="AG4913">
        <v>4828.7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23161200000000</v>
      </c>
      <c r="E5335" s="4">
        <v>21166900000000</v>
      </c>
      <c r="F5335" s="4">
        <v>20153900000000</v>
      </c>
      <c r="G5335" s="4">
        <v>19140000000000</v>
      </c>
      <c r="H5335" s="4">
        <v>18506100000000</v>
      </c>
      <c r="I5335" s="4">
        <v>18360700000000</v>
      </c>
      <c r="J5335" s="4">
        <v>18422200000000</v>
      </c>
      <c r="K5335" s="4">
        <v>18568600000000</v>
      </c>
      <c r="L5335" s="4">
        <v>18529500000000</v>
      </c>
      <c r="M5335" s="4">
        <v>18637400000000</v>
      </c>
      <c r="N5335" s="4">
        <v>18630600000000</v>
      </c>
      <c r="O5335" s="4">
        <v>18646900000000</v>
      </c>
      <c r="P5335" s="4">
        <v>18651100000000</v>
      </c>
      <c r="Q5335" s="4">
        <v>18770600000000</v>
      </c>
      <c r="R5335" s="4">
        <v>18766100000000</v>
      </c>
      <c r="S5335" s="4">
        <v>18877500000000</v>
      </c>
      <c r="T5335" s="4">
        <v>18967000000000</v>
      </c>
      <c r="U5335" s="4">
        <v>18994500000000</v>
      </c>
      <c r="V5335" s="4">
        <v>19001300000000</v>
      </c>
      <c r="W5335" s="4">
        <v>19081900000000</v>
      </c>
      <c r="X5335" s="4">
        <v>19120500000000</v>
      </c>
      <c r="Y5335" s="4">
        <v>19128800000000</v>
      </c>
      <c r="Z5335" s="4">
        <v>19102100000000</v>
      </c>
      <c r="AA5335" s="4">
        <v>19104500000000</v>
      </c>
      <c r="AB5335" s="4">
        <v>19282400000000</v>
      </c>
      <c r="AC5335" s="4">
        <v>19244700000000</v>
      </c>
      <c r="AD5335" s="4">
        <v>19185400000000</v>
      </c>
      <c r="AE5335" s="4">
        <v>19132300000000</v>
      </c>
      <c r="AF5335" s="4">
        <v>19125000000000</v>
      </c>
      <c r="AG5335" s="4">
        <v>19064600000000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1757440000</v>
      </c>
      <c r="E5336" s="4">
        <v>1606120000</v>
      </c>
      <c r="F5336" s="4">
        <v>1529250000</v>
      </c>
      <c r="G5336" s="4">
        <v>1452320000</v>
      </c>
      <c r="H5336" s="4">
        <v>1404220000</v>
      </c>
      <c r="I5336" s="4">
        <v>1393190000</v>
      </c>
      <c r="J5336" s="4">
        <v>1397850000</v>
      </c>
      <c r="K5336" s="4">
        <v>1408960000</v>
      </c>
      <c r="L5336" s="4">
        <v>1406000000</v>
      </c>
      <c r="M5336" s="4">
        <v>1414190000</v>
      </c>
      <c r="N5336" s="4">
        <v>1413660000</v>
      </c>
      <c r="O5336" s="4">
        <v>1414900000</v>
      </c>
      <c r="P5336" s="4">
        <v>1415220000</v>
      </c>
      <c r="Q5336" s="4">
        <v>1424290000</v>
      </c>
      <c r="R5336" s="4">
        <v>1423950000</v>
      </c>
      <c r="S5336" s="4">
        <v>1432400000</v>
      </c>
      <c r="T5336" s="4">
        <v>1439190000</v>
      </c>
      <c r="U5336" s="4">
        <v>1441280000</v>
      </c>
      <c r="V5336" s="4">
        <v>1441800000</v>
      </c>
      <c r="W5336" s="4">
        <v>1447910000</v>
      </c>
      <c r="X5336" s="4">
        <v>1450840000</v>
      </c>
      <c r="Y5336" s="4">
        <v>1451470000</v>
      </c>
      <c r="Z5336" s="4">
        <v>1449450000</v>
      </c>
      <c r="AA5336" s="4">
        <v>1449620000</v>
      </c>
      <c r="AB5336" s="4">
        <v>1463120000</v>
      </c>
      <c r="AC5336" s="4">
        <v>1460270000</v>
      </c>
      <c r="AD5336" s="4">
        <v>1455760000</v>
      </c>
      <c r="AE5336" s="4">
        <v>1451740000</v>
      </c>
      <c r="AF5336" s="4">
        <v>1451180000</v>
      </c>
      <c r="AG5336" s="4">
        <v>1446600000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14553200000</v>
      </c>
      <c r="E5337" s="4">
        <v>13300200000</v>
      </c>
      <c r="F5337" s="4">
        <v>12663600000</v>
      </c>
      <c r="G5337" s="4">
        <v>12026500000</v>
      </c>
      <c r="H5337" s="4">
        <v>11628300000</v>
      </c>
      <c r="I5337" s="4">
        <v>11536900000</v>
      </c>
      <c r="J5337" s="4">
        <v>11575500000</v>
      </c>
      <c r="K5337" s="4">
        <v>11667500000</v>
      </c>
      <c r="L5337" s="4">
        <v>11643000000</v>
      </c>
      <c r="M5337" s="4">
        <v>11710800000</v>
      </c>
      <c r="N5337" s="4">
        <v>11706500000</v>
      </c>
      <c r="O5337" s="4">
        <v>11716700000</v>
      </c>
      <c r="P5337" s="4">
        <v>11719300000</v>
      </c>
      <c r="Q5337" s="4">
        <v>11794500000</v>
      </c>
      <c r="R5337" s="4">
        <v>11791700000</v>
      </c>
      <c r="S5337" s="4">
        <v>11861600000</v>
      </c>
      <c r="T5337" s="4">
        <v>11917800000</v>
      </c>
      <c r="U5337" s="4">
        <v>11935100000</v>
      </c>
      <c r="V5337" s="4">
        <v>11939400000</v>
      </c>
      <c r="W5337" s="4">
        <v>11990000000</v>
      </c>
      <c r="X5337" s="4">
        <v>12014300000</v>
      </c>
      <c r="Y5337" s="4">
        <v>12019500000</v>
      </c>
      <c r="Z5337" s="4">
        <v>12002800000</v>
      </c>
      <c r="AA5337" s="4">
        <v>12004200000</v>
      </c>
      <c r="AB5337" s="4">
        <v>12116000000</v>
      </c>
      <c r="AC5337" s="4">
        <v>12092400000</v>
      </c>
      <c r="AD5337" s="4">
        <v>12055100000</v>
      </c>
      <c r="AE5337" s="4">
        <v>12021800000</v>
      </c>
      <c r="AF5337" s="4">
        <v>12017100000</v>
      </c>
      <c r="AG5337" s="4">
        <v>11979200000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19079800000</v>
      </c>
      <c r="E5338" s="4">
        <v>17437000000</v>
      </c>
      <c r="F5338" s="4">
        <v>16602500000</v>
      </c>
      <c r="G5338" s="4">
        <v>15767200000</v>
      </c>
      <c r="H5338" s="4">
        <v>15245100000</v>
      </c>
      <c r="I5338" s="4">
        <v>15125300000</v>
      </c>
      <c r="J5338" s="4">
        <v>15175900000</v>
      </c>
      <c r="K5338" s="4">
        <v>15296600000</v>
      </c>
      <c r="L5338" s="4">
        <v>15264400000</v>
      </c>
      <c r="M5338" s="4">
        <v>15353300000</v>
      </c>
      <c r="N5338" s="4">
        <v>15347600000</v>
      </c>
      <c r="O5338" s="4">
        <v>15361000000</v>
      </c>
      <c r="P5338" s="4">
        <v>15364500000</v>
      </c>
      <c r="Q5338" s="4">
        <v>15463000000</v>
      </c>
      <c r="R5338" s="4">
        <v>15459300000</v>
      </c>
      <c r="S5338" s="4">
        <v>15551000000</v>
      </c>
      <c r="T5338" s="4">
        <v>15624700000</v>
      </c>
      <c r="U5338" s="4">
        <v>15647400000</v>
      </c>
      <c r="V5338" s="4">
        <v>15653000000</v>
      </c>
      <c r="W5338" s="4">
        <v>15719400000</v>
      </c>
      <c r="X5338" s="4">
        <v>15751200000</v>
      </c>
      <c r="Y5338" s="4">
        <v>15758000000</v>
      </c>
      <c r="Z5338" s="4">
        <v>15736100000</v>
      </c>
      <c r="AA5338" s="4">
        <v>15738000000</v>
      </c>
      <c r="AB5338" s="4">
        <v>15884600000</v>
      </c>
      <c r="AC5338" s="4">
        <v>15853500000</v>
      </c>
      <c r="AD5338" s="4">
        <v>15804600000</v>
      </c>
      <c r="AE5338" s="4">
        <v>15761000000</v>
      </c>
      <c r="AF5338" s="4">
        <v>15754900000</v>
      </c>
      <c r="AG5338" s="4">
        <v>15705100000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2317980000</v>
      </c>
      <c r="E5339" s="4">
        <v>2118400000</v>
      </c>
      <c r="F5339" s="4">
        <v>2017010000</v>
      </c>
      <c r="G5339" s="4">
        <v>1915540000</v>
      </c>
      <c r="H5339" s="4">
        <v>1852100000</v>
      </c>
      <c r="I5339" s="4">
        <v>1837550000</v>
      </c>
      <c r="J5339" s="4">
        <v>1843700000</v>
      </c>
      <c r="K5339" s="4">
        <v>1858360000</v>
      </c>
      <c r="L5339" s="4">
        <v>1854450000</v>
      </c>
      <c r="M5339" s="4">
        <v>1865240000</v>
      </c>
      <c r="N5339" s="4">
        <v>1864560000</v>
      </c>
      <c r="O5339" s="4">
        <v>1866190000</v>
      </c>
      <c r="P5339" s="4">
        <v>1866610000</v>
      </c>
      <c r="Q5339" s="4">
        <v>1878570000</v>
      </c>
      <c r="R5339" s="4">
        <v>1878120000</v>
      </c>
      <c r="S5339" s="4">
        <v>1889270000</v>
      </c>
      <c r="T5339" s="4">
        <v>1898220000</v>
      </c>
      <c r="U5339" s="4">
        <v>1900980000</v>
      </c>
      <c r="V5339" s="4">
        <v>1901660000</v>
      </c>
      <c r="W5339" s="4">
        <v>1909720000</v>
      </c>
      <c r="X5339" s="4">
        <v>1913590000</v>
      </c>
      <c r="Y5339" s="4">
        <v>1914420000</v>
      </c>
      <c r="Z5339" s="4">
        <v>1911750000</v>
      </c>
      <c r="AA5339" s="4">
        <v>1911980000</v>
      </c>
      <c r="AB5339" s="4">
        <v>1929790000</v>
      </c>
      <c r="AC5339" s="4">
        <v>1926020000</v>
      </c>
      <c r="AD5339" s="4">
        <v>1920080000</v>
      </c>
      <c r="AE5339" s="4">
        <v>1914770000</v>
      </c>
      <c r="AF5339" s="4">
        <v>1914040000</v>
      </c>
      <c r="AG5339" s="4">
        <v>1907990000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2016890000</v>
      </c>
      <c r="E5340" s="4">
        <v>1843230000</v>
      </c>
      <c r="F5340" s="4">
        <v>1755020000</v>
      </c>
      <c r="G5340" s="4">
        <v>1666720000</v>
      </c>
      <c r="H5340" s="4">
        <v>1611530000</v>
      </c>
      <c r="I5340" s="4">
        <v>1598860000</v>
      </c>
      <c r="J5340" s="4">
        <v>1604220000</v>
      </c>
      <c r="K5340" s="4">
        <v>1616970000</v>
      </c>
      <c r="L5340" s="4">
        <v>1613570000</v>
      </c>
      <c r="M5340" s="4">
        <v>1622960000</v>
      </c>
      <c r="N5340" s="4">
        <v>1622360000</v>
      </c>
      <c r="O5340" s="4">
        <v>1623790000</v>
      </c>
      <c r="P5340" s="4">
        <v>1624150000</v>
      </c>
      <c r="Q5340" s="4">
        <v>1634560000</v>
      </c>
      <c r="R5340" s="4">
        <v>1634170000</v>
      </c>
      <c r="S5340" s="4">
        <v>1643870000</v>
      </c>
      <c r="T5340" s="4">
        <v>1651660000</v>
      </c>
      <c r="U5340" s="4">
        <v>1654060000</v>
      </c>
      <c r="V5340" s="4">
        <v>1654650000</v>
      </c>
      <c r="W5340" s="4">
        <v>1661660000</v>
      </c>
      <c r="X5340" s="4">
        <v>1665030000</v>
      </c>
      <c r="Y5340" s="4">
        <v>1665750000</v>
      </c>
      <c r="Z5340" s="4">
        <v>1663430000</v>
      </c>
      <c r="AA5340" s="4">
        <v>1663630000</v>
      </c>
      <c r="AB5340" s="4">
        <v>1679130000</v>
      </c>
      <c r="AC5340" s="4">
        <v>1675850000</v>
      </c>
      <c r="AD5340" s="4">
        <v>1670680000</v>
      </c>
      <c r="AE5340" s="4">
        <v>1666060000</v>
      </c>
      <c r="AF5340" s="4">
        <v>1665420000</v>
      </c>
      <c r="AG5340" s="4">
        <v>1660160000</v>
      </c>
    </row>
    <row r="5341" spans="1:33">
      <c r="A5341" t="s">
        <v>1635</v>
      </c>
      <c r="B5341" t="s">
        <v>132</v>
      </c>
      <c r="C5341" s="4">
        <v>8156240000</v>
      </c>
      <c r="D5341" s="4">
        <v>7506400000</v>
      </c>
      <c r="E5341" s="4">
        <v>6860080000</v>
      </c>
      <c r="F5341" s="4">
        <v>6531770000</v>
      </c>
      <c r="G5341" s="4">
        <v>6203150000</v>
      </c>
      <c r="H5341" s="4">
        <v>5997740000</v>
      </c>
      <c r="I5341" s="4">
        <v>5950590000</v>
      </c>
      <c r="J5341" s="4">
        <v>5970520000</v>
      </c>
      <c r="K5341" s="4">
        <v>6017990000</v>
      </c>
      <c r="L5341" s="4">
        <v>6005320000</v>
      </c>
      <c r="M5341" s="4">
        <v>6040290000</v>
      </c>
      <c r="N5341" s="4">
        <v>6038060000</v>
      </c>
      <c r="O5341" s="4">
        <v>6043350000</v>
      </c>
      <c r="P5341" s="4">
        <v>6044700000</v>
      </c>
      <c r="Q5341" s="4">
        <v>6083450000</v>
      </c>
      <c r="R5341" s="4">
        <v>6082000000</v>
      </c>
      <c r="S5341" s="4">
        <v>6118100000</v>
      </c>
      <c r="T5341" s="4">
        <v>6147090000</v>
      </c>
      <c r="U5341" s="4">
        <v>6156010000</v>
      </c>
      <c r="V5341" s="4">
        <v>6158230000</v>
      </c>
      <c r="W5341" s="4">
        <v>6184320000</v>
      </c>
      <c r="X5341" s="4">
        <v>6196840000</v>
      </c>
      <c r="Y5341" s="4">
        <v>6199530000</v>
      </c>
      <c r="Z5341" s="4">
        <v>6190900000</v>
      </c>
      <c r="AA5341" s="4">
        <v>6191650000</v>
      </c>
      <c r="AB5341" s="4">
        <v>6249320000</v>
      </c>
      <c r="AC5341" s="4">
        <v>6237110000</v>
      </c>
      <c r="AD5341" s="4">
        <v>6217870000</v>
      </c>
      <c r="AE5341" s="4">
        <v>6200690000</v>
      </c>
      <c r="AF5341" s="4">
        <v>6198290000</v>
      </c>
      <c r="AG5341" s="4">
        <v>6178730000</v>
      </c>
    </row>
    <row r="5342" spans="1:33">
      <c r="A5342" t="s">
        <v>1634</v>
      </c>
      <c r="B5342" t="s">
        <v>132</v>
      </c>
      <c r="C5342" s="4">
        <v>317701000</v>
      </c>
      <c r="D5342" s="4">
        <v>292389000</v>
      </c>
      <c r="E5342" s="4">
        <v>267213000</v>
      </c>
      <c r="F5342" s="4">
        <v>254425000</v>
      </c>
      <c r="G5342" s="4">
        <v>241625000</v>
      </c>
      <c r="H5342" s="4">
        <v>233623000</v>
      </c>
      <c r="I5342" s="4">
        <v>231787000</v>
      </c>
      <c r="J5342" s="4">
        <v>232563000</v>
      </c>
      <c r="K5342" s="4">
        <v>234412000</v>
      </c>
      <c r="L5342" s="4">
        <v>233919000</v>
      </c>
      <c r="M5342" s="4">
        <v>235281000</v>
      </c>
      <c r="N5342" s="4">
        <v>235194000</v>
      </c>
      <c r="O5342" s="4">
        <v>235400000</v>
      </c>
      <c r="P5342" s="4">
        <v>235453000</v>
      </c>
      <c r="Q5342" s="4">
        <v>236962000</v>
      </c>
      <c r="R5342" s="4">
        <v>236906000</v>
      </c>
      <c r="S5342" s="4">
        <v>238312000</v>
      </c>
      <c r="T5342" s="4">
        <v>239441000</v>
      </c>
      <c r="U5342" s="4">
        <v>239788000</v>
      </c>
      <c r="V5342" s="4">
        <v>239875000</v>
      </c>
      <c r="W5342" s="4">
        <v>240891000</v>
      </c>
      <c r="X5342" s="4">
        <v>241379000</v>
      </c>
      <c r="Y5342" s="4">
        <v>241483000</v>
      </c>
      <c r="Z5342" s="4">
        <v>241147000</v>
      </c>
      <c r="AA5342" s="4">
        <v>241176000</v>
      </c>
      <c r="AB5342" s="4">
        <v>243423000</v>
      </c>
      <c r="AC5342" s="4">
        <v>242947000</v>
      </c>
      <c r="AD5342" s="4">
        <v>242198000</v>
      </c>
      <c r="AE5342" s="4">
        <v>241529000</v>
      </c>
      <c r="AF5342" s="4">
        <v>241435000</v>
      </c>
      <c r="AG5342" s="4">
        <v>240673000</v>
      </c>
    </row>
    <row r="5343" spans="1:33">
      <c r="A5343" t="s">
        <v>1633</v>
      </c>
      <c r="B5343" t="s">
        <v>132</v>
      </c>
      <c r="C5343" s="4">
        <v>643505000</v>
      </c>
      <c r="D5343" s="4">
        <v>592235000</v>
      </c>
      <c r="E5343" s="4">
        <v>541241000</v>
      </c>
      <c r="F5343" s="4">
        <v>515339000</v>
      </c>
      <c r="G5343" s="4">
        <v>489412000</v>
      </c>
      <c r="H5343" s="4">
        <v>473205000</v>
      </c>
      <c r="I5343" s="4">
        <v>469486000</v>
      </c>
      <c r="J5343" s="4">
        <v>471058000</v>
      </c>
      <c r="K5343" s="4">
        <v>474803000</v>
      </c>
      <c r="L5343" s="4">
        <v>473803000</v>
      </c>
      <c r="M5343" s="4">
        <v>476562000</v>
      </c>
      <c r="N5343" s="4">
        <v>476387000</v>
      </c>
      <c r="O5343" s="4">
        <v>476804000</v>
      </c>
      <c r="P5343" s="4">
        <v>476910000</v>
      </c>
      <c r="Q5343" s="4">
        <v>479968000</v>
      </c>
      <c r="R5343" s="4">
        <v>479853000</v>
      </c>
      <c r="S5343" s="4">
        <v>482702000</v>
      </c>
      <c r="T5343" s="4">
        <v>484989000</v>
      </c>
      <c r="U5343" s="4">
        <v>485693000</v>
      </c>
      <c r="V5343" s="4">
        <v>485868000</v>
      </c>
      <c r="W5343" s="4">
        <v>487926000</v>
      </c>
      <c r="X5343" s="4">
        <v>488914000</v>
      </c>
      <c r="Y5343" s="4">
        <v>489126000</v>
      </c>
      <c r="Z5343" s="4">
        <v>488445000</v>
      </c>
      <c r="AA5343" s="4">
        <v>488504000</v>
      </c>
      <c r="AB5343" s="4">
        <v>493054000</v>
      </c>
      <c r="AC5343" s="4">
        <v>492091000</v>
      </c>
      <c r="AD5343" s="4">
        <v>490573000</v>
      </c>
      <c r="AE5343" s="4">
        <v>489217000</v>
      </c>
      <c r="AF5343" s="4">
        <v>489028000</v>
      </c>
      <c r="AG5343" s="4">
        <v>487485000</v>
      </c>
    </row>
    <row r="5344" spans="1:33">
      <c r="A5344" t="s">
        <v>1632</v>
      </c>
      <c r="B5344" t="s">
        <v>132</v>
      </c>
      <c r="C5344" s="4">
        <v>1012860000</v>
      </c>
      <c r="D5344" s="4">
        <v>932164000</v>
      </c>
      <c r="E5344" s="4">
        <v>851902000</v>
      </c>
      <c r="F5344" s="4">
        <v>811131000</v>
      </c>
      <c r="G5344" s="4">
        <v>770323000</v>
      </c>
      <c r="H5344" s="4">
        <v>744814000</v>
      </c>
      <c r="I5344" s="4">
        <v>738960000</v>
      </c>
      <c r="J5344" s="4">
        <v>741434000</v>
      </c>
      <c r="K5344" s="4">
        <v>747328000</v>
      </c>
      <c r="L5344" s="4">
        <v>745756000</v>
      </c>
      <c r="M5344" s="4">
        <v>750098000</v>
      </c>
      <c r="N5344" s="4">
        <v>749822000</v>
      </c>
      <c r="O5344" s="4">
        <v>750478000</v>
      </c>
      <c r="P5344" s="4">
        <v>750646000</v>
      </c>
      <c r="Q5344" s="4">
        <v>755458000</v>
      </c>
      <c r="R5344" s="4">
        <v>755278000</v>
      </c>
      <c r="S5344" s="4">
        <v>759761000</v>
      </c>
      <c r="T5344" s="4">
        <v>763361000</v>
      </c>
      <c r="U5344" s="4">
        <v>764469000</v>
      </c>
      <c r="V5344" s="4">
        <v>764744000</v>
      </c>
      <c r="W5344" s="4">
        <v>767984000</v>
      </c>
      <c r="X5344" s="4">
        <v>769539000</v>
      </c>
      <c r="Y5344" s="4">
        <v>769873000</v>
      </c>
      <c r="Z5344" s="4">
        <v>768801000</v>
      </c>
      <c r="AA5344" s="4">
        <v>768894000</v>
      </c>
      <c r="AB5344" s="4">
        <v>776056000</v>
      </c>
      <c r="AC5344" s="4">
        <v>774540000</v>
      </c>
      <c r="AD5344" s="4">
        <v>772151000</v>
      </c>
      <c r="AE5344" s="4">
        <v>770017000</v>
      </c>
      <c r="AF5344" s="4">
        <v>769719000</v>
      </c>
      <c r="AG5344" s="4">
        <v>767289000</v>
      </c>
    </row>
    <row r="5345" spans="1:33">
      <c r="A5345" t="s">
        <v>1631</v>
      </c>
      <c r="B5345" t="s">
        <v>132</v>
      </c>
      <c r="C5345" s="4">
        <v>202572000</v>
      </c>
      <c r="D5345" s="4">
        <v>186433000</v>
      </c>
      <c r="E5345" s="4">
        <v>170380000</v>
      </c>
      <c r="F5345" s="4">
        <v>162226000</v>
      </c>
      <c r="G5345" s="4">
        <v>154065000</v>
      </c>
      <c r="H5345" s="4">
        <v>148963000</v>
      </c>
      <c r="I5345" s="4">
        <v>147792000</v>
      </c>
      <c r="J5345" s="4">
        <v>148287000</v>
      </c>
      <c r="K5345" s="4">
        <v>149466000</v>
      </c>
      <c r="L5345" s="4">
        <v>149151000</v>
      </c>
      <c r="M5345" s="4">
        <v>150020000</v>
      </c>
      <c r="N5345" s="4">
        <v>149964000</v>
      </c>
      <c r="O5345" s="4">
        <v>150096000</v>
      </c>
      <c r="P5345" s="4">
        <v>150129000</v>
      </c>
      <c r="Q5345" s="4">
        <v>151092000</v>
      </c>
      <c r="R5345" s="4">
        <v>151056000</v>
      </c>
      <c r="S5345" s="4">
        <v>151952000</v>
      </c>
      <c r="T5345" s="4">
        <v>152672000</v>
      </c>
      <c r="U5345" s="4">
        <v>152894000</v>
      </c>
      <c r="V5345" s="4">
        <v>152949000</v>
      </c>
      <c r="W5345" s="4">
        <v>153597000</v>
      </c>
      <c r="X5345" s="4">
        <v>153908000</v>
      </c>
      <c r="Y5345" s="4">
        <v>153975000</v>
      </c>
      <c r="Z5345" s="4">
        <v>153760000</v>
      </c>
      <c r="AA5345" s="4">
        <v>153779000</v>
      </c>
      <c r="AB5345" s="4">
        <v>155211000</v>
      </c>
      <c r="AC5345" s="4">
        <v>154908000</v>
      </c>
      <c r="AD5345" s="4">
        <v>154430000</v>
      </c>
      <c r="AE5345" s="4">
        <v>154003000</v>
      </c>
      <c r="AF5345" s="4">
        <v>153944000</v>
      </c>
      <c r="AG5345" s="4">
        <v>153458000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7077760000</v>
      </c>
      <c r="E5347" s="4">
        <v>7669740000</v>
      </c>
      <c r="F5347" s="4">
        <v>8408310000</v>
      </c>
      <c r="G5347" s="4">
        <v>8771280000</v>
      </c>
      <c r="H5347" s="4">
        <v>9577160000</v>
      </c>
      <c r="I5347" s="4">
        <v>10347200000</v>
      </c>
      <c r="J5347" s="4">
        <v>11332500000</v>
      </c>
      <c r="K5347" s="4">
        <v>12371700000</v>
      </c>
      <c r="L5347" s="4">
        <v>12979200000</v>
      </c>
      <c r="M5347" s="4">
        <v>13966400000</v>
      </c>
      <c r="N5347" s="4">
        <v>14893700000</v>
      </c>
      <c r="O5347" s="4">
        <v>15813300000</v>
      </c>
      <c r="P5347" s="4">
        <v>16704100000</v>
      </c>
      <c r="Q5347" s="4">
        <v>17707600000</v>
      </c>
      <c r="R5347" s="4">
        <v>18588100000</v>
      </c>
      <c r="S5347" s="4">
        <v>19598500000</v>
      </c>
      <c r="T5347" s="4">
        <v>20546900000</v>
      </c>
      <c r="U5347" s="4">
        <v>21458800000</v>
      </c>
      <c r="V5347" s="4">
        <v>22330100000</v>
      </c>
      <c r="W5347" s="4">
        <v>23257000000</v>
      </c>
      <c r="X5347" s="4">
        <v>24147300000</v>
      </c>
      <c r="Y5347" s="4">
        <v>25029800000</v>
      </c>
      <c r="Z5347" s="4">
        <v>25707700000</v>
      </c>
      <c r="AA5347" s="4">
        <v>26537000000</v>
      </c>
      <c r="AB5347" s="4">
        <v>27686800000</v>
      </c>
      <c r="AC5347" s="4">
        <v>28406100000</v>
      </c>
      <c r="AD5347" s="4">
        <v>29097900000</v>
      </c>
      <c r="AE5347" s="4">
        <v>29793700000</v>
      </c>
      <c r="AF5347" s="4">
        <v>30590300000</v>
      </c>
      <c r="AG5347" s="4">
        <v>31253000000</v>
      </c>
    </row>
    <row r="5348" spans="1:33">
      <c r="A5348" t="s">
        <v>1628</v>
      </c>
      <c r="B5348" t="s">
        <v>132</v>
      </c>
      <c r="C5348">
        <v>0</v>
      </c>
      <c r="D5348">
        <v>537051</v>
      </c>
      <c r="E5348">
        <v>581970</v>
      </c>
      <c r="F5348">
        <v>638012</v>
      </c>
      <c r="G5348">
        <v>665554</v>
      </c>
      <c r="H5348">
        <v>726703</v>
      </c>
      <c r="I5348">
        <v>785129</v>
      </c>
      <c r="J5348">
        <v>859893</v>
      </c>
      <c r="K5348">
        <v>938751</v>
      </c>
      <c r="L5348">
        <v>984847</v>
      </c>
      <c r="M5348" s="4">
        <v>1059750</v>
      </c>
      <c r="N5348" s="4">
        <v>1130110</v>
      </c>
      <c r="O5348" s="4">
        <v>1199890</v>
      </c>
      <c r="P5348" s="4">
        <v>1267490</v>
      </c>
      <c r="Q5348" s="4">
        <v>1343630</v>
      </c>
      <c r="R5348" s="4">
        <v>1410440</v>
      </c>
      <c r="S5348" s="4">
        <v>1487110</v>
      </c>
      <c r="T5348" s="4">
        <v>1559070</v>
      </c>
      <c r="U5348" s="4">
        <v>1628260</v>
      </c>
      <c r="V5348" s="4">
        <v>1694380</v>
      </c>
      <c r="W5348" s="4">
        <v>1764710</v>
      </c>
      <c r="X5348" s="4">
        <v>1832270</v>
      </c>
      <c r="Y5348" s="4">
        <v>1899230</v>
      </c>
      <c r="Z5348" s="4">
        <v>1950670</v>
      </c>
      <c r="AA5348" s="4">
        <v>2013590</v>
      </c>
      <c r="AB5348" s="4">
        <v>2100840</v>
      </c>
      <c r="AC5348" s="4">
        <v>2155420</v>
      </c>
      <c r="AD5348" s="4">
        <v>2207920</v>
      </c>
      <c r="AE5348" s="4">
        <v>2260710</v>
      </c>
      <c r="AF5348" s="4">
        <v>2321150</v>
      </c>
      <c r="AG5348" s="4">
        <v>2371440</v>
      </c>
    </row>
    <row r="5349" spans="1:33">
      <c r="A5349" t="s">
        <v>1627</v>
      </c>
      <c r="B5349" t="s">
        <v>132</v>
      </c>
      <c r="C5349">
        <v>0</v>
      </c>
      <c r="D5349" s="4">
        <v>4447290</v>
      </c>
      <c r="E5349" s="4">
        <v>4819260</v>
      </c>
      <c r="F5349" s="4">
        <v>5283340</v>
      </c>
      <c r="G5349" s="4">
        <v>5511410</v>
      </c>
      <c r="H5349" s="4">
        <v>6017780</v>
      </c>
      <c r="I5349" s="4">
        <v>6501600</v>
      </c>
      <c r="J5349" s="4">
        <v>7120720</v>
      </c>
      <c r="K5349" s="4">
        <v>7773740</v>
      </c>
      <c r="L5349" s="4">
        <v>8155460</v>
      </c>
      <c r="M5349" s="4">
        <v>8775750</v>
      </c>
      <c r="N5349" s="4">
        <v>9358410</v>
      </c>
      <c r="O5349" s="4">
        <v>9936240</v>
      </c>
      <c r="P5349" s="4">
        <v>10496000</v>
      </c>
      <c r="Q5349" s="4">
        <v>11126500</v>
      </c>
      <c r="R5349" s="4">
        <v>11679800</v>
      </c>
      <c r="S5349" s="4">
        <v>12314600</v>
      </c>
      <c r="T5349" s="4">
        <v>12910600</v>
      </c>
      <c r="U5349" s="4">
        <v>13483600</v>
      </c>
      <c r="V5349" s="4">
        <v>14031100</v>
      </c>
      <c r="W5349" s="4">
        <v>14613400</v>
      </c>
      <c r="X5349" s="4">
        <v>15172900</v>
      </c>
      <c r="Y5349" s="4">
        <v>15727400</v>
      </c>
      <c r="Z5349" s="4">
        <v>16153400</v>
      </c>
      <c r="AA5349" s="4">
        <v>16674500</v>
      </c>
      <c r="AB5349" s="4">
        <v>17396900</v>
      </c>
      <c r="AC5349" s="4">
        <v>17848900</v>
      </c>
      <c r="AD5349" s="4">
        <v>18283600</v>
      </c>
      <c r="AE5349" s="4">
        <v>18720800</v>
      </c>
      <c r="AF5349" s="4">
        <v>19221300</v>
      </c>
      <c r="AG5349" s="4">
        <v>19637700</v>
      </c>
    </row>
    <row r="5350" spans="1:33">
      <c r="A5350" t="s">
        <v>1626</v>
      </c>
      <c r="B5350" t="s">
        <v>132</v>
      </c>
      <c r="C5350">
        <v>0</v>
      </c>
      <c r="D5350" s="4">
        <v>5830560</v>
      </c>
      <c r="E5350" s="4">
        <v>6318220</v>
      </c>
      <c r="F5350" s="4">
        <v>6926650</v>
      </c>
      <c r="G5350" s="4">
        <v>7225660</v>
      </c>
      <c r="H5350" s="4">
        <v>7889530</v>
      </c>
      <c r="I5350" s="4">
        <v>8523840</v>
      </c>
      <c r="J5350" s="4">
        <v>9335520</v>
      </c>
      <c r="K5350" s="4">
        <v>10191700</v>
      </c>
      <c r="L5350" s="4">
        <v>10692100</v>
      </c>
      <c r="M5350" s="4">
        <v>11505300</v>
      </c>
      <c r="N5350" s="4">
        <v>12269200</v>
      </c>
      <c r="O5350" s="4">
        <v>13026800</v>
      </c>
      <c r="P5350" s="4">
        <v>13760600</v>
      </c>
      <c r="Q5350" s="4">
        <v>14587300</v>
      </c>
      <c r="R5350" s="4">
        <v>15312600</v>
      </c>
      <c r="S5350" s="4">
        <v>16144900</v>
      </c>
      <c r="T5350" s="4">
        <v>16926200</v>
      </c>
      <c r="U5350" s="4">
        <v>17677400</v>
      </c>
      <c r="V5350" s="4">
        <v>18395300</v>
      </c>
      <c r="W5350" s="4">
        <v>19158800</v>
      </c>
      <c r="X5350" s="4">
        <v>19892200</v>
      </c>
      <c r="Y5350" s="4">
        <v>20619200</v>
      </c>
      <c r="Z5350" s="4">
        <v>21177600</v>
      </c>
      <c r="AA5350" s="4">
        <v>21860800</v>
      </c>
      <c r="AB5350" s="4">
        <v>22808000</v>
      </c>
      <c r="AC5350" s="4">
        <v>23400500</v>
      </c>
      <c r="AD5350" s="4">
        <v>23970500</v>
      </c>
      <c r="AE5350" s="4">
        <v>24543700</v>
      </c>
      <c r="AF5350" s="4">
        <v>25199800</v>
      </c>
      <c r="AG5350" s="4">
        <v>25745800</v>
      </c>
    </row>
    <row r="5351" spans="1:33">
      <c r="A5351" t="s">
        <v>1625</v>
      </c>
      <c r="B5351" t="s">
        <v>132</v>
      </c>
      <c r="C5351">
        <v>0</v>
      </c>
      <c r="D5351">
        <v>708345</v>
      </c>
      <c r="E5351">
        <v>767591</v>
      </c>
      <c r="F5351">
        <v>841508</v>
      </c>
      <c r="G5351">
        <v>877835</v>
      </c>
      <c r="H5351">
        <v>958487</v>
      </c>
      <c r="I5351" s="4">
        <v>1035550</v>
      </c>
      <c r="J5351" s="4">
        <v>1134160</v>
      </c>
      <c r="K5351" s="4">
        <v>1238170</v>
      </c>
      <c r="L5351" s="4">
        <v>1298970</v>
      </c>
      <c r="M5351" s="4">
        <v>1397770</v>
      </c>
      <c r="N5351" s="4">
        <v>1490570</v>
      </c>
      <c r="O5351" s="4">
        <v>1582600</v>
      </c>
      <c r="P5351" s="4">
        <v>1671750</v>
      </c>
      <c r="Q5351" s="4">
        <v>1772190</v>
      </c>
      <c r="R5351" s="4">
        <v>1860310</v>
      </c>
      <c r="S5351" s="4">
        <v>1961430</v>
      </c>
      <c r="T5351" s="4">
        <v>2056340</v>
      </c>
      <c r="U5351" s="4">
        <v>2147600</v>
      </c>
      <c r="V5351" s="4">
        <v>2234810</v>
      </c>
      <c r="W5351" s="4">
        <v>2327570</v>
      </c>
      <c r="X5351" s="4">
        <v>2416670</v>
      </c>
      <c r="Y5351" s="4">
        <v>2505000</v>
      </c>
      <c r="Z5351" s="4">
        <v>2572840</v>
      </c>
      <c r="AA5351" s="4">
        <v>2655840</v>
      </c>
      <c r="AB5351" s="4">
        <v>2770910</v>
      </c>
      <c r="AC5351" s="4">
        <v>2842890</v>
      </c>
      <c r="AD5351" s="4">
        <v>2912140</v>
      </c>
      <c r="AE5351" s="4">
        <v>2981770</v>
      </c>
      <c r="AF5351" s="4">
        <v>3061490</v>
      </c>
      <c r="AG5351" s="4">
        <v>3127820</v>
      </c>
    </row>
    <row r="5352" spans="1:33">
      <c r="A5352" t="s">
        <v>1624</v>
      </c>
      <c r="B5352" t="s">
        <v>132</v>
      </c>
      <c r="C5352">
        <v>0</v>
      </c>
      <c r="D5352">
        <v>616336</v>
      </c>
      <c r="E5352">
        <v>667886</v>
      </c>
      <c r="F5352">
        <v>732202</v>
      </c>
      <c r="G5352">
        <v>763810</v>
      </c>
      <c r="H5352">
        <v>833986</v>
      </c>
      <c r="I5352">
        <v>901038</v>
      </c>
      <c r="J5352">
        <v>986840</v>
      </c>
      <c r="K5352" s="4">
        <v>1077340</v>
      </c>
      <c r="L5352" s="4">
        <v>1130240</v>
      </c>
      <c r="M5352" s="4">
        <v>1216210</v>
      </c>
      <c r="N5352" s="4">
        <v>1296950</v>
      </c>
      <c r="O5352" s="4">
        <v>1377030</v>
      </c>
      <c r="P5352" s="4">
        <v>1454610</v>
      </c>
      <c r="Q5352" s="4">
        <v>1541990</v>
      </c>
      <c r="R5352" s="4">
        <v>1618670</v>
      </c>
      <c r="S5352" s="4">
        <v>1706650</v>
      </c>
      <c r="T5352" s="4">
        <v>1789240</v>
      </c>
      <c r="U5352" s="4">
        <v>1868650</v>
      </c>
      <c r="V5352" s="4">
        <v>1944530</v>
      </c>
      <c r="W5352" s="4">
        <v>2025230</v>
      </c>
      <c r="X5352" s="4">
        <v>2102760</v>
      </c>
      <c r="Y5352" s="4">
        <v>2179620</v>
      </c>
      <c r="Z5352" s="4">
        <v>2238640</v>
      </c>
      <c r="AA5352" s="4">
        <v>2310860</v>
      </c>
      <c r="AB5352" s="4">
        <v>2410990</v>
      </c>
      <c r="AC5352" s="4">
        <v>2473620</v>
      </c>
      <c r="AD5352" s="4">
        <v>2533870</v>
      </c>
      <c r="AE5352" s="4">
        <v>2594460</v>
      </c>
      <c r="AF5352" s="4">
        <v>2663820</v>
      </c>
      <c r="AG5352" s="4">
        <v>2721540</v>
      </c>
    </row>
    <row r="5353" spans="1:33">
      <c r="A5353" t="s">
        <v>1623</v>
      </c>
      <c r="B5353" t="s">
        <v>132</v>
      </c>
      <c r="C5353">
        <v>0</v>
      </c>
      <c r="D5353" s="4">
        <v>2293860</v>
      </c>
      <c r="E5353" s="4">
        <v>2485720</v>
      </c>
      <c r="F5353" s="4">
        <v>2725090</v>
      </c>
      <c r="G5353" s="4">
        <v>2842720</v>
      </c>
      <c r="H5353" s="4">
        <v>3103900</v>
      </c>
      <c r="I5353" s="4">
        <v>3353450</v>
      </c>
      <c r="J5353" s="4">
        <v>3672790</v>
      </c>
      <c r="K5353" s="4">
        <v>4009610</v>
      </c>
      <c r="L5353" s="4">
        <v>4206490</v>
      </c>
      <c r="M5353" s="4">
        <v>4526440</v>
      </c>
      <c r="N5353" s="4">
        <v>4826960</v>
      </c>
      <c r="O5353" s="4">
        <v>5125000</v>
      </c>
      <c r="P5353" s="4">
        <v>5413710</v>
      </c>
      <c r="Q5353" s="4">
        <v>5738940</v>
      </c>
      <c r="R5353" s="4">
        <v>6024300</v>
      </c>
      <c r="S5353" s="4">
        <v>6351760</v>
      </c>
      <c r="T5353" s="4">
        <v>6659130</v>
      </c>
      <c r="U5353" s="4">
        <v>6954670</v>
      </c>
      <c r="V5353" s="4">
        <v>7237070</v>
      </c>
      <c r="W5353" s="4">
        <v>7537450</v>
      </c>
      <c r="X5353" s="4">
        <v>7826000</v>
      </c>
      <c r="Y5353" s="4">
        <v>8112030</v>
      </c>
      <c r="Z5353" s="4">
        <v>8331720</v>
      </c>
      <c r="AA5353" s="4">
        <v>8600500</v>
      </c>
      <c r="AB5353" s="4">
        <v>8973140</v>
      </c>
      <c r="AC5353" s="4">
        <v>9206250</v>
      </c>
      <c r="AD5353" s="4">
        <v>9430480</v>
      </c>
      <c r="AE5353" s="4">
        <v>9655990</v>
      </c>
      <c r="AF5353" s="4">
        <v>9914140</v>
      </c>
      <c r="AG5353" s="4">
        <v>10128900</v>
      </c>
    </row>
    <row r="5354" spans="1:33">
      <c r="A5354" t="s">
        <v>1622</v>
      </c>
      <c r="B5354" t="s">
        <v>132</v>
      </c>
      <c r="C5354">
        <v>0</v>
      </c>
      <c r="D5354">
        <v>89350.3</v>
      </c>
      <c r="E5354">
        <v>96823.5</v>
      </c>
      <c r="F5354">
        <v>106147</v>
      </c>
      <c r="G5354">
        <v>110730</v>
      </c>
      <c r="H5354">
        <v>120903</v>
      </c>
      <c r="I5354">
        <v>130623</v>
      </c>
      <c r="J5354">
        <v>143062</v>
      </c>
      <c r="K5354">
        <v>156182</v>
      </c>
      <c r="L5354">
        <v>163851</v>
      </c>
      <c r="M5354">
        <v>176313</v>
      </c>
      <c r="N5354">
        <v>188019</v>
      </c>
      <c r="O5354">
        <v>199628</v>
      </c>
      <c r="P5354">
        <v>210874</v>
      </c>
      <c r="Q5354">
        <v>223543</v>
      </c>
      <c r="R5354">
        <v>234658</v>
      </c>
      <c r="S5354">
        <v>247413</v>
      </c>
      <c r="T5354">
        <v>259386</v>
      </c>
      <c r="U5354">
        <v>270898</v>
      </c>
      <c r="V5354">
        <v>281898</v>
      </c>
      <c r="W5354">
        <v>293598</v>
      </c>
      <c r="X5354">
        <v>304838</v>
      </c>
      <c r="Y5354">
        <v>315979</v>
      </c>
      <c r="Z5354">
        <v>324536</v>
      </c>
      <c r="AA5354">
        <v>335006</v>
      </c>
      <c r="AB5354">
        <v>349521</v>
      </c>
      <c r="AC5354">
        <v>358601</v>
      </c>
      <c r="AD5354">
        <v>367335</v>
      </c>
      <c r="AE5354">
        <v>376119</v>
      </c>
      <c r="AF5354">
        <v>386174</v>
      </c>
      <c r="AG5354">
        <v>394541</v>
      </c>
    </row>
    <row r="5355" spans="1:33">
      <c r="A5355" t="s">
        <v>1621</v>
      </c>
      <c r="B5355" t="s">
        <v>132</v>
      </c>
      <c r="C5355">
        <v>0</v>
      </c>
      <c r="D5355">
        <v>180979</v>
      </c>
      <c r="E5355">
        <v>196116</v>
      </c>
      <c r="F5355">
        <v>215002</v>
      </c>
      <c r="G5355">
        <v>224283</v>
      </c>
      <c r="H5355">
        <v>244890</v>
      </c>
      <c r="I5355">
        <v>264578</v>
      </c>
      <c r="J5355">
        <v>289773</v>
      </c>
      <c r="K5355">
        <v>316347</v>
      </c>
      <c r="L5355">
        <v>331881</v>
      </c>
      <c r="M5355">
        <v>357123</v>
      </c>
      <c r="N5355">
        <v>380834</v>
      </c>
      <c r="O5355">
        <v>404348</v>
      </c>
      <c r="P5355">
        <v>427127</v>
      </c>
      <c r="Q5355">
        <v>452786</v>
      </c>
      <c r="R5355">
        <v>475301</v>
      </c>
      <c r="S5355">
        <v>501136</v>
      </c>
      <c r="T5355">
        <v>525387</v>
      </c>
      <c r="U5355">
        <v>548704</v>
      </c>
      <c r="V5355">
        <v>570985</v>
      </c>
      <c r="W5355">
        <v>594684</v>
      </c>
      <c r="X5355">
        <v>617450</v>
      </c>
      <c r="Y5355">
        <v>640017</v>
      </c>
      <c r="Z5355">
        <v>657350</v>
      </c>
      <c r="AA5355">
        <v>678556</v>
      </c>
      <c r="AB5355">
        <v>707956</v>
      </c>
      <c r="AC5355">
        <v>726348</v>
      </c>
      <c r="AD5355">
        <v>744039</v>
      </c>
      <c r="AE5355">
        <v>761831</v>
      </c>
      <c r="AF5355">
        <v>782198</v>
      </c>
      <c r="AG5355">
        <v>799144</v>
      </c>
    </row>
    <row r="5356" spans="1:33">
      <c r="A5356" t="s">
        <v>1620</v>
      </c>
      <c r="B5356" t="s">
        <v>132</v>
      </c>
      <c r="C5356">
        <v>0</v>
      </c>
      <c r="D5356">
        <v>284857</v>
      </c>
      <c r="E5356">
        <v>308683</v>
      </c>
      <c r="F5356">
        <v>338408</v>
      </c>
      <c r="G5356">
        <v>353017</v>
      </c>
      <c r="H5356">
        <v>385450</v>
      </c>
      <c r="I5356">
        <v>416440</v>
      </c>
      <c r="J5356">
        <v>456096</v>
      </c>
      <c r="K5356">
        <v>497923</v>
      </c>
      <c r="L5356">
        <v>522373</v>
      </c>
      <c r="M5356">
        <v>562104</v>
      </c>
      <c r="N5356">
        <v>599424</v>
      </c>
      <c r="O5356">
        <v>636435</v>
      </c>
      <c r="P5356">
        <v>672287</v>
      </c>
      <c r="Q5356">
        <v>712675</v>
      </c>
      <c r="R5356">
        <v>748112</v>
      </c>
      <c r="S5356">
        <v>788777</v>
      </c>
      <c r="T5356">
        <v>826947</v>
      </c>
      <c r="U5356">
        <v>863648</v>
      </c>
      <c r="V5356">
        <v>898718</v>
      </c>
      <c r="W5356">
        <v>936019</v>
      </c>
      <c r="X5356">
        <v>971852</v>
      </c>
      <c r="Y5356" s="4">
        <v>1007370</v>
      </c>
      <c r="Z5356" s="4">
        <v>1034650</v>
      </c>
      <c r="AA5356" s="4">
        <v>1068030</v>
      </c>
      <c r="AB5356" s="4">
        <v>1114310</v>
      </c>
      <c r="AC5356" s="4">
        <v>1143250</v>
      </c>
      <c r="AD5356" s="4">
        <v>1171100</v>
      </c>
      <c r="AE5356" s="4">
        <v>1199100</v>
      </c>
      <c r="AF5356" s="4">
        <v>1231160</v>
      </c>
      <c r="AG5356" s="4">
        <v>1257830</v>
      </c>
    </row>
    <row r="5357" spans="1:33">
      <c r="A5357" t="s">
        <v>1619</v>
      </c>
      <c r="B5357" t="s">
        <v>132</v>
      </c>
      <c r="C5357">
        <v>0</v>
      </c>
      <c r="D5357">
        <v>56971.5</v>
      </c>
      <c r="E5357">
        <v>61736.5</v>
      </c>
      <c r="F5357">
        <v>67681.600000000006</v>
      </c>
      <c r="G5357">
        <v>70603.3</v>
      </c>
      <c r="H5357">
        <v>77090.100000000006</v>
      </c>
      <c r="I5357">
        <v>83288.100000000006</v>
      </c>
      <c r="J5357">
        <v>91219.199999999997</v>
      </c>
      <c r="K5357">
        <v>99584.6</v>
      </c>
      <c r="L5357">
        <v>104475</v>
      </c>
      <c r="M5357">
        <v>112421</v>
      </c>
      <c r="N5357">
        <v>119885</v>
      </c>
      <c r="O5357">
        <v>127287</v>
      </c>
      <c r="P5357">
        <v>134457</v>
      </c>
      <c r="Q5357">
        <v>142535</v>
      </c>
      <c r="R5357">
        <v>149622</v>
      </c>
      <c r="S5357">
        <v>157755</v>
      </c>
      <c r="T5357">
        <v>165389</v>
      </c>
      <c r="U5357">
        <v>172730</v>
      </c>
      <c r="V5357">
        <v>179744</v>
      </c>
      <c r="W5357">
        <v>187204</v>
      </c>
      <c r="X5357">
        <v>194370</v>
      </c>
      <c r="Y5357">
        <v>201474</v>
      </c>
      <c r="Z5357">
        <v>206931</v>
      </c>
      <c r="AA5357">
        <v>213606</v>
      </c>
      <c r="AB5357">
        <v>222861</v>
      </c>
      <c r="AC5357">
        <v>228651</v>
      </c>
      <c r="AD5357">
        <v>234220</v>
      </c>
      <c r="AE5357">
        <v>239821</v>
      </c>
      <c r="AF5357">
        <v>246232</v>
      </c>
      <c r="AG5357">
        <v>251567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 s="4">
        <v>525446000</v>
      </c>
      <c r="E5503" s="4">
        <v>484046000</v>
      </c>
      <c r="F5503" s="4">
        <v>459983000</v>
      </c>
      <c r="G5503" s="4">
        <v>422991000</v>
      </c>
      <c r="H5503" s="4">
        <v>405036000</v>
      </c>
      <c r="I5503" s="4">
        <v>397188000</v>
      </c>
      <c r="J5503" s="4">
        <v>394445000</v>
      </c>
      <c r="K5503" s="4">
        <v>393710000</v>
      </c>
      <c r="L5503" s="4">
        <v>380268000</v>
      </c>
      <c r="M5503" s="4">
        <v>379013000</v>
      </c>
      <c r="N5503" s="4">
        <v>376205000</v>
      </c>
      <c r="O5503" s="4">
        <v>373984000</v>
      </c>
      <c r="P5503" s="4">
        <v>371537000</v>
      </c>
      <c r="Q5503" s="4">
        <v>371425000</v>
      </c>
      <c r="R5503" s="4">
        <v>368749000</v>
      </c>
      <c r="S5503" s="4">
        <v>406707000</v>
      </c>
      <c r="T5503" s="4">
        <v>406273000</v>
      </c>
      <c r="U5503" s="4">
        <v>448059000</v>
      </c>
      <c r="V5503" s="4">
        <v>446186000</v>
      </c>
      <c r="W5503" s="4">
        <v>445208000</v>
      </c>
      <c r="X5503" s="4">
        <v>443031000</v>
      </c>
      <c r="Y5503" s="4">
        <v>440787000</v>
      </c>
      <c r="Z5503" s="4">
        <v>435763000</v>
      </c>
      <c r="AA5503" s="4">
        <v>433013000</v>
      </c>
      <c r="AB5503" s="4">
        <v>434414000</v>
      </c>
      <c r="AC5503" s="4">
        <v>430064000</v>
      </c>
      <c r="AD5503" s="4">
        <v>461959000</v>
      </c>
      <c r="AE5503" s="4">
        <v>457690000</v>
      </c>
      <c r="AF5503" s="4">
        <v>454843000</v>
      </c>
      <c r="AG5503" s="4">
        <v>450744000</v>
      </c>
    </row>
    <row r="5504" spans="1:33">
      <c r="A5504" t="s">
        <v>1472</v>
      </c>
      <c r="B5504" t="s">
        <v>132</v>
      </c>
      <c r="C5504">
        <v>0</v>
      </c>
      <c r="D5504">
        <v>39870.199999999997</v>
      </c>
      <c r="E5504">
        <v>36728.800000000003</v>
      </c>
      <c r="F5504">
        <v>34902.9</v>
      </c>
      <c r="G5504">
        <v>32096</v>
      </c>
      <c r="H5504">
        <v>30733.7</v>
      </c>
      <c r="I5504">
        <v>30138.1</v>
      </c>
      <c r="J5504">
        <v>29930</v>
      </c>
      <c r="K5504">
        <v>29874.2</v>
      </c>
      <c r="L5504">
        <v>28854.2</v>
      </c>
      <c r="M5504">
        <v>28759</v>
      </c>
      <c r="N5504">
        <v>28546</v>
      </c>
      <c r="O5504">
        <v>28377.4</v>
      </c>
      <c r="P5504">
        <v>28191.7</v>
      </c>
      <c r="Q5504">
        <v>28183.3</v>
      </c>
      <c r="R5504">
        <v>27980.2</v>
      </c>
      <c r="S5504">
        <v>30860.400000000001</v>
      </c>
      <c r="T5504">
        <v>30827.5</v>
      </c>
      <c r="U5504">
        <v>33998.1</v>
      </c>
      <c r="V5504">
        <v>33856</v>
      </c>
      <c r="W5504">
        <v>33781.800000000003</v>
      </c>
      <c r="X5504">
        <v>33616.6</v>
      </c>
      <c r="Y5504">
        <v>33446.400000000001</v>
      </c>
      <c r="Z5504">
        <v>33065.1</v>
      </c>
      <c r="AA5504">
        <v>32856.5</v>
      </c>
      <c r="AB5504">
        <v>32962.800000000003</v>
      </c>
      <c r="AC5504">
        <v>32632.7</v>
      </c>
      <c r="AD5504">
        <v>35052.800000000003</v>
      </c>
      <c r="AE5504">
        <v>34729</v>
      </c>
      <c r="AF5504">
        <v>34512.9</v>
      </c>
      <c r="AG5504">
        <v>34201.9</v>
      </c>
    </row>
    <row r="5505" spans="1:33">
      <c r="A5505" t="s">
        <v>1471</v>
      </c>
      <c r="B5505" t="s">
        <v>132</v>
      </c>
      <c r="C5505">
        <v>0</v>
      </c>
      <c r="D5505">
        <v>330163</v>
      </c>
      <c r="E5505">
        <v>304149</v>
      </c>
      <c r="F5505">
        <v>289029</v>
      </c>
      <c r="G5505">
        <v>265785</v>
      </c>
      <c r="H5505">
        <v>254504</v>
      </c>
      <c r="I5505">
        <v>249572</v>
      </c>
      <c r="J5505">
        <v>247848</v>
      </c>
      <c r="K5505">
        <v>247386</v>
      </c>
      <c r="L5505">
        <v>238940</v>
      </c>
      <c r="M5505">
        <v>238152</v>
      </c>
      <c r="N5505">
        <v>236387</v>
      </c>
      <c r="O5505">
        <v>234992</v>
      </c>
      <c r="P5505">
        <v>233454</v>
      </c>
      <c r="Q5505">
        <v>233384</v>
      </c>
      <c r="R5505">
        <v>231703</v>
      </c>
      <c r="S5505">
        <v>255553</v>
      </c>
      <c r="T5505">
        <v>255281</v>
      </c>
      <c r="U5505">
        <v>281536</v>
      </c>
      <c r="V5505">
        <v>280360</v>
      </c>
      <c r="W5505">
        <v>279745</v>
      </c>
      <c r="X5505">
        <v>278377</v>
      </c>
      <c r="Y5505">
        <v>276967</v>
      </c>
      <c r="Z5505">
        <v>273810</v>
      </c>
      <c r="AA5505">
        <v>272083</v>
      </c>
      <c r="AB5505">
        <v>272963</v>
      </c>
      <c r="AC5505">
        <v>270230</v>
      </c>
      <c r="AD5505">
        <v>290270</v>
      </c>
      <c r="AE5505">
        <v>287589</v>
      </c>
      <c r="AF5505">
        <v>285799</v>
      </c>
      <c r="AG5505">
        <v>283224</v>
      </c>
    </row>
    <row r="5506" spans="1:33">
      <c r="A5506" t="s">
        <v>1470</v>
      </c>
      <c r="B5506" t="s">
        <v>132</v>
      </c>
      <c r="C5506">
        <v>0</v>
      </c>
      <c r="D5506">
        <v>432855</v>
      </c>
      <c r="E5506">
        <v>398750</v>
      </c>
      <c r="F5506">
        <v>378927</v>
      </c>
      <c r="G5506">
        <v>348454</v>
      </c>
      <c r="H5506">
        <v>333663</v>
      </c>
      <c r="I5506">
        <v>327198</v>
      </c>
      <c r="J5506">
        <v>324938</v>
      </c>
      <c r="K5506">
        <v>324332</v>
      </c>
      <c r="L5506">
        <v>313259</v>
      </c>
      <c r="M5506">
        <v>312226</v>
      </c>
      <c r="N5506">
        <v>309912</v>
      </c>
      <c r="O5506">
        <v>308082</v>
      </c>
      <c r="P5506">
        <v>306067</v>
      </c>
      <c r="Q5506">
        <v>305975</v>
      </c>
      <c r="R5506">
        <v>303770</v>
      </c>
      <c r="S5506">
        <v>335040</v>
      </c>
      <c r="T5506">
        <v>334682</v>
      </c>
      <c r="U5506">
        <v>369104</v>
      </c>
      <c r="V5506">
        <v>367562</v>
      </c>
      <c r="W5506">
        <v>366756</v>
      </c>
      <c r="X5506">
        <v>364963</v>
      </c>
      <c r="Y5506">
        <v>363114</v>
      </c>
      <c r="Z5506">
        <v>358975</v>
      </c>
      <c r="AA5506">
        <v>356710</v>
      </c>
      <c r="AB5506">
        <v>357864</v>
      </c>
      <c r="AC5506">
        <v>354281</v>
      </c>
      <c r="AD5506">
        <v>380555</v>
      </c>
      <c r="AE5506">
        <v>377039</v>
      </c>
      <c r="AF5506">
        <v>374693</v>
      </c>
      <c r="AG5506">
        <v>371317</v>
      </c>
    </row>
    <row r="5507" spans="1:33">
      <c r="A5507" t="s">
        <v>1469</v>
      </c>
      <c r="B5507" t="s">
        <v>132</v>
      </c>
      <c r="C5507">
        <v>0</v>
      </c>
      <c r="D5507">
        <v>52586.9</v>
      </c>
      <c r="E5507">
        <v>48443.6</v>
      </c>
      <c r="F5507">
        <v>46035.3</v>
      </c>
      <c r="G5507">
        <v>42333.2</v>
      </c>
      <c r="H5507">
        <v>40536.199999999997</v>
      </c>
      <c r="I5507">
        <v>39750.699999999997</v>
      </c>
      <c r="J5507">
        <v>39476.300000000003</v>
      </c>
      <c r="K5507">
        <v>39402.6</v>
      </c>
      <c r="L5507">
        <v>38057.4</v>
      </c>
      <c r="M5507">
        <v>37931.800000000003</v>
      </c>
      <c r="N5507">
        <v>37650.800000000003</v>
      </c>
      <c r="O5507">
        <v>37428.5</v>
      </c>
      <c r="P5507">
        <v>37183.599999999999</v>
      </c>
      <c r="Q5507">
        <v>37172.400000000001</v>
      </c>
      <c r="R5507">
        <v>36904.6</v>
      </c>
      <c r="S5507">
        <v>40703.5</v>
      </c>
      <c r="T5507">
        <v>40660</v>
      </c>
      <c r="U5507">
        <v>44841.9</v>
      </c>
      <c r="V5507">
        <v>44654.5</v>
      </c>
      <c r="W5507">
        <v>44556.7</v>
      </c>
      <c r="X5507">
        <v>44338.8</v>
      </c>
      <c r="Y5507">
        <v>44114.2</v>
      </c>
      <c r="Z5507">
        <v>43611.4</v>
      </c>
      <c r="AA5507">
        <v>43336.2</v>
      </c>
      <c r="AB5507">
        <v>43476.4</v>
      </c>
      <c r="AC5507">
        <v>43041</v>
      </c>
      <c r="AD5507">
        <v>46233.1</v>
      </c>
      <c r="AE5507">
        <v>45805.9</v>
      </c>
      <c r="AF5507">
        <v>45520.9</v>
      </c>
      <c r="AG5507">
        <v>45110.7</v>
      </c>
    </row>
    <row r="5508" spans="1:33">
      <c r="A5508" t="s">
        <v>1468</v>
      </c>
      <c r="B5508" t="s">
        <v>132</v>
      </c>
      <c r="C5508">
        <v>0</v>
      </c>
      <c r="D5508">
        <v>45756.2</v>
      </c>
      <c r="E5508">
        <v>42151.1</v>
      </c>
      <c r="F5508">
        <v>40055.599999999999</v>
      </c>
      <c r="G5508">
        <v>36834.400000000001</v>
      </c>
      <c r="H5508">
        <v>35270.9</v>
      </c>
      <c r="I5508">
        <v>34587.4</v>
      </c>
      <c r="J5508">
        <v>34348.6</v>
      </c>
      <c r="K5508">
        <v>34284.5</v>
      </c>
      <c r="L5508">
        <v>33114</v>
      </c>
      <c r="M5508">
        <v>33004.699999999997</v>
      </c>
      <c r="N5508">
        <v>32760.2</v>
      </c>
      <c r="O5508">
        <v>32566.799999999999</v>
      </c>
      <c r="P5508">
        <v>32353.7</v>
      </c>
      <c r="Q5508">
        <v>32344</v>
      </c>
      <c r="R5508">
        <v>32111</v>
      </c>
      <c r="S5508">
        <v>35416.400000000001</v>
      </c>
      <c r="T5508">
        <v>35378.6</v>
      </c>
      <c r="U5508">
        <v>39017.300000000003</v>
      </c>
      <c r="V5508">
        <v>38854.199999999997</v>
      </c>
      <c r="W5508">
        <v>38769.1</v>
      </c>
      <c r="X5508">
        <v>38579.5</v>
      </c>
      <c r="Y5508">
        <v>38384.1</v>
      </c>
      <c r="Z5508">
        <v>37946.6</v>
      </c>
      <c r="AA5508">
        <v>37707.1</v>
      </c>
      <c r="AB5508">
        <v>37829.1</v>
      </c>
      <c r="AC5508">
        <v>37450.300000000003</v>
      </c>
      <c r="AD5508">
        <v>40227.699999999997</v>
      </c>
      <c r="AE5508">
        <v>39856</v>
      </c>
      <c r="AF5508">
        <v>39608.1</v>
      </c>
      <c r="AG5508">
        <v>39251.199999999997</v>
      </c>
    </row>
    <row r="5509" spans="1:33">
      <c r="A5509" t="s">
        <v>1467</v>
      </c>
      <c r="B5509" t="s">
        <v>132</v>
      </c>
      <c r="C5509">
        <v>0</v>
      </c>
      <c r="D5509">
        <v>170294</v>
      </c>
      <c r="E5509">
        <v>156877</v>
      </c>
      <c r="F5509">
        <v>149078</v>
      </c>
      <c r="G5509">
        <v>137089</v>
      </c>
      <c r="H5509">
        <v>131270</v>
      </c>
      <c r="I5509">
        <v>128726</v>
      </c>
      <c r="J5509">
        <v>127837</v>
      </c>
      <c r="K5509">
        <v>127599</v>
      </c>
      <c r="L5509">
        <v>123243</v>
      </c>
      <c r="M5509">
        <v>122836</v>
      </c>
      <c r="N5509">
        <v>121926</v>
      </c>
      <c r="O5509">
        <v>121206</v>
      </c>
      <c r="P5509">
        <v>120413</v>
      </c>
      <c r="Q5509">
        <v>120377</v>
      </c>
      <c r="R5509">
        <v>119510</v>
      </c>
      <c r="S5509">
        <v>131812</v>
      </c>
      <c r="T5509">
        <v>131671</v>
      </c>
      <c r="U5509">
        <v>145213</v>
      </c>
      <c r="V5509">
        <v>144606</v>
      </c>
      <c r="W5509">
        <v>144290</v>
      </c>
      <c r="X5509">
        <v>143584</v>
      </c>
      <c r="Y5509">
        <v>142857</v>
      </c>
      <c r="Z5509">
        <v>141228</v>
      </c>
      <c r="AA5509">
        <v>140337</v>
      </c>
      <c r="AB5509">
        <v>140791</v>
      </c>
      <c r="AC5509">
        <v>139381</v>
      </c>
      <c r="AD5509">
        <v>149718</v>
      </c>
      <c r="AE5509">
        <v>148335</v>
      </c>
      <c r="AF5509">
        <v>147412</v>
      </c>
      <c r="AG5509">
        <v>146084</v>
      </c>
    </row>
    <row r="5510" spans="1:33">
      <c r="A5510" t="s">
        <v>1466</v>
      </c>
      <c r="B5510" t="s">
        <v>132</v>
      </c>
      <c r="C5510">
        <v>0</v>
      </c>
      <c r="D5510">
        <v>6633.28</v>
      </c>
      <c r="E5510">
        <v>6110.64</v>
      </c>
      <c r="F5510">
        <v>5806.86</v>
      </c>
      <c r="G5510">
        <v>5339.88</v>
      </c>
      <c r="H5510">
        <v>5113.22</v>
      </c>
      <c r="I5510">
        <v>5014.13</v>
      </c>
      <c r="J5510">
        <v>4979.51</v>
      </c>
      <c r="K5510">
        <v>4970.2299999999996</v>
      </c>
      <c r="L5510">
        <v>4800.54</v>
      </c>
      <c r="M5510">
        <v>4784.7</v>
      </c>
      <c r="N5510">
        <v>4749.25</v>
      </c>
      <c r="O5510">
        <v>4721.2</v>
      </c>
      <c r="P5510">
        <v>4690.3100000000004</v>
      </c>
      <c r="Q5510">
        <v>4688.91</v>
      </c>
      <c r="R5510">
        <v>4655.12</v>
      </c>
      <c r="S5510">
        <v>5134.3100000000004</v>
      </c>
      <c r="T5510">
        <v>5128.83</v>
      </c>
      <c r="U5510">
        <v>5656.34</v>
      </c>
      <c r="V5510">
        <v>5632.69</v>
      </c>
      <c r="W5510">
        <v>5620.35</v>
      </c>
      <c r="X5510">
        <v>5592.87</v>
      </c>
      <c r="Y5510">
        <v>5564.54</v>
      </c>
      <c r="Z5510">
        <v>5501.11</v>
      </c>
      <c r="AA5510">
        <v>5466.4</v>
      </c>
      <c r="AB5510">
        <v>5484.08</v>
      </c>
      <c r="AC5510">
        <v>5429.17</v>
      </c>
      <c r="AD5510">
        <v>5831.81</v>
      </c>
      <c r="AE5510">
        <v>5777.93</v>
      </c>
      <c r="AF5510">
        <v>5741.98</v>
      </c>
      <c r="AG5510">
        <v>5690.24</v>
      </c>
    </row>
    <row r="5511" spans="1:33">
      <c r="A5511" t="s">
        <v>1465</v>
      </c>
      <c r="B5511" t="s">
        <v>132</v>
      </c>
      <c r="C5511">
        <v>0</v>
      </c>
      <c r="D5511">
        <v>13435.7</v>
      </c>
      <c r="E5511">
        <v>12377.1</v>
      </c>
      <c r="F5511">
        <v>11761.8</v>
      </c>
      <c r="G5511">
        <v>10816</v>
      </c>
      <c r="H5511">
        <v>10356.799999999999</v>
      </c>
      <c r="I5511">
        <v>10156.200000000001</v>
      </c>
      <c r="J5511">
        <v>10086</v>
      </c>
      <c r="K5511">
        <v>10067.200000000001</v>
      </c>
      <c r="L5511">
        <v>9723.51</v>
      </c>
      <c r="M5511">
        <v>9691.43</v>
      </c>
      <c r="N5511">
        <v>9619.6299999999992</v>
      </c>
      <c r="O5511">
        <v>9562.82</v>
      </c>
      <c r="P5511">
        <v>9500.25</v>
      </c>
      <c r="Q5511">
        <v>9497.41</v>
      </c>
      <c r="R5511">
        <v>9428.98</v>
      </c>
      <c r="S5511">
        <v>10399.6</v>
      </c>
      <c r="T5511">
        <v>10388.5</v>
      </c>
      <c r="U5511">
        <v>11456.9</v>
      </c>
      <c r="V5511">
        <v>11409</v>
      </c>
      <c r="W5511">
        <v>11384.1</v>
      </c>
      <c r="X5511">
        <v>11328.4</v>
      </c>
      <c r="Y5511">
        <v>11271</v>
      </c>
      <c r="Z5511">
        <v>11142.5</v>
      </c>
      <c r="AA5511">
        <v>11072.2</v>
      </c>
      <c r="AB5511">
        <v>11108</v>
      </c>
      <c r="AC5511">
        <v>10996.8</v>
      </c>
      <c r="AD5511">
        <v>11812.4</v>
      </c>
      <c r="AE5511">
        <v>11703.2</v>
      </c>
      <c r="AF5511">
        <v>11630.4</v>
      </c>
      <c r="AG5511">
        <v>11525.6</v>
      </c>
    </row>
    <row r="5512" spans="1:33">
      <c r="A5512" t="s">
        <v>1464</v>
      </c>
      <c r="B5512" t="s">
        <v>132</v>
      </c>
      <c r="C5512">
        <v>0</v>
      </c>
      <c r="D5512">
        <v>21147.5</v>
      </c>
      <c r="E5512">
        <v>19481.3</v>
      </c>
      <c r="F5512">
        <v>18512.8</v>
      </c>
      <c r="G5512">
        <v>17024.099999999999</v>
      </c>
      <c r="H5512">
        <v>16301.4</v>
      </c>
      <c r="I5512">
        <v>15985.5</v>
      </c>
      <c r="J5512">
        <v>15875.2</v>
      </c>
      <c r="K5512">
        <v>15845.6</v>
      </c>
      <c r="L5512">
        <v>15304.6</v>
      </c>
      <c r="M5512">
        <v>15254.1</v>
      </c>
      <c r="N5512">
        <v>15141.1</v>
      </c>
      <c r="O5512">
        <v>15051.7</v>
      </c>
      <c r="P5512">
        <v>14953.2</v>
      </c>
      <c r="Q5512">
        <v>14948.7</v>
      </c>
      <c r="R5512">
        <v>14841</v>
      </c>
      <c r="S5512">
        <v>16368.7</v>
      </c>
      <c r="T5512">
        <v>16351.2</v>
      </c>
      <c r="U5512">
        <v>18033</v>
      </c>
      <c r="V5512">
        <v>17957.599999999999</v>
      </c>
      <c r="W5512">
        <v>17918.2</v>
      </c>
      <c r="X5512">
        <v>17830.599999999999</v>
      </c>
      <c r="Y5512">
        <v>17740.3</v>
      </c>
      <c r="Z5512">
        <v>17538.099999999999</v>
      </c>
      <c r="AA5512">
        <v>17427.400000000001</v>
      </c>
      <c r="AB5512">
        <v>17483.8</v>
      </c>
      <c r="AC5512">
        <v>17308.7</v>
      </c>
      <c r="AD5512">
        <v>18592.400000000001</v>
      </c>
      <c r="AE5512">
        <v>18420.599999999999</v>
      </c>
      <c r="AF5512">
        <v>18306</v>
      </c>
      <c r="AG5512">
        <v>18141</v>
      </c>
    </row>
    <row r="5513" spans="1:33">
      <c r="A5513" t="s">
        <v>1463</v>
      </c>
      <c r="B5513" t="s">
        <v>132</v>
      </c>
      <c r="C5513">
        <v>0</v>
      </c>
      <c r="D5513">
        <v>4229.51</v>
      </c>
      <c r="E5513">
        <v>3896.26</v>
      </c>
      <c r="F5513">
        <v>3702.57</v>
      </c>
      <c r="G5513">
        <v>3404.81</v>
      </c>
      <c r="H5513">
        <v>3260.29</v>
      </c>
      <c r="I5513">
        <v>3197.11</v>
      </c>
      <c r="J5513">
        <v>3175.03</v>
      </c>
      <c r="K5513">
        <v>3169.11</v>
      </c>
      <c r="L5513">
        <v>3060.92</v>
      </c>
      <c r="M5513">
        <v>3050.82</v>
      </c>
      <c r="N5513">
        <v>3028.21</v>
      </c>
      <c r="O5513">
        <v>3010.33</v>
      </c>
      <c r="P5513">
        <v>2990.63</v>
      </c>
      <c r="Q5513">
        <v>2989.74</v>
      </c>
      <c r="R5513">
        <v>2968.2</v>
      </c>
      <c r="S5513">
        <v>3273.74</v>
      </c>
      <c r="T5513">
        <v>3270.24</v>
      </c>
      <c r="U5513">
        <v>3606.59</v>
      </c>
      <c r="V5513">
        <v>3591.51</v>
      </c>
      <c r="W5513">
        <v>3583.65</v>
      </c>
      <c r="X5513">
        <v>3566.12</v>
      </c>
      <c r="Y5513">
        <v>3548.06</v>
      </c>
      <c r="Z5513">
        <v>3507.62</v>
      </c>
      <c r="AA5513">
        <v>3485.48</v>
      </c>
      <c r="AB5513">
        <v>3496.76</v>
      </c>
      <c r="AC5513">
        <v>3461.75</v>
      </c>
      <c r="AD5513">
        <v>3718.48</v>
      </c>
      <c r="AE5513">
        <v>3684.12</v>
      </c>
      <c r="AF5513">
        <v>3661.2</v>
      </c>
      <c r="AG5513">
        <v>3628.21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2632090000</v>
      </c>
      <c r="E5635" s="4">
        <v>2446040000</v>
      </c>
      <c r="F5635" s="4">
        <v>2250150000</v>
      </c>
      <c r="G5635" s="4">
        <v>2564940000</v>
      </c>
      <c r="H5635" s="4">
        <v>2474960000</v>
      </c>
      <c r="I5635" s="4">
        <v>2373650000</v>
      </c>
      <c r="J5635" s="4">
        <v>2332880000</v>
      </c>
      <c r="K5635" s="4">
        <v>2317590000</v>
      </c>
      <c r="L5635" s="4">
        <v>2263270000</v>
      </c>
      <c r="M5635" s="4">
        <v>2238410000</v>
      </c>
      <c r="N5635" s="4">
        <v>2234190000</v>
      </c>
      <c r="O5635" s="4">
        <v>2218360000</v>
      </c>
      <c r="P5635" s="4">
        <v>2205060000</v>
      </c>
      <c r="Q5635" s="4">
        <v>2190750000</v>
      </c>
      <c r="R5635" s="4">
        <v>2187930000</v>
      </c>
      <c r="S5635" s="4">
        <v>2174610000</v>
      </c>
      <c r="T5635" s="4">
        <v>2172000000</v>
      </c>
      <c r="U5635" s="4">
        <v>2167890000</v>
      </c>
      <c r="V5635" s="4">
        <v>2159250000</v>
      </c>
      <c r="W5635" s="4">
        <v>2146180000</v>
      </c>
      <c r="X5635" s="4">
        <v>2139410000</v>
      </c>
      <c r="Y5635" s="4">
        <v>2131570000</v>
      </c>
      <c r="Z5635" s="4">
        <v>2111050000</v>
      </c>
      <c r="AA5635" s="4">
        <v>2094830000</v>
      </c>
      <c r="AB5635" s="4">
        <v>2082460000</v>
      </c>
      <c r="AC5635" s="4">
        <v>2082890000</v>
      </c>
      <c r="AD5635" s="4">
        <v>2066200000</v>
      </c>
      <c r="AE5635" s="4">
        <v>2045930000</v>
      </c>
      <c r="AF5635" s="4">
        <v>2028930000</v>
      </c>
      <c r="AG5635" s="4">
        <v>2016330000</v>
      </c>
    </row>
    <row r="5636" spans="1:33">
      <c r="A5636" t="s">
        <v>1340</v>
      </c>
      <c r="B5636" t="s">
        <v>132</v>
      </c>
      <c r="C5636">
        <v>0</v>
      </c>
      <c r="D5636">
        <v>74827</v>
      </c>
      <c r="E5636">
        <v>69537.899999999994</v>
      </c>
      <c r="F5636">
        <v>63968.9</v>
      </c>
      <c r="G5636">
        <v>72918</v>
      </c>
      <c r="H5636">
        <v>70360.2</v>
      </c>
      <c r="I5636">
        <v>67479.8</v>
      </c>
      <c r="J5636">
        <v>66320.800000000003</v>
      </c>
      <c r="K5636">
        <v>65886.2</v>
      </c>
      <c r="L5636">
        <v>64341.8</v>
      </c>
      <c r="M5636">
        <v>63635.3</v>
      </c>
      <c r="N5636">
        <v>63515.199999999997</v>
      </c>
      <c r="O5636">
        <v>63065.2</v>
      </c>
      <c r="P5636">
        <v>62687.1</v>
      </c>
      <c r="Q5636">
        <v>62280.3</v>
      </c>
      <c r="R5636">
        <v>62200.1</v>
      </c>
      <c r="S5636">
        <v>61821.4</v>
      </c>
      <c r="T5636">
        <v>61747.1</v>
      </c>
      <c r="U5636">
        <v>61630.5</v>
      </c>
      <c r="V5636">
        <v>61384.9</v>
      </c>
      <c r="W5636">
        <v>61013.3</v>
      </c>
      <c r="X5636">
        <v>60820.6</v>
      </c>
      <c r="Y5636">
        <v>60597.8</v>
      </c>
      <c r="Z5636">
        <v>60014.5</v>
      </c>
      <c r="AA5636">
        <v>59553.599999999999</v>
      </c>
      <c r="AB5636">
        <v>59201.8</v>
      </c>
      <c r="AC5636">
        <v>59214.1</v>
      </c>
      <c r="AD5636">
        <v>58739.6</v>
      </c>
      <c r="AE5636">
        <v>58163.199999999997</v>
      </c>
      <c r="AF5636">
        <v>57679.9</v>
      </c>
      <c r="AG5636">
        <v>57321.8</v>
      </c>
    </row>
    <row r="5637" spans="1:33">
      <c r="A5637" t="s">
        <v>1339</v>
      </c>
      <c r="B5637" t="s">
        <v>132</v>
      </c>
      <c r="C5637">
        <v>0</v>
      </c>
      <c r="D5637">
        <v>345571</v>
      </c>
      <c r="E5637">
        <v>321145</v>
      </c>
      <c r="F5637">
        <v>295426</v>
      </c>
      <c r="G5637">
        <v>336755</v>
      </c>
      <c r="H5637">
        <v>324942</v>
      </c>
      <c r="I5637">
        <v>311640</v>
      </c>
      <c r="J5637">
        <v>306287</v>
      </c>
      <c r="K5637">
        <v>304280</v>
      </c>
      <c r="L5637">
        <v>297148</v>
      </c>
      <c r="M5637">
        <v>293885</v>
      </c>
      <c r="N5637">
        <v>293330</v>
      </c>
      <c r="O5637">
        <v>291252</v>
      </c>
      <c r="P5637">
        <v>289506</v>
      </c>
      <c r="Q5637">
        <v>287627</v>
      </c>
      <c r="R5637">
        <v>287257</v>
      </c>
      <c r="S5637">
        <v>285508</v>
      </c>
      <c r="T5637">
        <v>285165</v>
      </c>
      <c r="U5637">
        <v>284626</v>
      </c>
      <c r="V5637">
        <v>283492</v>
      </c>
      <c r="W5637">
        <v>281776</v>
      </c>
      <c r="X5637">
        <v>280886</v>
      </c>
      <c r="Y5637">
        <v>279857</v>
      </c>
      <c r="Z5637">
        <v>277163</v>
      </c>
      <c r="AA5637">
        <v>275034</v>
      </c>
      <c r="AB5637">
        <v>273410</v>
      </c>
      <c r="AC5637">
        <v>273466</v>
      </c>
      <c r="AD5637">
        <v>271275</v>
      </c>
      <c r="AE5637">
        <v>268613</v>
      </c>
      <c r="AF5637">
        <v>266381</v>
      </c>
      <c r="AG5637">
        <v>264727</v>
      </c>
    </row>
    <row r="5638" spans="1:33">
      <c r="A5638" t="s">
        <v>1338</v>
      </c>
      <c r="B5638" t="s">
        <v>132</v>
      </c>
      <c r="C5638">
        <v>0</v>
      </c>
      <c r="D5638" s="4">
        <v>1182720</v>
      </c>
      <c r="E5638" s="4">
        <v>1099120</v>
      </c>
      <c r="F5638" s="4">
        <v>1011100</v>
      </c>
      <c r="G5638" s="4">
        <v>1152550</v>
      </c>
      <c r="H5638" s="4">
        <v>1112120</v>
      </c>
      <c r="I5638" s="4">
        <v>1066590</v>
      </c>
      <c r="J5638" s="4">
        <v>1048270</v>
      </c>
      <c r="K5638" s="4">
        <v>1041400</v>
      </c>
      <c r="L5638" s="4">
        <v>1016990</v>
      </c>
      <c r="M5638" s="4">
        <v>1005830</v>
      </c>
      <c r="N5638" s="4">
        <v>1003930</v>
      </c>
      <c r="O5638">
        <v>996814</v>
      </c>
      <c r="P5638">
        <v>990837</v>
      </c>
      <c r="Q5638">
        <v>984408</v>
      </c>
      <c r="R5638">
        <v>983140</v>
      </c>
      <c r="S5638">
        <v>977155</v>
      </c>
      <c r="T5638">
        <v>975981</v>
      </c>
      <c r="U5638">
        <v>974138</v>
      </c>
      <c r="V5638">
        <v>970256</v>
      </c>
      <c r="W5638">
        <v>964382</v>
      </c>
      <c r="X5638">
        <v>961337</v>
      </c>
      <c r="Y5638">
        <v>957814</v>
      </c>
      <c r="Z5638">
        <v>948595</v>
      </c>
      <c r="AA5638">
        <v>941309</v>
      </c>
      <c r="AB5638">
        <v>935749</v>
      </c>
      <c r="AC5638">
        <v>935943</v>
      </c>
      <c r="AD5638">
        <v>928443</v>
      </c>
      <c r="AE5638">
        <v>919333</v>
      </c>
      <c r="AF5638">
        <v>911694</v>
      </c>
      <c r="AG5638">
        <v>906033</v>
      </c>
    </row>
    <row r="5639" spans="1:33">
      <c r="A5639" t="s">
        <v>1337</v>
      </c>
      <c r="B5639" t="s">
        <v>132</v>
      </c>
      <c r="C5639">
        <v>0</v>
      </c>
      <c r="D5639">
        <v>93367.3</v>
      </c>
      <c r="E5639">
        <v>86767.7</v>
      </c>
      <c r="F5639">
        <v>79818.899999999994</v>
      </c>
      <c r="G5639">
        <v>90985.3</v>
      </c>
      <c r="H5639">
        <v>87793.7</v>
      </c>
      <c r="I5639">
        <v>84199.6</v>
      </c>
      <c r="J5639">
        <v>82753.5</v>
      </c>
      <c r="K5639">
        <v>82211.100000000006</v>
      </c>
      <c r="L5639">
        <v>80284.100000000006</v>
      </c>
      <c r="M5639">
        <v>79402.600000000006</v>
      </c>
      <c r="N5639">
        <v>79252.7</v>
      </c>
      <c r="O5639">
        <v>78691.199999999997</v>
      </c>
      <c r="P5639">
        <v>78219.399999999994</v>
      </c>
      <c r="Q5639">
        <v>77711.8</v>
      </c>
      <c r="R5639">
        <v>77611.7</v>
      </c>
      <c r="S5639">
        <v>77139.3</v>
      </c>
      <c r="T5639">
        <v>77046.600000000006</v>
      </c>
      <c r="U5639">
        <v>76901</v>
      </c>
      <c r="V5639">
        <v>76594.600000000006</v>
      </c>
      <c r="W5639">
        <v>76130.899999999994</v>
      </c>
      <c r="X5639">
        <v>75890.5</v>
      </c>
      <c r="Y5639">
        <v>75612.399999999994</v>
      </c>
      <c r="Z5639">
        <v>74884.600000000006</v>
      </c>
      <c r="AA5639">
        <v>74309.5</v>
      </c>
      <c r="AB5639">
        <v>73870.600000000006</v>
      </c>
      <c r="AC5639">
        <v>73885.899999999994</v>
      </c>
      <c r="AD5639">
        <v>73293.8</v>
      </c>
      <c r="AE5639">
        <v>72574.600000000006</v>
      </c>
      <c r="AF5639">
        <v>71971.600000000006</v>
      </c>
      <c r="AG5639">
        <v>71524.7</v>
      </c>
    </row>
    <row r="5640" spans="1:33">
      <c r="A5640" t="s">
        <v>1336</v>
      </c>
      <c r="B5640" t="s">
        <v>132</v>
      </c>
      <c r="C5640">
        <v>0</v>
      </c>
      <c r="D5640">
        <v>83028.2</v>
      </c>
      <c r="E5640">
        <v>77159.399999999994</v>
      </c>
      <c r="F5640">
        <v>70980.100000000006</v>
      </c>
      <c r="G5640">
        <v>80910</v>
      </c>
      <c r="H5640">
        <v>78071.8</v>
      </c>
      <c r="I5640">
        <v>74875.7</v>
      </c>
      <c r="J5640">
        <v>73589.7</v>
      </c>
      <c r="K5640">
        <v>73107.399999999994</v>
      </c>
      <c r="L5640">
        <v>71393.8</v>
      </c>
      <c r="M5640">
        <v>70609.899999999994</v>
      </c>
      <c r="N5640">
        <v>70476.600000000006</v>
      </c>
      <c r="O5640">
        <v>69977.3</v>
      </c>
      <c r="P5640">
        <v>69557.7</v>
      </c>
      <c r="Q5640">
        <v>69106.3</v>
      </c>
      <c r="R5640">
        <v>69017.3</v>
      </c>
      <c r="S5640">
        <v>68597.2</v>
      </c>
      <c r="T5640">
        <v>68514.7</v>
      </c>
      <c r="U5640">
        <v>68385.399999999994</v>
      </c>
      <c r="V5640">
        <v>68112.800000000003</v>
      </c>
      <c r="W5640">
        <v>67700.5</v>
      </c>
      <c r="X5640">
        <v>67486.7</v>
      </c>
      <c r="Y5640">
        <v>67239.399999999994</v>
      </c>
      <c r="Z5640">
        <v>66592.2</v>
      </c>
      <c r="AA5640">
        <v>66080.7</v>
      </c>
      <c r="AB5640">
        <v>65690.5</v>
      </c>
      <c r="AC5640">
        <v>65704</v>
      </c>
      <c r="AD5640">
        <v>65177.5</v>
      </c>
      <c r="AE5640">
        <v>64538</v>
      </c>
      <c r="AF5640">
        <v>64001.8</v>
      </c>
      <c r="AG5640">
        <v>63604.4</v>
      </c>
    </row>
    <row r="5641" spans="1:33">
      <c r="A5641" t="s">
        <v>1335</v>
      </c>
      <c r="B5641" t="s">
        <v>132</v>
      </c>
      <c r="C5641">
        <v>0</v>
      </c>
      <c r="D5641">
        <v>251433</v>
      </c>
      <c r="E5641">
        <v>233660</v>
      </c>
      <c r="F5641">
        <v>214948</v>
      </c>
      <c r="G5641">
        <v>245018</v>
      </c>
      <c r="H5641">
        <v>236423</v>
      </c>
      <c r="I5641">
        <v>226745</v>
      </c>
      <c r="J5641">
        <v>222850</v>
      </c>
      <c r="K5641">
        <v>221390</v>
      </c>
      <c r="L5641">
        <v>216201</v>
      </c>
      <c r="M5641">
        <v>213827</v>
      </c>
      <c r="N5641">
        <v>213423</v>
      </c>
      <c r="O5641">
        <v>211911</v>
      </c>
      <c r="P5641">
        <v>210640</v>
      </c>
      <c r="Q5641">
        <v>209273</v>
      </c>
      <c r="R5641">
        <v>209004</v>
      </c>
      <c r="S5641">
        <v>207732</v>
      </c>
      <c r="T5641">
        <v>207482</v>
      </c>
      <c r="U5641">
        <v>207090</v>
      </c>
      <c r="V5641">
        <v>206265</v>
      </c>
      <c r="W5641">
        <v>205016</v>
      </c>
      <c r="X5641">
        <v>204369</v>
      </c>
      <c r="Y5641">
        <v>203620</v>
      </c>
      <c r="Z5641">
        <v>201660</v>
      </c>
      <c r="AA5641">
        <v>200111</v>
      </c>
      <c r="AB5641">
        <v>198929</v>
      </c>
      <c r="AC5641">
        <v>198970</v>
      </c>
      <c r="AD5641">
        <v>197376</v>
      </c>
      <c r="AE5641">
        <v>195439</v>
      </c>
      <c r="AF5641">
        <v>193815</v>
      </c>
      <c r="AG5641">
        <v>192612</v>
      </c>
    </row>
    <row r="5642" spans="1:33">
      <c r="A5642" t="s">
        <v>1334</v>
      </c>
      <c r="B5642" t="s">
        <v>132</v>
      </c>
      <c r="C5642">
        <v>0</v>
      </c>
      <c r="D5642">
        <v>19416.5</v>
      </c>
      <c r="E5642">
        <v>18044</v>
      </c>
      <c r="F5642">
        <v>16599</v>
      </c>
      <c r="G5642">
        <v>18921.099999999999</v>
      </c>
      <c r="H5642">
        <v>18257.400000000001</v>
      </c>
      <c r="I5642">
        <v>17510</v>
      </c>
      <c r="J5642">
        <v>17209.2</v>
      </c>
      <c r="K5642">
        <v>17096.5</v>
      </c>
      <c r="L5642">
        <v>16695.7</v>
      </c>
      <c r="M5642">
        <v>16512.400000000001</v>
      </c>
      <c r="N5642">
        <v>16481.2</v>
      </c>
      <c r="O5642">
        <v>16364.5</v>
      </c>
      <c r="P5642">
        <v>16266.3</v>
      </c>
      <c r="Q5642">
        <v>16160.8</v>
      </c>
      <c r="R5642">
        <v>16140</v>
      </c>
      <c r="S5642">
        <v>16041.7</v>
      </c>
      <c r="T5642">
        <v>16022.4</v>
      </c>
      <c r="U5642">
        <v>15992.2</v>
      </c>
      <c r="V5642">
        <v>15928.5</v>
      </c>
      <c r="W5642">
        <v>15832</v>
      </c>
      <c r="X5642">
        <v>15782</v>
      </c>
      <c r="Y5642">
        <v>15724.2</v>
      </c>
      <c r="Z5642">
        <v>15572.8</v>
      </c>
      <c r="AA5642">
        <v>15453.2</v>
      </c>
      <c r="AB5642">
        <v>15362</v>
      </c>
      <c r="AC5642">
        <v>15365.2</v>
      </c>
      <c r="AD5642">
        <v>15242</v>
      </c>
      <c r="AE5642">
        <v>15092.5</v>
      </c>
      <c r="AF5642">
        <v>14967.1</v>
      </c>
      <c r="AG5642">
        <v>14874.1</v>
      </c>
    </row>
    <row r="5643" spans="1:33">
      <c r="A5643" t="s">
        <v>1333</v>
      </c>
      <c r="B5643" t="s">
        <v>132</v>
      </c>
      <c r="C5643">
        <v>0</v>
      </c>
      <c r="D5643">
        <v>16577.599999999999</v>
      </c>
      <c r="E5643">
        <v>15405.8</v>
      </c>
      <c r="F5643">
        <v>14172</v>
      </c>
      <c r="G5643">
        <v>16154.7</v>
      </c>
      <c r="H5643">
        <v>15588</v>
      </c>
      <c r="I5643">
        <v>14949.9</v>
      </c>
      <c r="J5643">
        <v>14693.1</v>
      </c>
      <c r="K5643">
        <v>14596.8</v>
      </c>
      <c r="L5643">
        <v>14254.7</v>
      </c>
      <c r="M5643">
        <v>14098.1</v>
      </c>
      <c r="N5643">
        <v>14071.5</v>
      </c>
      <c r="O5643">
        <v>13971.8</v>
      </c>
      <c r="P5643">
        <v>13888</v>
      </c>
      <c r="Q5643">
        <v>13797.9</v>
      </c>
      <c r="R5643">
        <v>13780.2</v>
      </c>
      <c r="S5643">
        <v>13696.3</v>
      </c>
      <c r="T5643">
        <v>13679.8</v>
      </c>
      <c r="U5643">
        <v>13654</v>
      </c>
      <c r="V5643">
        <v>13599.6</v>
      </c>
      <c r="W5643">
        <v>13517.2</v>
      </c>
      <c r="X5643">
        <v>13474.6</v>
      </c>
      <c r="Y5643">
        <v>13425.2</v>
      </c>
      <c r="Z5643">
        <v>13296</v>
      </c>
      <c r="AA5643">
        <v>13193.8</v>
      </c>
      <c r="AB5643">
        <v>13115.9</v>
      </c>
      <c r="AC5643">
        <v>13118.6</v>
      </c>
      <c r="AD5643">
        <v>13013.5</v>
      </c>
      <c r="AE5643">
        <v>12885.8</v>
      </c>
      <c r="AF5643">
        <v>12778.7</v>
      </c>
      <c r="AG5643">
        <v>12699.4</v>
      </c>
    </row>
    <row r="5644" spans="1:33">
      <c r="A5644" t="s">
        <v>1332</v>
      </c>
      <c r="B5644" t="s">
        <v>132</v>
      </c>
      <c r="C5644">
        <v>0</v>
      </c>
      <c r="D5644">
        <v>105143</v>
      </c>
      <c r="E5644">
        <v>97711.4</v>
      </c>
      <c r="F5644">
        <v>89886.1</v>
      </c>
      <c r="G5644">
        <v>102461</v>
      </c>
      <c r="H5644">
        <v>98866.8</v>
      </c>
      <c r="I5644">
        <v>94819.4</v>
      </c>
      <c r="J5644">
        <v>93190.8</v>
      </c>
      <c r="K5644">
        <v>92580.1</v>
      </c>
      <c r="L5644">
        <v>90410.1</v>
      </c>
      <c r="M5644">
        <v>89417.3</v>
      </c>
      <c r="N5644">
        <v>89248.5</v>
      </c>
      <c r="O5644">
        <v>88616.2</v>
      </c>
      <c r="P5644">
        <v>88084.9</v>
      </c>
      <c r="Q5644">
        <v>87513.3</v>
      </c>
      <c r="R5644">
        <v>87400.6</v>
      </c>
      <c r="S5644">
        <v>86868.5</v>
      </c>
      <c r="T5644">
        <v>86764.1</v>
      </c>
      <c r="U5644">
        <v>86600.3</v>
      </c>
      <c r="V5644">
        <v>86255.2</v>
      </c>
      <c r="W5644">
        <v>85733</v>
      </c>
      <c r="X5644">
        <v>85462.3</v>
      </c>
      <c r="Y5644">
        <v>85149.1</v>
      </c>
      <c r="Z5644">
        <v>84329.5</v>
      </c>
      <c r="AA5644">
        <v>83681.8</v>
      </c>
      <c r="AB5644">
        <v>83187.600000000006</v>
      </c>
      <c r="AC5644">
        <v>83204.800000000003</v>
      </c>
      <c r="AD5644">
        <v>82538</v>
      </c>
      <c r="AE5644">
        <v>81728.2</v>
      </c>
      <c r="AF5644">
        <v>81049.100000000006</v>
      </c>
      <c r="AG5644">
        <v>80545.8</v>
      </c>
    </row>
    <row r="5645" spans="1:33">
      <c r="A5645" t="s">
        <v>1331</v>
      </c>
      <c r="B5645" t="s">
        <v>132</v>
      </c>
      <c r="C5645">
        <v>0</v>
      </c>
      <c r="D5645">
        <v>21028.7</v>
      </c>
      <c r="E5645">
        <v>19542.3</v>
      </c>
      <c r="F5645">
        <v>17977.2</v>
      </c>
      <c r="G5645">
        <v>20492.2</v>
      </c>
      <c r="H5645">
        <v>19773.400000000001</v>
      </c>
      <c r="I5645">
        <v>18963.900000000001</v>
      </c>
      <c r="J5645">
        <v>18638.2</v>
      </c>
      <c r="K5645">
        <v>18516</v>
      </c>
      <c r="L5645">
        <v>18082</v>
      </c>
      <c r="M5645">
        <v>17883.5</v>
      </c>
      <c r="N5645">
        <v>17849.7</v>
      </c>
      <c r="O5645">
        <v>17723.2</v>
      </c>
      <c r="P5645">
        <v>17617</v>
      </c>
      <c r="Q5645">
        <v>17502.7</v>
      </c>
      <c r="R5645">
        <v>17480.099999999999</v>
      </c>
      <c r="S5645">
        <v>17373.7</v>
      </c>
      <c r="T5645">
        <v>17352.8</v>
      </c>
      <c r="U5645">
        <v>17320.099999999999</v>
      </c>
      <c r="V5645">
        <v>17251</v>
      </c>
      <c r="W5645">
        <v>17146.599999999999</v>
      </c>
      <c r="X5645">
        <v>17092.5</v>
      </c>
      <c r="Y5645">
        <v>17029.8</v>
      </c>
      <c r="Z5645">
        <v>16865.900000000001</v>
      </c>
      <c r="AA5645">
        <v>16736.400000000001</v>
      </c>
      <c r="AB5645">
        <v>16637.5</v>
      </c>
      <c r="AC5645">
        <v>16641</v>
      </c>
      <c r="AD5645">
        <v>16507.599999999999</v>
      </c>
      <c r="AE5645">
        <v>16345.6</v>
      </c>
      <c r="AF5645">
        <v>16209.8</v>
      </c>
      <c r="AG5645">
        <v>16109.2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22540000000000</v>
      </c>
      <c r="E5647" s="4">
        <v>22541900000000</v>
      </c>
      <c r="F5647" s="4">
        <v>22543700000000</v>
      </c>
      <c r="G5647" s="4">
        <v>22548600000000</v>
      </c>
      <c r="H5647" s="4">
        <v>22551400000000</v>
      </c>
      <c r="I5647" s="4">
        <v>22553300000000</v>
      </c>
      <c r="J5647" s="4">
        <v>22555400000000</v>
      </c>
      <c r="K5647" s="4">
        <v>22557600000000</v>
      </c>
      <c r="L5647" s="4">
        <v>22559000000000</v>
      </c>
      <c r="M5647" s="4">
        <v>22561000000000</v>
      </c>
      <c r="N5647" s="4">
        <v>22563100000000</v>
      </c>
      <c r="O5647" s="4">
        <v>22565100000000</v>
      </c>
      <c r="P5647" s="4">
        <v>22567100000000</v>
      </c>
      <c r="Q5647" s="4">
        <v>22569100000000</v>
      </c>
      <c r="R5647" s="4">
        <v>22571000000000</v>
      </c>
      <c r="S5647" s="4">
        <v>22573000000000</v>
      </c>
      <c r="T5647" s="4">
        <v>22574900000000</v>
      </c>
      <c r="U5647" s="4">
        <v>22576800000000</v>
      </c>
      <c r="V5647" s="4">
        <v>22578700000000</v>
      </c>
      <c r="W5647" s="4">
        <v>22580500000000</v>
      </c>
      <c r="X5647" s="4">
        <v>22582300000000</v>
      </c>
      <c r="Y5647" s="4">
        <v>22584200000000</v>
      </c>
      <c r="Z5647" s="4">
        <v>22585700000000</v>
      </c>
      <c r="AA5647" s="4">
        <v>22587500000000</v>
      </c>
      <c r="AB5647" s="4">
        <v>22589500000000</v>
      </c>
      <c r="AC5647" s="4">
        <v>22591100000000</v>
      </c>
      <c r="AD5647" s="4">
        <v>22592800000000</v>
      </c>
      <c r="AE5647" s="4">
        <v>22594500000000</v>
      </c>
      <c r="AF5647" s="4">
        <v>22596200000000</v>
      </c>
      <c r="AG5647" s="4">
        <v>22597900000000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640785000</v>
      </c>
      <c r="E5648" s="4">
        <v>640839000</v>
      </c>
      <c r="F5648" s="4">
        <v>640891000</v>
      </c>
      <c r="G5648" s="4">
        <v>641028000</v>
      </c>
      <c r="H5648" s="4">
        <v>641108000</v>
      </c>
      <c r="I5648" s="4">
        <v>641162000</v>
      </c>
      <c r="J5648" s="4">
        <v>641223000</v>
      </c>
      <c r="K5648" s="4">
        <v>641283000</v>
      </c>
      <c r="L5648" s="4">
        <v>641325000</v>
      </c>
      <c r="M5648" s="4">
        <v>641383000</v>
      </c>
      <c r="N5648" s="4">
        <v>641442000</v>
      </c>
      <c r="O5648" s="4">
        <v>641499000</v>
      </c>
      <c r="P5648" s="4">
        <v>641555000</v>
      </c>
      <c r="Q5648" s="4">
        <v>641611000</v>
      </c>
      <c r="R5648" s="4">
        <v>641666000</v>
      </c>
      <c r="S5648" s="4">
        <v>641723000</v>
      </c>
      <c r="T5648" s="4">
        <v>641776000</v>
      </c>
      <c r="U5648" s="4">
        <v>641830000</v>
      </c>
      <c r="V5648" s="4">
        <v>641884000</v>
      </c>
      <c r="W5648" s="4">
        <v>641935000</v>
      </c>
      <c r="X5648" s="4">
        <v>641987000</v>
      </c>
      <c r="Y5648" s="4">
        <v>642041000</v>
      </c>
      <c r="Z5648" s="4">
        <v>642085000</v>
      </c>
      <c r="AA5648" s="4">
        <v>642136000</v>
      </c>
      <c r="AB5648" s="4">
        <v>642191000</v>
      </c>
      <c r="AC5648" s="4">
        <v>642238000</v>
      </c>
      <c r="AD5648" s="4">
        <v>642285000</v>
      </c>
      <c r="AE5648" s="4">
        <v>642333000</v>
      </c>
      <c r="AF5648" s="4">
        <v>642383000</v>
      </c>
      <c r="AG5648" s="4">
        <v>642430000</v>
      </c>
    </row>
    <row r="5649" spans="1:33">
      <c r="A5649" t="s">
        <v>1327</v>
      </c>
      <c r="B5649" t="s">
        <v>132</v>
      </c>
      <c r="C5649" s="4">
        <v>2958000000</v>
      </c>
      <c r="D5649" s="4">
        <v>2959320000</v>
      </c>
      <c r="E5649" s="4">
        <v>2959570000</v>
      </c>
      <c r="F5649" s="4">
        <v>2959800000</v>
      </c>
      <c r="G5649" s="4">
        <v>2960440000</v>
      </c>
      <c r="H5649" s="4">
        <v>2960810000</v>
      </c>
      <c r="I5649" s="4">
        <v>2961060000</v>
      </c>
      <c r="J5649" s="4">
        <v>2961340000</v>
      </c>
      <c r="K5649" s="4">
        <v>2961620000</v>
      </c>
      <c r="L5649" s="4">
        <v>2961810000</v>
      </c>
      <c r="M5649" s="4">
        <v>2962080000</v>
      </c>
      <c r="N5649" s="4">
        <v>2962350000</v>
      </c>
      <c r="O5649" s="4">
        <v>2962610000</v>
      </c>
      <c r="P5649" s="4">
        <v>2962870000</v>
      </c>
      <c r="Q5649" s="4">
        <v>2963130000</v>
      </c>
      <c r="R5649" s="4">
        <v>2963390000</v>
      </c>
      <c r="S5649" s="4">
        <v>2963650000</v>
      </c>
      <c r="T5649" s="4">
        <v>2963890000</v>
      </c>
      <c r="U5649" s="4">
        <v>2964140000</v>
      </c>
      <c r="V5649" s="4">
        <v>2964390000</v>
      </c>
      <c r="W5649" s="4">
        <v>2964630000</v>
      </c>
      <c r="X5649" s="4">
        <v>2964870000</v>
      </c>
      <c r="Y5649" s="4">
        <v>2965120000</v>
      </c>
      <c r="Z5649" s="4">
        <v>2965320000</v>
      </c>
      <c r="AA5649" s="4">
        <v>2965550000</v>
      </c>
      <c r="AB5649" s="4">
        <v>2965810000</v>
      </c>
      <c r="AC5649" s="4">
        <v>2966030000</v>
      </c>
      <c r="AD5649" s="4">
        <v>2966250000</v>
      </c>
      <c r="AE5649" s="4">
        <v>2966470000</v>
      </c>
      <c r="AF5649" s="4">
        <v>2966700000</v>
      </c>
      <c r="AG5649" s="4">
        <v>2966910000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10128300000</v>
      </c>
      <c r="E5650" s="4">
        <v>10129200000</v>
      </c>
      <c r="F5650" s="4">
        <v>10130000000</v>
      </c>
      <c r="G5650" s="4">
        <v>10132100000</v>
      </c>
      <c r="H5650" s="4">
        <v>10133400000</v>
      </c>
      <c r="I5650" s="4">
        <v>10134300000</v>
      </c>
      <c r="J5650" s="4">
        <v>10135200000</v>
      </c>
      <c r="K5650" s="4">
        <v>10136200000</v>
      </c>
      <c r="L5650" s="4">
        <v>10136800000</v>
      </c>
      <c r="M5650" s="4">
        <v>10137800000</v>
      </c>
      <c r="N5650" s="4">
        <v>10138700000</v>
      </c>
      <c r="O5650" s="4">
        <v>10139600000</v>
      </c>
      <c r="P5650" s="4">
        <v>10140500000</v>
      </c>
      <c r="Q5650" s="4">
        <v>10141400000</v>
      </c>
      <c r="R5650" s="4">
        <v>10142200000</v>
      </c>
      <c r="S5650" s="4">
        <v>10143100000</v>
      </c>
      <c r="T5650" s="4">
        <v>10144000000</v>
      </c>
      <c r="U5650" s="4">
        <v>10144800000</v>
      </c>
      <c r="V5650" s="4">
        <v>10145700000</v>
      </c>
      <c r="W5650" s="4">
        <v>10146500000</v>
      </c>
      <c r="X5650" s="4">
        <v>10147300000</v>
      </c>
      <c r="Y5650" s="4">
        <v>10148200000</v>
      </c>
      <c r="Z5650" s="4">
        <v>10148800000</v>
      </c>
      <c r="AA5650" s="4">
        <v>10149700000</v>
      </c>
      <c r="AB5650" s="4">
        <v>10150500000</v>
      </c>
      <c r="AC5650" s="4">
        <v>10151300000</v>
      </c>
      <c r="AD5650" s="4">
        <v>10152000000</v>
      </c>
      <c r="AE5650" s="4">
        <v>10152800000</v>
      </c>
      <c r="AF5650" s="4">
        <v>10153600000</v>
      </c>
      <c r="AG5650" s="4">
        <v>10154300000</v>
      </c>
    </row>
    <row r="5651" spans="1:33">
      <c r="A5651" t="s">
        <v>1325</v>
      </c>
      <c r="B5651" t="s">
        <v>132</v>
      </c>
      <c r="C5651" s="4">
        <v>799200000</v>
      </c>
      <c r="D5651" s="4">
        <v>799556000</v>
      </c>
      <c r="E5651" s="4">
        <v>799623000</v>
      </c>
      <c r="F5651" s="4">
        <v>799687000</v>
      </c>
      <c r="G5651" s="4">
        <v>799859000</v>
      </c>
      <c r="H5651" s="4">
        <v>799959000</v>
      </c>
      <c r="I5651" s="4">
        <v>800027000</v>
      </c>
      <c r="J5651" s="4">
        <v>800102000</v>
      </c>
      <c r="K5651" s="4">
        <v>800177000</v>
      </c>
      <c r="L5651" s="4">
        <v>800229000</v>
      </c>
      <c r="M5651" s="4">
        <v>800301000</v>
      </c>
      <c r="N5651" s="4">
        <v>800375000</v>
      </c>
      <c r="O5651" s="4">
        <v>800446000</v>
      </c>
      <c r="P5651" s="4">
        <v>800516000</v>
      </c>
      <c r="Q5651" s="4">
        <v>800586000</v>
      </c>
      <c r="R5651" s="4">
        <v>800655000</v>
      </c>
      <c r="S5651" s="4">
        <v>800725000</v>
      </c>
      <c r="T5651" s="4">
        <v>800792000</v>
      </c>
      <c r="U5651" s="4">
        <v>800860000</v>
      </c>
      <c r="V5651" s="4">
        <v>800927000</v>
      </c>
      <c r="W5651" s="4">
        <v>800991000</v>
      </c>
      <c r="X5651" s="4">
        <v>801056000</v>
      </c>
      <c r="Y5651" s="4">
        <v>801122000</v>
      </c>
      <c r="Z5651" s="4">
        <v>801177000</v>
      </c>
      <c r="AA5651" s="4">
        <v>801241000</v>
      </c>
      <c r="AB5651" s="4">
        <v>801309000</v>
      </c>
      <c r="AC5651" s="4">
        <v>801368000</v>
      </c>
      <c r="AD5651" s="4">
        <v>801428000</v>
      </c>
      <c r="AE5651" s="4">
        <v>801487000</v>
      </c>
      <c r="AF5651" s="4">
        <v>801549000</v>
      </c>
      <c r="AG5651" s="4">
        <v>801608000</v>
      </c>
    </row>
    <row r="5652" spans="1:33">
      <c r="A5652" t="s">
        <v>1324</v>
      </c>
      <c r="B5652" t="s">
        <v>132</v>
      </c>
      <c r="C5652" s="4">
        <v>710700000</v>
      </c>
      <c r="D5652" s="4">
        <v>711016000</v>
      </c>
      <c r="E5652" s="4">
        <v>711076000</v>
      </c>
      <c r="F5652" s="4">
        <v>711133000</v>
      </c>
      <c r="G5652" s="4">
        <v>711286000</v>
      </c>
      <c r="H5652" s="4">
        <v>711375000</v>
      </c>
      <c r="I5652" s="4">
        <v>711435000</v>
      </c>
      <c r="J5652" s="4">
        <v>711502000</v>
      </c>
      <c r="K5652" s="4">
        <v>711569000</v>
      </c>
      <c r="L5652" s="4">
        <v>711615000</v>
      </c>
      <c r="M5652" s="4">
        <v>711679000</v>
      </c>
      <c r="N5652" s="4">
        <v>711745000</v>
      </c>
      <c r="O5652" s="4">
        <v>711808000</v>
      </c>
      <c r="P5652" s="4">
        <v>711870000</v>
      </c>
      <c r="Q5652" s="4">
        <v>711933000</v>
      </c>
      <c r="R5652" s="4">
        <v>711994000</v>
      </c>
      <c r="S5652" s="4">
        <v>712057000</v>
      </c>
      <c r="T5652" s="4">
        <v>712115000</v>
      </c>
      <c r="U5652" s="4">
        <v>712176000</v>
      </c>
      <c r="V5652" s="4">
        <v>712236000</v>
      </c>
      <c r="W5652" s="4">
        <v>712293000</v>
      </c>
      <c r="X5652" s="4">
        <v>712350000</v>
      </c>
      <c r="Y5652" s="4">
        <v>712410000</v>
      </c>
      <c r="Z5652" s="4">
        <v>712458000</v>
      </c>
      <c r="AA5652" s="4">
        <v>712515000</v>
      </c>
      <c r="AB5652" s="4">
        <v>712576000</v>
      </c>
      <c r="AC5652" s="4">
        <v>712628000</v>
      </c>
      <c r="AD5652" s="4">
        <v>712681000</v>
      </c>
      <c r="AE5652" s="4">
        <v>712734000</v>
      </c>
      <c r="AF5652" s="4">
        <v>712789000</v>
      </c>
      <c r="AG5652" s="4">
        <v>712841000</v>
      </c>
    </row>
    <row r="5653" spans="1:33">
      <c r="A5653" t="s">
        <v>1323</v>
      </c>
      <c r="B5653" t="s">
        <v>132</v>
      </c>
      <c r="C5653" s="4">
        <v>2152200000</v>
      </c>
      <c r="D5653" s="4">
        <v>2153160000</v>
      </c>
      <c r="E5653" s="4">
        <v>2153340000</v>
      </c>
      <c r="F5653" s="4">
        <v>2153510000</v>
      </c>
      <c r="G5653" s="4">
        <v>2153970000</v>
      </c>
      <c r="H5653" s="4">
        <v>2154240000</v>
      </c>
      <c r="I5653" s="4">
        <v>2154430000</v>
      </c>
      <c r="J5653" s="4">
        <v>2154630000</v>
      </c>
      <c r="K5653" s="4">
        <v>2154830000</v>
      </c>
      <c r="L5653" s="4">
        <v>2154970000</v>
      </c>
      <c r="M5653" s="4">
        <v>2155170000</v>
      </c>
      <c r="N5653" s="4">
        <v>2155360000</v>
      </c>
      <c r="O5653" s="4">
        <v>2155560000</v>
      </c>
      <c r="P5653" s="4">
        <v>2155740000</v>
      </c>
      <c r="Q5653" s="4">
        <v>2155930000</v>
      </c>
      <c r="R5653" s="4">
        <v>2156120000</v>
      </c>
      <c r="S5653" s="4">
        <v>2156310000</v>
      </c>
      <c r="T5653" s="4">
        <v>2156490000</v>
      </c>
      <c r="U5653" s="4">
        <v>2156670000</v>
      </c>
      <c r="V5653" s="4">
        <v>2156850000</v>
      </c>
      <c r="W5653" s="4">
        <v>2157020000</v>
      </c>
      <c r="X5653" s="4">
        <v>2157200000</v>
      </c>
      <c r="Y5653" s="4">
        <v>2157380000</v>
      </c>
      <c r="Z5653" s="4">
        <v>2157520000</v>
      </c>
      <c r="AA5653" s="4">
        <v>2157700000</v>
      </c>
      <c r="AB5653" s="4">
        <v>2157880000</v>
      </c>
      <c r="AC5653" s="4">
        <v>2158040000</v>
      </c>
      <c r="AD5653" s="4">
        <v>2158200000</v>
      </c>
      <c r="AE5653" s="4">
        <v>2158360000</v>
      </c>
      <c r="AF5653" s="4">
        <v>2158530000</v>
      </c>
      <c r="AG5653" s="4">
        <v>2158680000</v>
      </c>
    </row>
    <row r="5654" spans="1:33">
      <c r="A5654" t="s">
        <v>1322</v>
      </c>
      <c r="B5654" t="s">
        <v>132</v>
      </c>
      <c r="C5654" s="4">
        <v>166200000</v>
      </c>
      <c r="D5654" s="4">
        <v>166274000</v>
      </c>
      <c r="E5654" s="4">
        <v>166288000</v>
      </c>
      <c r="F5654" s="4">
        <v>166301000</v>
      </c>
      <c r="G5654" s="4">
        <v>166337000</v>
      </c>
      <c r="H5654" s="4">
        <v>166358000</v>
      </c>
      <c r="I5654" s="4">
        <v>166372000</v>
      </c>
      <c r="J5654" s="4">
        <v>166388000</v>
      </c>
      <c r="K5654" s="4">
        <v>166403000</v>
      </c>
      <c r="L5654" s="4">
        <v>166414000</v>
      </c>
      <c r="M5654" s="4">
        <v>166429000</v>
      </c>
      <c r="N5654" s="4">
        <v>166444000</v>
      </c>
      <c r="O5654" s="4">
        <v>166459000</v>
      </c>
      <c r="P5654" s="4">
        <v>166474000</v>
      </c>
      <c r="Q5654" s="4">
        <v>166488000</v>
      </c>
      <c r="R5654" s="4">
        <v>166503000</v>
      </c>
      <c r="S5654" s="4">
        <v>166517000</v>
      </c>
      <c r="T5654" s="4">
        <v>166531000</v>
      </c>
      <c r="U5654" s="4">
        <v>166545000</v>
      </c>
      <c r="V5654" s="4">
        <v>166559000</v>
      </c>
      <c r="W5654" s="4">
        <v>166572000</v>
      </c>
      <c r="X5654" s="4">
        <v>166586000</v>
      </c>
      <c r="Y5654" s="4">
        <v>166600000</v>
      </c>
      <c r="Z5654" s="4">
        <v>166611000</v>
      </c>
      <c r="AA5654" s="4">
        <v>166624000</v>
      </c>
      <c r="AB5654" s="4">
        <v>166639000</v>
      </c>
      <c r="AC5654" s="4">
        <v>166651000</v>
      </c>
      <c r="AD5654" s="4">
        <v>166663000</v>
      </c>
      <c r="AE5654" s="4">
        <v>166676000</v>
      </c>
      <c r="AF5654" s="4">
        <v>166689000</v>
      </c>
      <c r="AG5654" s="4">
        <v>166701000</v>
      </c>
    </row>
    <row r="5655" spans="1:33">
      <c r="A5655" t="s">
        <v>1321</v>
      </c>
      <c r="B5655" t="s">
        <v>132</v>
      </c>
      <c r="C5655" s="4">
        <v>141900000</v>
      </c>
      <c r="D5655" s="4">
        <v>141963000</v>
      </c>
      <c r="E5655" s="4">
        <v>141975000</v>
      </c>
      <c r="F5655" s="4">
        <v>141987000</v>
      </c>
      <c r="G5655" s="4">
        <v>142017000</v>
      </c>
      <c r="H5655" s="4">
        <v>142035000</v>
      </c>
      <c r="I5655" s="4">
        <v>142047000</v>
      </c>
      <c r="J5655" s="4">
        <v>142060000</v>
      </c>
      <c r="K5655" s="4">
        <v>142074000</v>
      </c>
      <c r="L5655" s="4">
        <v>142083000</v>
      </c>
      <c r="M5655" s="4">
        <v>142096000</v>
      </c>
      <c r="N5655" s="4">
        <v>142109000</v>
      </c>
      <c r="O5655" s="4">
        <v>142121000</v>
      </c>
      <c r="P5655" s="4">
        <v>142134000</v>
      </c>
      <c r="Q5655" s="4">
        <v>142146000</v>
      </c>
      <c r="R5655" s="4">
        <v>142158000</v>
      </c>
      <c r="S5655" s="4">
        <v>142171000</v>
      </c>
      <c r="T5655" s="4">
        <v>142183000</v>
      </c>
      <c r="U5655" s="4">
        <v>142195000</v>
      </c>
      <c r="V5655" s="4">
        <v>142207000</v>
      </c>
      <c r="W5655" s="4">
        <v>142218000</v>
      </c>
      <c r="X5655" s="4">
        <v>142229000</v>
      </c>
      <c r="Y5655" s="4">
        <v>142241000</v>
      </c>
      <c r="Z5655" s="4">
        <v>142251000</v>
      </c>
      <c r="AA5655" s="4">
        <v>142262000</v>
      </c>
      <c r="AB5655" s="4">
        <v>142275000</v>
      </c>
      <c r="AC5655" s="4">
        <v>142285000</v>
      </c>
      <c r="AD5655" s="4">
        <v>142296000</v>
      </c>
      <c r="AE5655" s="4">
        <v>142306000</v>
      </c>
      <c r="AF5655" s="4">
        <v>142317000</v>
      </c>
      <c r="AG5655" s="4">
        <v>142328000</v>
      </c>
    </row>
    <row r="5656" spans="1:33">
      <c r="A5656" t="s">
        <v>1320</v>
      </c>
      <c r="B5656" t="s">
        <v>132</v>
      </c>
      <c r="C5656" s="4">
        <v>900000000</v>
      </c>
      <c r="D5656" s="4">
        <v>900401000</v>
      </c>
      <c r="E5656" s="4">
        <v>900476000</v>
      </c>
      <c r="F5656" s="4">
        <v>900549000</v>
      </c>
      <c r="G5656" s="4">
        <v>900742000</v>
      </c>
      <c r="H5656" s="4">
        <v>900855000</v>
      </c>
      <c r="I5656" s="4">
        <v>900931000</v>
      </c>
      <c r="J5656" s="4">
        <v>901016000</v>
      </c>
      <c r="K5656" s="4">
        <v>901101000</v>
      </c>
      <c r="L5656" s="4">
        <v>901159000</v>
      </c>
      <c r="M5656" s="4">
        <v>901240000</v>
      </c>
      <c r="N5656" s="4">
        <v>901323000</v>
      </c>
      <c r="O5656" s="4">
        <v>901403000</v>
      </c>
      <c r="P5656" s="4">
        <v>901482000</v>
      </c>
      <c r="Q5656" s="4">
        <v>901561000</v>
      </c>
      <c r="R5656" s="4">
        <v>901639000</v>
      </c>
      <c r="S5656" s="4">
        <v>901718000</v>
      </c>
      <c r="T5656" s="4">
        <v>901793000</v>
      </c>
      <c r="U5656" s="4">
        <v>901869000</v>
      </c>
      <c r="V5656" s="4">
        <v>901945000</v>
      </c>
      <c r="W5656" s="4">
        <v>902017000</v>
      </c>
      <c r="X5656" s="4">
        <v>902090000</v>
      </c>
      <c r="Y5656" s="4">
        <v>902165000</v>
      </c>
      <c r="Z5656" s="4">
        <v>902227000</v>
      </c>
      <c r="AA5656" s="4">
        <v>902298000</v>
      </c>
      <c r="AB5656" s="4">
        <v>902376000</v>
      </c>
      <c r="AC5656" s="4">
        <v>902442000</v>
      </c>
      <c r="AD5656" s="4">
        <v>902509000</v>
      </c>
      <c r="AE5656" s="4">
        <v>902576000</v>
      </c>
      <c r="AF5656" s="4">
        <v>902646000</v>
      </c>
      <c r="AG5656" s="4">
        <v>902712000</v>
      </c>
    </row>
    <row r="5657" spans="1:33">
      <c r="A5657" t="s">
        <v>1319</v>
      </c>
      <c r="B5657" t="s">
        <v>132</v>
      </c>
      <c r="C5657" s="4">
        <v>180000000</v>
      </c>
      <c r="D5657" s="4">
        <v>180080000</v>
      </c>
      <c r="E5657" s="4">
        <v>180095000</v>
      </c>
      <c r="F5657" s="4">
        <v>180110000</v>
      </c>
      <c r="G5657" s="4">
        <v>180148000</v>
      </c>
      <c r="H5657" s="4">
        <v>180171000</v>
      </c>
      <c r="I5657" s="4">
        <v>180186000</v>
      </c>
      <c r="J5657" s="4">
        <v>180203000</v>
      </c>
      <c r="K5657" s="4">
        <v>180220000</v>
      </c>
      <c r="L5657" s="4">
        <v>180232000</v>
      </c>
      <c r="M5657" s="4">
        <v>180248000</v>
      </c>
      <c r="N5657" s="4">
        <v>180265000</v>
      </c>
      <c r="O5657" s="4">
        <v>180281000</v>
      </c>
      <c r="P5657" s="4">
        <v>180296000</v>
      </c>
      <c r="Q5657" s="4">
        <v>180312000</v>
      </c>
      <c r="R5657" s="4">
        <v>180328000</v>
      </c>
      <c r="S5657" s="4">
        <v>180344000</v>
      </c>
      <c r="T5657" s="4">
        <v>180359000</v>
      </c>
      <c r="U5657" s="4">
        <v>180374000</v>
      </c>
      <c r="V5657" s="4">
        <v>180389000</v>
      </c>
      <c r="W5657" s="4">
        <v>180403000</v>
      </c>
      <c r="X5657" s="4">
        <v>180418000</v>
      </c>
      <c r="Y5657" s="4">
        <v>180433000</v>
      </c>
      <c r="Z5657" s="4">
        <v>180445000</v>
      </c>
      <c r="AA5657" s="4">
        <v>180460000</v>
      </c>
      <c r="AB5657" s="4">
        <v>180475000</v>
      </c>
      <c r="AC5657" s="4">
        <v>180488000</v>
      </c>
      <c r="AD5657" s="4">
        <v>180502000</v>
      </c>
      <c r="AE5657" s="4">
        <v>180515000</v>
      </c>
      <c r="AF5657" s="4">
        <v>180529000</v>
      </c>
      <c r="AG5657" s="4">
        <v>180542000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150200000000</v>
      </c>
      <c r="F5683" s="4">
        <v>150200000000</v>
      </c>
      <c r="G5683" s="4">
        <v>150200000000</v>
      </c>
      <c r="H5683" s="4">
        <v>150200000000</v>
      </c>
      <c r="I5683" s="4">
        <v>150200000000</v>
      </c>
      <c r="J5683" s="4">
        <v>150200000000</v>
      </c>
      <c r="K5683" s="4">
        <v>150200000000</v>
      </c>
      <c r="L5683" s="4">
        <v>225300000000</v>
      </c>
      <c r="M5683" s="4">
        <v>225300000000</v>
      </c>
      <c r="N5683" s="4">
        <v>225300000000</v>
      </c>
      <c r="O5683" s="4">
        <v>225300000000</v>
      </c>
      <c r="P5683" s="4">
        <v>225300000000</v>
      </c>
      <c r="Q5683" s="4">
        <v>225300000000</v>
      </c>
      <c r="R5683" s="4">
        <v>225300000000</v>
      </c>
      <c r="S5683" s="4">
        <v>225300000000</v>
      </c>
      <c r="T5683" s="4">
        <v>225300000000</v>
      </c>
      <c r="U5683" s="4">
        <v>225300000000</v>
      </c>
      <c r="V5683" s="4">
        <v>225300000000</v>
      </c>
      <c r="W5683" s="4">
        <v>225300000000</v>
      </c>
      <c r="X5683" s="4">
        <v>225300000000</v>
      </c>
      <c r="Y5683" s="4">
        <v>225300000000</v>
      </c>
      <c r="Z5683" s="4">
        <v>225300000000</v>
      </c>
      <c r="AA5683" s="4">
        <v>225300000000</v>
      </c>
      <c r="AB5683" s="4">
        <v>225300000000</v>
      </c>
      <c r="AC5683" s="4">
        <v>225300000000</v>
      </c>
      <c r="AD5683" s="4">
        <v>225300000000</v>
      </c>
      <c r="AE5683" s="4">
        <v>225300000000</v>
      </c>
      <c r="AF5683" s="4">
        <v>225300000000</v>
      </c>
      <c r="AG5683" s="4">
        <v>225300000000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4270000</v>
      </c>
      <c r="F5684" s="4">
        <v>4270000</v>
      </c>
      <c r="G5684" s="4">
        <v>4270000</v>
      </c>
      <c r="H5684" s="4">
        <v>4270000</v>
      </c>
      <c r="I5684" s="4">
        <v>4270000</v>
      </c>
      <c r="J5684" s="4">
        <v>4270000</v>
      </c>
      <c r="K5684" s="4">
        <v>4270000</v>
      </c>
      <c r="L5684" s="4">
        <v>6405000</v>
      </c>
      <c r="M5684" s="4">
        <v>6405000</v>
      </c>
      <c r="N5684" s="4">
        <v>6405000</v>
      </c>
      <c r="O5684" s="4">
        <v>6405000</v>
      </c>
      <c r="P5684" s="4">
        <v>6405000</v>
      </c>
      <c r="Q5684" s="4">
        <v>6405000</v>
      </c>
      <c r="R5684" s="4">
        <v>6405000</v>
      </c>
      <c r="S5684" s="4">
        <v>6405000</v>
      </c>
      <c r="T5684" s="4">
        <v>6405000</v>
      </c>
      <c r="U5684" s="4">
        <v>6405000</v>
      </c>
      <c r="V5684" s="4">
        <v>6405000</v>
      </c>
      <c r="W5684" s="4">
        <v>6405000</v>
      </c>
      <c r="X5684" s="4">
        <v>6405000</v>
      </c>
      <c r="Y5684" s="4">
        <v>6405000</v>
      </c>
      <c r="Z5684" s="4">
        <v>6405000</v>
      </c>
      <c r="AA5684" s="4">
        <v>6405000</v>
      </c>
      <c r="AB5684" s="4">
        <v>6405000</v>
      </c>
      <c r="AC5684" s="4">
        <v>6405000</v>
      </c>
      <c r="AD5684" s="4">
        <v>6405000</v>
      </c>
      <c r="AE5684" s="4">
        <v>6405000</v>
      </c>
      <c r="AF5684" s="4">
        <v>6405000</v>
      </c>
      <c r="AG5684" s="4">
        <v>6405000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19720000</v>
      </c>
      <c r="F5685" s="4">
        <v>19720000</v>
      </c>
      <c r="G5685" s="4">
        <v>19720000</v>
      </c>
      <c r="H5685" s="4">
        <v>19720000</v>
      </c>
      <c r="I5685" s="4">
        <v>19720000</v>
      </c>
      <c r="J5685" s="4">
        <v>19720000</v>
      </c>
      <c r="K5685" s="4">
        <v>19720000</v>
      </c>
      <c r="L5685" s="4">
        <v>29580000</v>
      </c>
      <c r="M5685" s="4">
        <v>29580000</v>
      </c>
      <c r="N5685" s="4">
        <v>29580000</v>
      </c>
      <c r="O5685" s="4">
        <v>29580000</v>
      </c>
      <c r="P5685" s="4">
        <v>29580000</v>
      </c>
      <c r="Q5685" s="4">
        <v>29580000</v>
      </c>
      <c r="R5685" s="4">
        <v>29580000</v>
      </c>
      <c r="S5685" s="4">
        <v>29580000</v>
      </c>
      <c r="T5685" s="4">
        <v>29580000</v>
      </c>
      <c r="U5685" s="4">
        <v>29580000</v>
      </c>
      <c r="V5685" s="4">
        <v>29580000</v>
      </c>
      <c r="W5685" s="4">
        <v>29580000</v>
      </c>
      <c r="X5685" s="4">
        <v>29580000</v>
      </c>
      <c r="Y5685" s="4">
        <v>29580000</v>
      </c>
      <c r="Z5685" s="4">
        <v>29580000</v>
      </c>
      <c r="AA5685" s="4">
        <v>29580000</v>
      </c>
      <c r="AB5685" s="4">
        <v>29580000</v>
      </c>
      <c r="AC5685" s="4">
        <v>29580000</v>
      </c>
      <c r="AD5685" s="4">
        <v>29580000</v>
      </c>
      <c r="AE5685" s="4">
        <v>29580000</v>
      </c>
      <c r="AF5685" s="4">
        <v>29580000</v>
      </c>
      <c r="AG5685" s="4">
        <v>29580000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67492000</v>
      </c>
      <c r="F5686" s="4">
        <v>67492000</v>
      </c>
      <c r="G5686" s="4">
        <v>67492000</v>
      </c>
      <c r="H5686" s="4">
        <v>67492000</v>
      </c>
      <c r="I5686" s="4">
        <v>67492000</v>
      </c>
      <c r="J5686" s="4">
        <v>67492000</v>
      </c>
      <c r="K5686" s="4">
        <v>67492000</v>
      </c>
      <c r="L5686" s="4">
        <v>101238000</v>
      </c>
      <c r="M5686" s="4">
        <v>101238000</v>
      </c>
      <c r="N5686" s="4">
        <v>101238000</v>
      </c>
      <c r="O5686" s="4">
        <v>101238000</v>
      </c>
      <c r="P5686" s="4">
        <v>101238000</v>
      </c>
      <c r="Q5686" s="4">
        <v>101238000</v>
      </c>
      <c r="R5686" s="4">
        <v>101238000</v>
      </c>
      <c r="S5686" s="4">
        <v>101238000</v>
      </c>
      <c r="T5686" s="4">
        <v>101238000</v>
      </c>
      <c r="U5686" s="4">
        <v>101238000</v>
      </c>
      <c r="V5686" s="4">
        <v>101238000</v>
      </c>
      <c r="W5686" s="4">
        <v>101238000</v>
      </c>
      <c r="X5686" s="4">
        <v>101238000</v>
      </c>
      <c r="Y5686" s="4">
        <v>101238000</v>
      </c>
      <c r="Z5686" s="4">
        <v>101238000</v>
      </c>
      <c r="AA5686" s="4">
        <v>101238000</v>
      </c>
      <c r="AB5686" s="4">
        <v>101238000</v>
      </c>
      <c r="AC5686" s="4">
        <v>101238000</v>
      </c>
      <c r="AD5686" s="4">
        <v>101238000</v>
      </c>
      <c r="AE5686" s="4">
        <v>101238000</v>
      </c>
      <c r="AF5686" s="4">
        <v>101238000</v>
      </c>
      <c r="AG5686" s="4">
        <v>101238000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5328000</v>
      </c>
      <c r="F5687" s="4">
        <v>5328000</v>
      </c>
      <c r="G5687" s="4">
        <v>5328000</v>
      </c>
      <c r="H5687" s="4">
        <v>5328000</v>
      </c>
      <c r="I5687" s="4">
        <v>5328000</v>
      </c>
      <c r="J5687" s="4">
        <v>5328000</v>
      </c>
      <c r="K5687" s="4">
        <v>5328000</v>
      </c>
      <c r="L5687" s="4">
        <v>7992000</v>
      </c>
      <c r="M5687" s="4">
        <v>7992000</v>
      </c>
      <c r="N5687" s="4">
        <v>7992000</v>
      </c>
      <c r="O5687" s="4">
        <v>7992000</v>
      </c>
      <c r="P5687" s="4">
        <v>7992000</v>
      </c>
      <c r="Q5687" s="4">
        <v>7992000</v>
      </c>
      <c r="R5687" s="4">
        <v>7992000</v>
      </c>
      <c r="S5687" s="4">
        <v>7992000</v>
      </c>
      <c r="T5687" s="4">
        <v>7992000</v>
      </c>
      <c r="U5687" s="4">
        <v>7992000</v>
      </c>
      <c r="V5687" s="4">
        <v>7992000</v>
      </c>
      <c r="W5687" s="4">
        <v>7992000</v>
      </c>
      <c r="X5687" s="4">
        <v>7992000</v>
      </c>
      <c r="Y5687" s="4">
        <v>7992000</v>
      </c>
      <c r="Z5687" s="4">
        <v>7992000</v>
      </c>
      <c r="AA5687" s="4">
        <v>7992000</v>
      </c>
      <c r="AB5687" s="4">
        <v>7992000</v>
      </c>
      <c r="AC5687" s="4">
        <v>7992000</v>
      </c>
      <c r="AD5687" s="4">
        <v>7992000</v>
      </c>
      <c r="AE5687" s="4">
        <v>7992000</v>
      </c>
      <c r="AF5687" s="4">
        <v>7992000</v>
      </c>
      <c r="AG5687" s="4">
        <v>7992000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4738000</v>
      </c>
      <c r="F5688" s="4">
        <v>4738000</v>
      </c>
      <c r="G5688" s="4">
        <v>4738000</v>
      </c>
      <c r="H5688" s="4">
        <v>4738000</v>
      </c>
      <c r="I5688" s="4">
        <v>4738000</v>
      </c>
      <c r="J5688" s="4">
        <v>4738000</v>
      </c>
      <c r="K5688" s="4">
        <v>4738000</v>
      </c>
      <c r="L5688" s="4">
        <v>7107000</v>
      </c>
      <c r="M5688" s="4">
        <v>7107000</v>
      </c>
      <c r="N5688" s="4">
        <v>7107000</v>
      </c>
      <c r="O5688" s="4">
        <v>7107000</v>
      </c>
      <c r="P5688" s="4">
        <v>7107000</v>
      </c>
      <c r="Q5688" s="4">
        <v>7107000</v>
      </c>
      <c r="R5688" s="4">
        <v>7107000</v>
      </c>
      <c r="S5688" s="4">
        <v>7107000</v>
      </c>
      <c r="T5688" s="4">
        <v>7107000</v>
      </c>
      <c r="U5688" s="4">
        <v>7107000</v>
      </c>
      <c r="V5688" s="4">
        <v>7107000</v>
      </c>
      <c r="W5688" s="4">
        <v>7107000</v>
      </c>
      <c r="X5688" s="4">
        <v>7107000</v>
      </c>
      <c r="Y5688" s="4">
        <v>7107000</v>
      </c>
      <c r="Z5688" s="4">
        <v>7107000</v>
      </c>
      <c r="AA5688" s="4">
        <v>7107000</v>
      </c>
      <c r="AB5688" s="4">
        <v>7107000</v>
      </c>
      <c r="AC5688" s="4">
        <v>7107000</v>
      </c>
      <c r="AD5688" s="4">
        <v>7107000</v>
      </c>
      <c r="AE5688" s="4">
        <v>7107000</v>
      </c>
      <c r="AF5688" s="4">
        <v>7107000</v>
      </c>
      <c r="AG5688" s="4">
        <v>7107000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14348000</v>
      </c>
      <c r="F5689" s="4">
        <v>14348000</v>
      </c>
      <c r="G5689" s="4">
        <v>14348000</v>
      </c>
      <c r="H5689" s="4">
        <v>14348000</v>
      </c>
      <c r="I5689" s="4">
        <v>14348000</v>
      </c>
      <c r="J5689" s="4">
        <v>14348000</v>
      </c>
      <c r="K5689" s="4">
        <v>14348000</v>
      </c>
      <c r="L5689" s="4">
        <v>21522000</v>
      </c>
      <c r="M5689" s="4">
        <v>21522000</v>
      </c>
      <c r="N5689" s="4">
        <v>21522000</v>
      </c>
      <c r="O5689" s="4">
        <v>21522000</v>
      </c>
      <c r="P5689" s="4">
        <v>21522000</v>
      </c>
      <c r="Q5689" s="4">
        <v>21522000</v>
      </c>
      <c r="R5689" s="4">
        <v>21522000</v>
      </c>
      <c r="S5689" s="4">
        <v>21522000</v>
      </c>
      <c r="T5689" s="4">
        <v>21522000</v>
      </c>
      <c r="U5689" s="4">
        <v>21522000</v>
      </c>
      <c r="V5689" s="4">
        <v>21522000</v>
      </c>
      <c r="W5689" s="4">
        <v>21522000</v>
      </c>
      <c r="X5689" s="4">
        <v>21522000</v>
      </c>
      <c r="Y5689" s="4">
        <v>21522000</v>
      </c>
      <c r="Z5689" s="4">
        <v>21522000</v>
      </c>
      <c r="AA5689" s="4">
        <v>21522000</v>
      </c>
      <c r="AB5689" s="4">
        <v>21522000</v>
      </c>
      <c r="AC5689" s="4">
        <v>21522000</v>
      </c>
      <c r="AD5689" s="4">
        <v>21522000</v>
      </c>
      <c r="AE5689" s="4">
        <v>21522000</v>
      </c>
      <c r="AF5689" s="4">
        <v>21522000</v>
      </c>
      <c r="AG5689" s="4">
        <v>21522000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1108000</v>
      </c>
      <c r="F5690" s="4">
        <v>1108000</v>
      </c>
      <c r="G5690" s="4">
        <v>1108000</v>
      </c>
      <c r="H5690" s="4">
        <v>1108000</v>
      </c>
      <c r="I5690" s="4">
        <v>1108000</v>
      </c>
      <c r="J5690" s="4">
        <v>1108000</v>
      </c>
      <c r="K5690" s="4">
        <v>1108000</v>
      </c>
      <c r="L5690" s="4">
        <v>1662000</v>
      </c>
      <c r="M5690" s="4">
        <v>1662000</v>
      </c>
      <c r="N5690" s="4">
        <v>1662000</v>
      </c>
      <c r="O5690" s="4">
        <v>1662000</v>
      </c>
      <c r="P5690" s="4">
        <v>1662000</v>
      </c>
      <c r="Q5690" s="4">
        <v>1662000</v>
      </c>
      <c r="R5690" s="4">
        <v>1662000</v>
      </c>
      <c r="S5690" s="4">
        <v>1662000</v>
      </c>
      <c r="T5690" s="4">
        <v>1662000</v>
      </c>
      <c r="U5690" s="4">
        <v>1662000</v>
      </c>
      <c r="V5690" s="4">
        <v>1662000</v>
      </c>
      <c r="W5690" s="4">
        <v>1662000</v>
      </c>
      <c r="X5690" s="4">
        <v>1662000</v>
      </c>
      <c r="Y5690" s="4">
        <v>1662000</v>
      </c>
      <c r="Z5690" s="4">
        <v>1662000</v>
      </c>
      <c r="AA5690" s="4">
        <v>1662000</v>
      </c>
      <c r="AB5690" s="4">
        <v>1662000</v>
      </c>
      <c r="AC5690" s="4">
        <v>1662000</v>
      </c>
      <c r="AD5690" s="4">
        <v>1662000</v>
      </c>
      <c r="AE5690" s="4">
        <v>1662000</v>
      </c>
      <c r="AF5690" s="4">
        <v>1662000</v>
      </c>
      <c r="AG5690" s="4">
        <v>1662000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946000</v>
      </c>
      <c r="F5691">
        <v>946000</v>
      </c>
      <c r="G5691">
        <v>946000</v>
      </c>
      <c r="H5691">
        <v>946000</v>
      </c>
      <c r="I5691">
        <v>946000</v>
      </c>
      <c r="J5691">
        <v>946000</v>
      </c>
      <c r="K5691">
        <v>946000</v>
      </c>
      <c r="L5691" s="4">
        <v>1419000</v>
      </c>
      <c r="M5691" s="4">
        <v>1419000</v>
      </c>
      <c r="N5691" s="4">
        <v>1419000</v>
      </c>
      <c r="O5691" s="4">
        <v>1419000</v>
      </c>
      <c r="P5691" s="4">
        <v>1419000</v>
      </c>
      <c r="Q5691" s="4">
        <v>1419000</v>
      </c>
      <c r="R5691" s="4">
        <v>1419000</v>
      </c>
      <c r="S5691" s="4">
        <v>1419000</v>
      </c>
      <c r="T5691" s="4">
        <v>1419000</v>
      </c>
      <c r="U5691" s="4">
        <v>1419000</v>
      </c>
      <c r="V5691" s="4">
        <v>1419000</v>
      </c>
      <c r="W5691" s="4">
        <v>1419000</v>
      </c>
      <c r="X5691" s="4">
        <v>1419000</v>
      </c>
      <c r="Y5691" s="4">
        <v>1419000</v>
      </c>
      <c r="Z5691" s="4">
        <v>1419000</v>
      </c>
      <c r="AA5691" s="4">
        <v>1419000</v>
      </c>
      <c r="AB5691" s="4">
        <v>1419000</v>
      </c>
      <c r="AC5691" s="4">
        <v>1419000</v>
      </c>
      <c r="AD5691" s="4">
        <v>1419000</v>
      </c>
      <c r="AE5691" s="4">
        <v>1419000</v>
      </c>
      <c r="AF5691" s="4">
        <v>1419000</v>
      </c>
      <c r="AG5691" s="4">
        <v>1419000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6000000</v>
      </c>
      <c r="F5692" s="4">
        <v>6000000</v>
      </c>
      <c r="G5692" s="4">
        <v>6000000</v>
      </c>
      <c r="H5692" s="4">
        <v>6000000</v>
      </c>
      <c r="I5692" s="4">
        <v>6000000</v>
      </c>
      <c r="J5692" s="4">
        <v>6000000</v>
      </c>
      <c r="K5692" s="4">
        <v>6000000</v>
      </c>
      <c r="L5692" s="4">
        <v>9000000</v>
      </c>
      <c r="M5692" s="4">
        <v>9000000</v>
      </c>
      <c r="N5692" s="4">
        <v>9000000</v>
      </c>
      <c r="O5692" s="4">
        <v>9000000</v>
      </c>
      <c r="P5692" s="4">
        <v>9000000</v>
      </c>
      <c r="Q5692" s="4">
        <v>9000000</v>
      </c>
      <c r="R5692" s="4">
        <v>9000000</v>
      </c>
      <c r="S5692" s="4">
        <v>9000000</v>
      </c>
      <c r="T5692" s="4">
        <v>9000000</v>
      </c>
      <c r="U5692" s="4">
        <v>9000000</v>
      </c>
      <c r="V5692" s="4">
        <v>9000000</v>
      </c>
      <c r="W5692" s="4">
        <v>9000000</v>
      </c>
      <c r="X5692" s="4">
        <v>9000000</v>
      </c>
      <c r="Y5692" s="4">
        <v>9000000</v>
      </c>
      <c r="Z5692" s="4">
        <v>9000000</v>
      </c>
      <c r="AA5692" s="4">
        <v>9000000</v>
      </c>
      <c r="AB5692" s="4">
        <v>9000000</v>
      </c>
      <c r="AC5692" s="4">
        <v>9000000</v>
      </c>
      <c r="AD5692" s="4">
        <v>9000000</v>
      </c>
      <c r="AE5692" s="4">
        <v>9000000</v>
      </c>
      <c r="AF5692" s="4">
        <v>9000000</v>
      </c>
      <c r="AG5692" s="4">
        <v>9000000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1200000</v>
      </c>
      <c r="F5693" s="4">
        <v>1200000</v>
      </c>
      <c r="G5693" s="4">
        <v>1200000</v>
      </c>
      <c r="H5693" s="4">
        <v>1200000</v>
      </c>
      <c r="I5693" s="4">
        <v>1200000</v>
      </c>
      <c r="J5693" s="4">
        <v>1200000</v>
      </c>
      <c r="K5693" s="4">
        <v>1200000</v>
      </c>
      <c r="L5693" s="4">
        <v>1800000</v>
      </c>
      <c r="M5693" s="4">
        <v>1800000</v>
      </c>
      <c r="N5693" s="4">
        <v>1800000</v>
      </c>
      <c r="O5693" s="4">
        <v>1800000</v>
      </c>
      <c r="P5693" s="4">
        <v>1800000</v>
      </c>
      <c r="Q5693" s="4">
        <v>1800000</v>
      </c>
      <c r="R5693" s="4">
        <v>1800000</v>
      </c>
      <c r="S5693" s="4">
        <v>1800000</v>
      </c>
      <c r="T5693" s="4">
        <v>1800000</v>
      </c>
      <c r="U5693" s="4">
        <v>1800000</v>
      </c>
      <c r="V5693" s="4">
        <v>1800000</v>
      </c>
      <c r="W5693" s="4">
        <v>1800000</v>
      </c>
      <c r="X5693" s="4">
        <v>1800000</v>
      </c>
      <c r="Y5693" s="4">
        <v>1800000</v>
      </c>
      <c r="Z5693" s="4">
        <v>1800000</v>
      </c>
      <c r="AA5693" s="4">
        <v>1800000</v>
      </c>
      <c r="AB5693" s="4">
        <v>1800000</v>
      </c>
      <c r="AC5693" s="4">
        <v>1800000</v>
      </c>
      <c r="AD5693" s="4">
        <v>1800000</v>
      </c>
      <c r="AE5693" s="4">
        <v>1800000</v>
      </c>
      <c r="AF5693" s="4">
        <v>1800000</v>
      </c>
      <c r="AG5693" s="4">
        <v>1800000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 s="4">
        <v>744825000</v>
      </c>
      <c r="E5803" s="4">
        <v>752709000</v>
      </c>
      <c r="F5803" s="4">
        <v>751468000</v>
      </c>
      <c r="G5803" s="4">
        <v>895317000</v>
      </c>
      <c r="H5803" s="4">
        <v>904984000</v>
      </c>
      <c r="I5803" s="4">
        <v>894459000</v>
      </c>
      <c r="J5803" s="4">
        <v>885302000</v>
      </c>
      <c r="K5803" s="4">
        <v>876856000</v>
      </c>
      <c r="L5803" s="4">
        <v>850245000</v>
      </c>
      <c r="M5803" s="4">
        <v>842518000</v>
      </c>
      <c r="N5803" s="4">
        <v>836554000</v>
      </c>
      <c r="O5803" s="4">
        <v>830871000</v>
      </c>
      <c r="P5803" s="4">
        <v>825220000</v>
      </c>
      <c r="Q5803" s="4">
        <v>819673000</v>
      </c>
      <c r="R5803" s="4">
        <v>813932000</v>
      </c>
      <c r="S5803" s="4">
        <v>892418000</v>
      </c>
      <c r="T5803" s="4">
        <v>887263000</v>
      </c>
      <c r="U5803" s="4">
        <v>977099000</v>
      </c>
      <c r="V5803" s="4">
        <v>972647000</v>
      </c>
      <c r="W5803" s="4">
        <v>966421000</v>
      </c>
      <c r="X5803" s="4">
        <v>959699000</v>
      </c>
      <c r="Y5803" s="4">
        <v>954422000</v>
      </c>
      <c r="Z5803" s="4">
        <v>944839000</v>
      </c>
      <c r="AA5803" s="4">
        <v>938744000</v>
      </c>
      <c r="AB5803" s="4">
        <v>933071000</v>
      </c>
      <c r="AC5803" s="4">
        <v>925519000</v>
      </c>
      <c r="AD5803" s="4">
        <v>997069000</v>
      </c>
      <c r="AE5803" s="4">
        <v>990574000</v>
      </c>
      <c r="AF5803" s="4">
        <v>984771000</v>
      </c>
      <c r="AG5803" s="4">
        <v>978968000</v>
      </c>
    </row>
    <row r="5804" spans="1:33">
      <c r="A5804" t="s">
        <v>1172</v>
      </c>
      <c r="B5804" t="s">
        <v>132</v>
      </c>
      <c r="C5804">
        <v>0</v>
      </c>
      <c r="D5804">
        <v>21174.5</v>
      </c>
      <c r="E5804">
        <v>21398.6</v>
      </c>
      <c r="F5804">
        <v>21363.3</v>
      </c>
      <c r="G5804">
        <v>25452.799999999999</v>
      </c>
      <c r="H5804">
        <v>25727.599999999999</v>
      </c>
      <c r="I5804">
        <v>25428.400000000001</v>
      </c>
      <c r="J5804">
        <v>25168</v>
      </c>
      <c r="K5804">
        <v>24927.9</v>
      </c>
      <c r="L5804">
        <v>24171.4</v>
      </c>
      <c r="M5804">
        <v>23951.7</v>
      </c>
      <c r="N5804">
        <v>23782.2</v>
      </c>
      <c r="O5804">
        <v>23620.6</v>
      </c>
      <c r="P5804">
        <v>23460</v>
      </c>
      <c r="Q5804">
        <v>23302.3</v>
      </c>
      <c r="R5804">
        <v>23139.1</v>
      </c>
      <c r="S5804">
        <v>25370.400000000001</v>
      </c>
      <c r="T5804">
        <v>25223.8</v>
      </c>
      <c r="U5804">
        <v>27777.7</v>
      </c>
      <c r="V5804">
        <v>27651.1</v>
      </c>
      <c r="W5804">
        <v>27474.2</v>
      </c>
      <c r="X5804">
        <v>27283</v>
      </c>
      <c r="Y5804">
        <v>27133</v>
      </c>
      <c r="Z5804">
        <v>26860.6</v>
      </c>
      <c r="AA5804">
        <v>26687.3</v>
      </c>
      <c r="AB5804">
        <v>26526.1</v>
      </c>
      <c r="AC5804">
        <v>26311.4</v>
      </c>
      <c r="AD5804">
        <v>28345.4</v>
      </c>
      <c r="AE5804">
        <v>28160.799999999999</v>
      </c>
      <c r="AF5804">
        <v>27995.8</v>
      </c>
      <c r="AG5804">
        <v>27830.9</v>
      </c>
    </row>
    <row r="5805" spans="1:33">
      <c r="A5805" t="s">
        <v>1171</v>
      </c>
      <c r="B5805" t="s">
        <v>132</v>
      </c>
      <c r="C5805">
        <v>0</v>
      </c>
      <c r="D5805">
        <v>97789.3</v>
      </c>
      <c r="E5805">
        <v>98824.4</v>
      </c>
      <c r="F5805">
        <v>98661.4</v>
      </c>
      <c r="G5805">
        <v>117548</v>
      </c>
      <c r="H5805">
        <v>118817</v>
      </c>
      <c r="I5805">
        <v>117435</v>
      </c>
      <c r="J5805">
        <v>116233</v>
      </c>
      <c r="K5805">
        <v>115124</v>
      </c>
      <c r="L5805">
        <v>111630</v>
      </c>
      <c r="M5805">
        <v>110616</v>
      </c>
      <c r="N5805">
        <v>109833</v>
      </c>
      <c r="O5805">
        <v>109086</v>
      </c>
      <c r="P5805">
        <v>108344</v>
      </c>
      <c r="Q5805">
        <v>107616</v>
      </c>
      <c r="R5805">
        <v>106862</v>
      </c>
      <c r="S5805">
        <v>117167</v>
      </c>
      <c r="T5805">
        <v>116490</v>
      </c>
      <c r="U5805">
        <v>128285</v>
      </c>
      <c r="V5805">
        <v>127700</v>
      </c>
      <c r="W5805">
        <v>126883</v>
      </c>
      <c r="X5805">
        <v>126000</v>
      </c>
      <c r="Y5805">
        <v>125308</v>
      </c>
      <c r="Z5805">
        <v>124049</v>
      </c>
      <c r="AA5805">
        <v>123249</v>
      </c>
      <c r="AB5805">
        <v>122504</v>
      </c>
      <c r="AC5805">
        <v>121513</v>
      </c>
      <c r="AD5805">
        <v>130907</v>
      </c>
      <c r="AE5805">
        <v>130054</v>
      </c>
      <c r="AF5805">
        <v>129292</v>
      </c>
      <c r="AG5805">
        <v>128530</v>
      </c>
    </row>
    <row r="5806" spans="1:33">
      <c r="A5806" t="s">
        <v>1170</v>
      </c>
      <c r="B5806" t="s">
        <v>132</v>
      </c>
      <c r="C5806">
        <v>0</v>
      </c>
      <c r="D5806">
        <v>334685</v>
      </c>
      <c r="E5806">
        <v>338228</v>
      </c>
      <c r="F5806">
        <v>337670</v>
      </c>
      <c r="G5806">
        <v>402308</v>
      </c>
      <c r="H5806">
        <v>406653</v>
      </c>
      <c r="I5806">
        <v>401923</v>
      </c>
      <c r="J5806">
        <v>397808</v>
      </c>
      <c r="K5806">
        <v>394013</v>
      </c>
      <c r="L5806">
        <v>382056</v>
      </c>
      <c r="M5806">
        <v>378583</v>
      </c>
      <c r="N5806">
        <v>375904</v>
      </c>
      <c r="O5806">
        <v>373350</v>
      </c>
      <c r="P5806">
        <v>370811</v>
      </c>
      <c r="Q5806">
        <v>368318</v>
      </c>
      <c r="R5806">
        <v>365738</v>
      </c>
      <c r="S5806">
        <v>401006</v>
      </c>
      <c r="T5806">
        <v>398689</v>
      </c>
      <c r="U5806">
        <v>439057</v>
      </c>
      <c r="V5806">
        <v>437056</v>
      </c>
      <c r="W5806">
        <v>434259</v>
      </c>
      <c r="X5806">
        <v>431238</v>
      </c>
      <c r="Y5806">
        <v>428867</v>
      </c>
      <c r="Z5806">
        <v>424561</v>
      </c>
      <c r="AA5806">
        <v>421822</v>
      </c>
      <c r="AB5806">
        <v>419273</v>
      </c>
      <c r="AC5806">
        <v>415880</v>
      </c>
      <c r="AD5806">
        <v>448030</v>
      </c>
      <c r="AE5806">
        <v>445112</v>
      </c>
      <c r="AF5806">
        <v>442504</v>
      </c>
      <c r="AG5806">
        <v>439897</v>
      </c>
    </row>
    <row r="5807" spans="1:33">
      <c r="A5807" t="s">
        <v>1169</v>
      </c>
      <c r="B5807" t="s">
        <v>132</v>
      </c>
      <c r="C5807">
        <v>0</v>
      </c>
      <c r="D5807">
        <v>26421</v>
      </c>
      <c r="E5807">
        <v>26700.6</v>
      </c>
      <c r="F5807">
        <v>26656.6</v>
      </c>
      <c r="G5807">
        <v>31759.3</v>
      </c>
      <c r="H5807">
        <v>32102.2</v>
      </c>
      <c r="I5807">
        <v>31728.9</v>
      </c>
      <c r="J5807">
        <v>31404.1</v>
      </c>
      <c r="K5807">
        <v>31104.5</v>
      </c>
      <c r="L5807">
        <v>30160.5</v>
      </c>
      <c r="M5807">
        <v>29886.400000000001</v>
      </c>
      <c r="N5807">
        <v>29674.799999999999</v>
      </c>
      <c r="O5807">
        <v>29473.200000000001</v>
      </c>
      <c r="P5807">
        <v>29272.799999999999</v>
      </c>
      <c r="Q5807">
        <v>29076</v>
      </c>
      <c r="R5807">
        <v>28872.400000000001</v>
      </c>
      <c r="S5807">
        <v>31656.5</v>
      </c>
      <c r="T5807">
        <v>31473.599999999999</v>
      </c>
      <c r="U5807">
        <v>34660.400000000001</v>
      </c>
      <c r="V5807">
        <v>34502.400000000001</v>
      </c>
      <c r="W5807">
        <v>34281.599999999999</v>
      </c>
      <c r="X5807">
        <v>34043.1</v>
      </c>
      <c r="Y5807">
        <v>33855.9</v>
      </c>
      <c r="Z5807">
        <v>33516</v>
      </c>
      <c r="AA5807">
        <v>33299.800000000003</v>
      </c>
      <c r="AB5807">
        <v>33098.6</v>
      </c>
      <c r="AC5807">
        <v>32830.699999999997</v>
      </c>
      <c r="AD5807">
        <v>35368.699999999997</v>
      </c>
      <c r="AE5807">
        <v>35138.300000000003</v>
      </c>
      <c r="AF5807">
        <v>34932.5</v>
      </c>
      <c r="AG5807">
        <v>34726.699999999997</v>
      </c>
    </row>
    <row r="5808" spans="1:33">
      <c r="A5808" t="s">
        <v>1168</v>
      </c>
      <c r="B5808" t="s">
        <v>132</v>
      </c>
      <c r="C5808">
        <v>0</v>
      </c>
      <c r="D5808">
        <v>23495.200000000001</v>
      </c>
      <c r="E5808">
        <v>23743.9</v>
      </c>
      <c r="F5808">
        <v>23704.799999999999</v>
      </c>
      <c r="G5808">
        <v>28242.400000000001</v>
      </c>
      <c r="H5808">
        <v>28547.4</v>
      </c>
      <c r="I5808">
        <v>28215.4</v>
      </c>
      <c r="J5808">
        <v>27926.5</v>
      </c>
      <c r="K5808">
        <v>27660.1</v>
      </c>
      <c r="L5808">
        <v>26820.7</v>
      </c>
      <c r="M5808">
        <v>26576.9</v>
      </c>
      <c r="N5808">
        <v>26388.799999999999</v>
      </c>
      <c r="O5808">
        <v>26209.5</v>
      </c>
      <c r="P5808">
        <v>26031.200000000001</v>
      </c>
      <c r="Q5808">
        <v>25856.3</v>
      </c>
      <c r="R5808">
        <v>25675.200000000001</v>
      </c>
      <c r="S5808">
        <v>28151</v>
      </c>
      <c r="T5808">
        <v>27988.3</v>
      </c>
      <c r="U5808">
        <v>30822.2</v>
      </c>
      <c r="V5808">
        <v>30681.8</v>
      </c>
      <c r="W5808">
        <v>30485.4</v>
      </c>
      <c r="X5808">
        <v>30273.3</v>
      </c>
      <c r="Y5808">
        <v>30106.9</v>
      </c>
      <c r="Z5808">
        <v>29804.6</v>
      </c>
      <c r="AA5808">
        <v>29612.3</v>
      </c>
      <c r="AB5808">
        <v>29433.4</v>
      </c>
      <c r="AC5808">
        <v>29195.1</v>
      </c>
      <c r="AD5808">
        <v>31452.1</v>
      </c>
      <c r="AE5808">
        <v>31247.3</v>
      </c>
      <c r="AF5808">
        <v>31064.2</v>
      </c>
      <c r="AG5808">
        <v>30881.200000000001</v>
      </c>
    </row>
    <row r="5809" spans="1:33">
      <c r="A5809" t="s">
        <v>1167</v>
      </c>
      <c r="B5809" t="s">
        <v>132</v>
      </c>
      <c r="C5809">
        <v>0</v>
      </c>
      <c r="D5809">
        <v>71150.100000000006</v>
      </c>
      <c r="E5809">
        <v>71903.3</v>
      </c>
      <c r="F5809">
        <v>71784.7</v>
      </c>
      <c r="G5809">
        <v>85526</v>
      </c>
      <c r="H5809">
        <v>86449.5</v>
      </c>
      <c r="I5809">
        <v>85444.1</v>
      </c>
      <c r="J5809">
        <v>84569.3</v>
      </c>
      <c r="K5809">
        <v>83762.5</v>
      </c>
      <c r="L5809">
        <v>81220.5</v>
      </c>
      <c r="M5809">
        <v>80482.399999999994</v>
      </c>
      <c r="N5809">
        <v>79912.7</v>
      </c>
      <c r="O5809">
        <v>79369.8</v>
      </c>
      <c r="P5809">
        <v>78829.899999999994</v>
      </c>
      <c r="Q5809">
        <v>78300.100000000006</v>
      </c>
      <c r="R5809">
        <v>77751.600000000006</v>
      </c>
      <c r="S5809">
        <v>85249.1</v>
      </c>
      <c r="T5809">
        <v>84756.6</v>
      </c>
      <c r="U5809">
        <v>93338.4</v>
      </c>
      <c r="V5809">
        <v>92913</v>
      </c>
      <c r="W5809">
        <v>92318.3</v>
      </c>
      <c r="X5809">
        <v>91676.1</v>
      </c>
      <c r="Y5809">
        <v>91172.1</v>
      </c>
      <c r="Z5809">
        <v>90256.6</v>
      </c>
      <c r="AA5809">
        <v>89674.4</v>
      </c>
      <c r="AB5809">
        <v>89132.5</v>
      </c>
      <c r="AC5809">
        <v>88411.1</v>
      </c>
      <c r="AD5809">
        <v>95246</v>
      </c>
      <c r="AE5809">
        <v>94625.5</v>
      </c>
      <c r="AF5809">
        <v>94071.2</v>
      </c>
      <c r="AG5809">
        <v>93516.9</v>
      </c>
    </row>
    <row r="5810" spans="1:33">
      <c r="A5810" t="s">
        <v>1166</v>
      </c>
      <c r="B5810" t="s">
        <v>132</v>
      </c>
      <c r="C5810">
        <v>0</v>
      </c>
      <c r="D5810">
        <v>5494.45</v>
      </c>
      <c r="E5810">
        <v>5552.61</v>
      </c>
      <c r="F5810">
        <v>5543.45</v>
      </c>
      <c r="G5810">
        <v>6604.6</v>
      </c>
      <c r="H5810">
        <v>6675.92</v>
      </c>
      <c r="I5810">
        <v>6598.28</v>
      </c>
      <c r="J5810">
        <v>6530.72</v>
      </c>
      <c r="K5810">
        <v>6468.42</v>
      </c>
      <c r="L5810">
        <v>6272.12</v>
      </c>
      <c r="M5810">
        <v>6215.11</v>
      </c>
      <c r="N5810">
        <v>6171.12</v>
      </c>
      <c r="O5810">
        <v>6129.2</v>
      </c>
      <c r="P5810">
        <v>6087.51</v>
      </c>
      <c r="Q5810">
        <v>6046.59</v>
      </c>
      <c r="R5810">
        <v>6004.24</v>
      </c>
      <c r="S5810">
        <v>6583.22</v>
      </c>
      <c r="T5810">
        <v>6545.19</v>
      </c>
      <c r="U5810">
        <v>7207.9</v>
      </c>
      <c r="V5810">
        <v>7175.05</v>
      </c>
      <c r="W5810">
        <v>7129.13</v>
      </c>
      <c r="X5810">
        <v>7079.53</v>
      </c>
      <c r="Y5810">
        <v>7040.61</v>
      </c>
      <c r="Z5810">
        <v>6969.91</v>
      </c>
      <c r="AA5810">
        <v>6924.96</v>
      </c>
      <c r="AB5810">
        <v>6883.11</v>
      </c>
      <c r="AC5810">
        <v>6827.4</v>
      </c>
      <c r="AD5810">
        <v>7355.21</v>
      </c>
      <c r="AE5810">
        <v>7307.3</v>
      </c>
      <c r="AF5810">
        <v>7264.49</v>
      </c>
      <c r="AG5810">
        <v>7221.68</v>
      </c>
    </row>
    <row r="5811" spans="1:33">
      <c r="A5811" t="s">
        <v>1165</v>
      </c>
      <c r="B5811" t="s">
        <v>132</v>
      </c>
      <c r="C5811">
        <v>0</v>
      </c>
      <c r="D5811">
        <v>4691.1099999999997</v>
      </c>
      <c r="E5811">
        <v>4740.76</v>
      </c>
      <c r="F5811">
        <v>4732.95</v>
      </c>
      <c r="G5811">
        <v>5638.95</v>
      </c>
      <c r="H5811">
        <v>5699.84</v>
      </c>
      <c r="I5811">
        <v>5633.55</v>
      </c>
      <c r="J5811">
        <v>5575.87</v>
      </c>
      <c r="K5811">
        <v>5522.68</v>
      </c>
      <c r="L5811">
        <v>5355.07</v>
      </c>
      <c r="M5811">
        <v>5306.41</v>
      </c>
      <c r="N5811">
        <v>5268.84</v>
      </c>
      <c r="O5811">
        <v>5233.05</v>
      </c>
      <c r="P5811">
        <v>5197.46</v>
      </c>
      <c r="Q5811">
        <v>5162.5200000000004</v>
      </c>
      <c r="R5811">
        <v>5126.3599999999997</v>
      </c>
      <c r="S5811">
        <v>5620.69</v>
      </c>
      <c r="T5811">
        <v>5588.22</v>
      </c>
      <c r="U5811">
        <v>6154.03</v>
      </c>
      <c r="V5811">
        <v>6125.99</v>
      </c>
      <c r="W5811">
        <v>6086.78</v>
      </c>
      <c r="X5811">
        <v>6044.44</v>
      </c>
      <c r="Y5811">
        <v>6011.21</v>
      </c>
      <c r="Z5811">
        <v>5950.85</v>
      </c>
      <c r="AA5811">
        <v>5912.46</v>
      </c>
      <c r="AB5811">
        <v>5876.73</v>
      </c>
      <c r="AC5811">
        <v>5829.17</v>
      </c>
      <c r="AD5811">
        <v>6279.81</v>
      </c>
      <c r="AE5811">
        <v>6238.9</v>
      </c>
      <c r="AF5811">
        <v>6202.35</v>
      </c>
      <c r="AG5811">
        <v>6165.81</v>
      </c>
    </row>
    <row r="5812" spans="1:33">
      <c r="A5812" t="s">
        <v>1164</v>
      </c>
      <c r="B5812" t="s">
        <v>132</v>
      </c>
      <c r="C5812">
        <v>0</v>
      </c>
      <c r="D5812">
        <v>29753.3</v>
      </c>
      <c r="E5812">
        <v>30068.3</v>
      </c>
      <c r="F5812">
        <v>30018.7</v>
      </c>
      <c r="G5812">
        <v>35765</v>
      </c>
      <c r="H5812">
        <v>36151.199999999997</v>
      </c>
      <c r="I5812">
        <v>35730.699999999997</v>
      </c>
      <c r="J5812">
        <v>35364.9</v>
      </c>
      <c r="K5812">
        <v>35027.5</v>
      </c>
      <c r="L5812">
        <v>33964.5</v>
      </c>
      <c r="M5812">
        <v>33655.9</v>
      </c>
      <c r="N5812">
        <v>33417.599999999999</v>
      </c>
      <c r="O5812">
        <v>33190.6</v>
      </c>
      <c r="P5812">
        <v>32964.800000000003</v>
      </c>
      <c r="Q5812">
        <v>32743.3</v>
      </c>
      <c r="R5812">
        <v>32513.9</v>
      </c>
      <c r="S5812">
        <v>35649.199999999997</v>
      </c>
      <c r="T5812">
        <v>35443.199999999997</v>
      </c>
      <c r="U5812">
        <v>39031.9</v>
      </c>
      <c r="V5812">
        <v>38854.1</v>
      </c>
      <c r="W5812">
        <v>38605.4</v>
      </c>
      <c r="X5812">
        <v>38336.800000000003</v>
      </c>
      <c r="Y5812">
        <v>38126</v>
      </c>
      <c r="Z5812">
        <v>37743.199999999997</v>
      </c>
      <c r="AA5812">
        <v>37499.800000000003</v>
      </c>
      <c r="AB5812">
        <v>37273.199999999997</v>
      </c>
      <c r="AC5812">
        <v>36971.5</v>
      </c>
      <c r="AD5812">
        <v>39829.599999999999</v>
      </c>
      <c r="AE5812">
        <v>39570.199999999997</v>
      </c>
      <c r="AF5812">
        <v>39338.400000000001</v>
      </c>
      <c r="AG5812">
        <v>39106.6</v>
      </c>
    </row>
    <row r="5813" spans="1:33">
      <c r="A5813" t="s">
        <v>1163</v>
      </c>
      <c r="B5813" t="s">
        <v>132</v>
      </c>
      <c r="C5813">
        <v>0</v>
      </c>
      <c r="D5813">
        <v>5950.67</v>
      </c>
      <c r="E5813">
        <v>6013.65</v>
      </c>
      <c r="F5813">
        <v>6003.74</v>
      </c>
      <c r="G5813">
        <v>7153</v>
      </c>
      <c r="H5813">
        <v>7230.24</v>
      </c>
      <c r="I5813">
        <v>7146.15</v>
      </c>
      <c r="J5813">
        <v>7072.98</v>
      </c>
      <c r="K5813">
        <v>7005.51</v>
      </c>
      <c r="L5813">
        <v>6792.91</v>
      </c>
      <c r="M5813">
        <v>6731.17</v>
      </c>
      <c r="N5813">
        <v>6683.52</v>
      </c>
      <c r="O5813">
        <v>6638.12</v>
      </c>
      <c r="P5813">
        <v>6592.97</v>
      </c>
      <c r="Q5813">
        <v>6548.66</v>
      </c>
      <c r="R5813">
        <v>6502.78</v>
      </c>
      <c r="S5813">
        <v>7129.84</v>
      </c>
      <c r="T5813">
        <v>7088.65</v>
      </c>
      <c r="U5813">
        <v>7806.39</v>
      </c>
      <c r="V5813">
        <v>7770.81</v>
      </c>
      <c r="W5813">
        <v>7721.08</v>
      </c>
      <c r="X5813">
        <v>7667.37</v>
      </c>
      <c r="Y5813">
        <v>7625.21</v>
      </c>
      <c r="Z5813">
        <v>7548.64</v>
      </c>
      <c r="AA5813">
        <v>7499.95</v>
      </c>
      <c r="AB5813">
        <v>7454.63</v>
      </c>
      <c r="AC5813">
        <v>7394.29</v>
      </c>
      <c r="AD5813">
        <v>7965.93</v>
      </c>
      <c r="AE5813">
        <v>7914.04</v>
      </c>
      <c r="AF5813">
        <v>7867.68</v>
      </c>
      <c r="AG5813">
        <v>7821.32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3805080000</v>
      </c>
      <c r="E5935" s="4">
        <v>3523680000</v>
      </c>
      <c r="F5935" s="4">
        <v>3242620000</v>
      </c>
      <c r="G5935" s="4">
        <v>3043090000</v>
      </c>
      <c r="H5935" s="4">
        <v>2877560000</v>
      </c>
      <c r="I5935" s="4">
        <v>2759600000</v>
      </c>
      <c r="J5935" s="4">
        <v>2712210000</v>
      </c>
      <c r="K5935" s="4">
        <v>2693880000</v>
      </c>
      <c r="L5935" s="4">
        <v>2961720000</v>
      </c>
      <c r="M5935" s="4">
        <v>2929190000</v>
      </c>
      <c r="N5935" s="4">
        <v>2923980000</v>
      </c>
      <c r="O5935" s="4">
        <v>2903230000</v>
      </c>
      <c r="P5935" s="4">
        <v>2885850000</v>
      </c>
      <c r="Q5935" s="4">
        <v>2867190000</v>
      </c>
      <c r="R5935" s="4">
        <v>2863540000</v>
      </c>
      <c r="S5935" s="4">
        <v>2846110000</v>
      </c>
      <c r="T5935" s="4">
        <v>2845860000</v>
      </c>
      <c r="U5935" s="4">
        <v>2840430000</v>
      </c>
      <c r="V5935" s="4">
        <v>2829140000</v>
      </c>
      <c r="W5935" s="4">
        <v>2811940000</v>
      </c>
      <c r="X5935" s="4">
        <v>2803090000</v>
      </c>
      <c r="Y5935" s="4">
        <v>2792810000</v>
      </c>
      <c r="Z5935" s="4">
        <v>2769080000</v>
      </c>
      <c r="AA5935" s="4">
        <v>2754180000</v>
      </c>
      <c r="AB5935" s="4">
        <v>2737890000</v>
      </c>
      <c r="AC5935" s="4">
        <v>2769350000</v>
      </c>
      <c r="AD5935" s="4">
        <v>2747520000</v>
      </c>
      <c r="AE5935" s="4">
        <v>2720530000</v>
      </c>
      <c r="AF5935" s="4">
        <v>2698160000</v>
      </c>
      <c r="AG5935" s="4">
        <v>2681410000</v>
      </c>
    </row>
    <row r="5936" spans="1:33">
      <c r="A5936" t="s">
        <v>1040</v>
      </c>
      <c r="B5936" t="s">
        <v>132</v>
      </c>
      <c r="C5936">
        <v>0</v>
      </c>
      <c r="D5936">
        <v>903289</v>
      </c>
      <c r="E5936">
        <v>836488</v>
      </c>
      <c r="F5936">
        <v>769765</v>
      </c>
      <c r="G5936">
        <v>722399</v>
      </c>
      <c r="H5936">
        <v>683105</v>
      </c>
      <c r="I5936">
        <v>655101</v>
      </c>
      <c r="J5936">
        <v>643852</v>
      </c>
      <c r="K5936">
        <v>639501</v>
      </c>
      <c r="L5936">
        <v>703083</v>
      </c>
      <c r="M5936">
        <v>695360</v>
      </c>
      <c r="N5936">
        <v>694123</v>
      </c>
      <c r="O5936">
        <v>689199</v>
      </c>
      <c r="P5936">
        <v>685072</v>
      </c>
      <c r="Q5936">
        <v>680643</v>
      </c>
      <c r="R5936">
        <v>679776</v>
      </c>
      <c r="S5936">
        <v>675639</v>
      </c>
      <c r="T5936">
        <v>675580</v>
      </c>
      <c r="U5936">
        <v>674290</v>
      </c>
      <c r="V5936">
        <v>671611</v>
      </c>
      <c r="W5936">
        <v>667527</v>
      </c>
      <c r="X5936">
        <v>665426</v>
      </c>
      <c r="Y5936">
        <v>662986</v>
      </c>
      <c r="Z5936">
        <v>657351</v>
      </c>
      <c r="AA5936">
        <v>653816</v>
      </c>
      <c r="AB5936">
        <v>649949</v>
      </c>
      <c r="AC5936">
        <v>657417</v>
      </c>
      <c r="AD5936">
        <v>652234</v>
      </c>
      <c r="AE5936">
        <v>645827</v>
      </c>
      <c r="AF5936">
        <v>640518</v>
      </c>
      <c r="AG5936">
        <v>636540</v>
      </c>
    </row>
    <row r="5937" spans="1:33">
      <c r="A5937" t="s">
        <v>1039</v>
      </c>
      <c r="B5937" t="s">
        <v>132</v>
      </c>
      <c r="C5937">
        <v>0</v>
      </c>
      <c r="D5937" s="4">
        <v>10225700</v>
      </c>
      <c r="E5937" s="4">
        <v>9469510</v>
      </c>
      <c r="F5937" s="4">
        <v>8714180</v>
      </c>
      <c r="G5937" s="4">
        <v>8177960</v>
      </c>
      <c r="H5937" s="4">
        <v>7733140</v>
      </c>
      <c r="I5937" s="4">
        <v>7416110</v>
      </c>
      <c r="J5937" s="4">
        <v>7288760</v>
      </c>
      <c r="K5937" s="4">
        <v>7239510</v>
      </c>
      <c r="L5937" s="4">
        <v>7959300</v>
      </c>
      <c r="M5937" s="4">
        <v>7871860</v>
      </c>
      <c r="N5937" s="4">
        <v>7857860</v>
      </c>
      <c r="O5937" s="4">
        <v>7802120</v>
      </c>
      <c r="P5937" s="4">
        <v>7755390</v>
      </c>
      <c r="Q5937" s="4">
        <v>7705260</v>
      </c>
      <c r="R5937" s="4">
        <v>7695450</v>
      </c>
      <c r="S5937" s="4">
        <v>7648610</v>
      </c>
      <c r="T5937" s="4">
        <v>7647950</v>
      </c>
      <c r="U5937" s="4">
        <v>7633340</v>
      </c>
      <c r="V5937" s="4">
        <v>7603010</v>
      </c>
      <c r="W5937" s="4">
        <v>7556780</v>
      </c>
      <c r="X5937" s="4">
        <v>7533000</v>
      </c>
      <c r="Y5937" s="4">
        <v>7505370</v>
      </c>
      <c r="Z5937" s="4">
        <v>7441590</v>
      </c>
      <c r="AA5937" s="4">
        <v>7401570</v>
      </c>
      <c r="AB5937" s="4">
        <v>7357780</v>
      </c>
      <c r="AC5937" s="4">
        <v>7442330</v>
      </c>
      <c r="AD5937" s="4">
        <v>7383660</v>
      </c>
      <c r="AE5937" s="4">
        <v>7311130</v>
      </c>
      <c r="AF5937" s="4">
        <v>7251020</v>
      </c>
      <c r="AG5937" s="4">
        <v>7205990</v>
      </c>
    </row>
    <row r="5938" spans="1:33">
      <c r="A5938" t="s">
        <v>1038</v>
      </c>
      <c r="B5938" t="s">
        <v>132</v>
      </c>
      <c r="C5938">
        <v>0</v>
      </c>
      <c r="D5938" s="4">
        <v>6097110</v>
      </c>
      <c r="E5938" s="4">
        <v>5646210</v>
      </c>
      <c r="F5938" s="4">
        <v>5195840</v>
      </c>
      <c r="G5938" s="4">
        <v>4876120</v>
      </c>
      <c r="H5938" s="4">
        <v>4610890</v>
      </c>
      <c r="I5938" s="4">
        <v>4421860</v>
      </c>
      <c r="J5938" s="4">
        <v>4345930</v>
      </c>
      <c r="K5938" s="4">
        <v>4316570</v>
      </c>
      <c r="L5938" s="4">
        <v>4745740</v>
      </c>
      <c r="M5938" s="4">
        <v>4693610</v>
      </c>
      <c r="N5938" s="4">
        <v>4685260</v>
      </c>
      <c r="O5938" s="4">
        <v>4652030</v>
      </c>
      <c r="P5938" s="4">
        <v>4624160</v>
      </c>
      <c r="Q5938" s="4">
        <v>4594270</v>
      </c>
      <c r="R5938" s="4">
        <v>4588420</v>
      </c>
      <c r="S5938" s="4">
        <v>4560490</v>
      </c>
      <c r="T5938" s="4">
        <v>4560100</v>
      </c>
      <c r="U5938" s="4">
        <v>4551390</v>
      </c>
      <c r="V5938" s="4">
        <v>4533300</v>
      </c>
      <c r="W5938" s="4">
        <v>4505740</v>
      </c>
      <c r="X5938" s="4">
        <v>4491560</v>
      </c>
      <c r="Y5938" s="4">
        <v>4475090</v>
      </c>
      <c r="Z5938" s="4">
        <v>4437050</v>
      </c>
      <c r="AA5938" s="4">
        <v>4413190</v>
      </c>
      <c r="AB5938" s="4">
        <v>4387090</v>
      </c>
      <c r="AC5938" s="4">
        <v>4437500</v>
      </c>
      <c r="AD5938" s="4">
        <v>4402510</v>
      </c>
      <c r="AE5938" s="4">
        <v>4359270</v>
      </c>
      <c r="AF5938" s="4">
        <v>4323430</v>
      </c>
      <c r="AG5938" s="4">
        <v>4296580</v>
      </c>
    </row>
    <row r="5939" spans="1:33">
      <c r="A5939" t="s">
        <v>1037</v>
      </c>
      <c r="B5939" t="s">
        <v>132</v>
      </c>
      <c r="C5939">
        <v>0</v>
      </c>
      <c r="D5939" s="4">
        <v>1244670</v>
      </c>
      <c r="E5939" s="4">
        <v>1152620</v>
      </c>
      <c r="F5939" s="4">
        <v>1060680</v>
      </c>
      <c r="G5939">
        <v>995416</v>
      </c>
      <c r="H5939">
        <v>941271</v>
      </c>
      <c r="I5939">
        <v>902683</v>
      </c>
      <c r="J5939">
        <v>887182</v>
      </c>
      <c r="K5939">
        <v>881188</v>
      </c>
      <c r="L5939">
        <v>968799</v>
      </c>
      <c r="M5939">
        <v>958157</v>
      </c>
      <c r="N5939">
        <v>956453</v>
      </c>
      <c r="O5939">
        <v>949669</v>
      </c>
      <c r="P5939">
        <v>943981</v>
      </c>
      <c r="Q5939">
        <v>937878</v>
      </c>
      <c r="R5939">
        <v>936684</v>
      </c>
      <c r="S5939">
        <v>930984</v>
      </c>
      <c r="T5939">
        <v>930902</v>
      </c>
      <c r="U5939">
        <v>929125</v>
      </c>
      <c r="V5939">
        <v>925433</v>
      </c>
      <c r="W5939">
        <v>919805</v>
      </c>
      <c r="X5939">
        <v>916911</v>
      </c>
      <c r="Y5939">
        <v>913548</v>
      </c>
      <c r="Z5939">
        <v>905784</v>
      </c>
      <c r="AA5939">
        <v>900913</v>
      </c>
      <c r="AB5939">
        <v>895584</v>
      </c>
      <c r="AC5939">
        <v>905874</v>
      </c>
      <c r="AD5939">
        <v>898733</v>
      </c>
      <c r="AE5939">
        <v>889905</v>
      </c>
      <c r="AF5939">
        <v>882589</v>
      </c>
      <c r="AG5939">
        <v>877107</v>
      </c>
    </row>
    <row r="5940" spans="1:33">
      <c r="A5940" t="s">
        <v>1036</v>
      </c>
      <c r="B5940" t="s">
        <v>132</v>
      </c>
      <c r="C5940">
        <v>0</v>
      </c>
      <c r="D5940" s="4">
        <v>1065000</v>
      </c>
      <c r="E5940">
        <v>986242</v>
      </c>
      <c r="F5940">
        <v>907574</v>
      </c>
      <c r="G5940">
        <v>851728</v>
      </c>
      <c r="H5940">
        <v>805399</v>
      </c>
      <c r="I5940">
        <v>772382</v>
      </c>
      <c r="J5940">
        <v>759118</v>
      </c>
      <c r="K5940">
        <v>753989</v>
      </c>
      <c r="L5940">
        <v>828954</v>
      </c>
      <c r="M5940">
        <v>819848</v>
      </c>
      <c r="N5940">
        <v>818390</v>
      </c>
      <c r="O5940">
        <v>812585</v>
      </c>
      <c r="P5940">
        <v>807718</v>
      </c>
      <c r="Q5940">
        <v>802496</v>
      </c>
      <c r="R5940">
        <v>801474</v>
      </c>
      <c r="S5940">
        <v>796597</v>
      </c>
      <c r="T5940">
        <v>796527</v>
      </c>
      <c r="U5940">
        <v>795006</v>
      </c>
      <c r="V5940">
        <v>791847</v>
      </c>
      <c r="W5940">
        <v>787032</v>
      </c>
      <c r="X5940">
        <v>784555</v>
      </c>
      <c r="Y5940">
        <v>781678</v>
      </c>
      <c r="Z5940">
        <v>775035</v>
      </c>
      <c r="AA5940">
        <v>770867</v>
      </c>
      <c r="AB5940">
        <v>766307</v>
      </c>
      <c r="AC5940">
        <v>775112</v>
      </c>
      <c r="AD5940">
        <v>769001</v>
      </c>
      <c r="AE5940">
        <v>761447</v>
      </c>
      <c r="AF5940">
        <v>755188</v>
      </c>
      <c r="AG5940">
        <v>750497</v>
      </c>
    </row>
    <row r="5941" spans="1:33">
      <c r="A5941" t="s">
        <v>1035</v>
      </c>
      <c r="B5941" t="s">
        <v>132</v>
      </c>
      <c r="C5941">
        <v>0</v>
      </c>
      <c r="D5941" s="4">
        <v>4540960</v>
      </c>
      <c r="E5941" s="4">
        <v>4205140</v>
      </c>
      <c r="F5941" s="4">
        <v>3869720</v>
      </c>
      <c r="G5941" s="4">
        <v>3631600</v>
      </c>
      <c r="H5941" s="4">
        <v>3434070</v>
      </c>
      <c r="I5941" s="4">
        <v>3293290</v>
      </c>
      <c r="J5941" s="4">
        <v>3236730</v>
      </c>
      <c r="K5941" s="4">
        <v>3214860</v>
      </c>
      <c r="L5941" s="4">
        <v>3534500</v>
      </c>
      <c r="M5941" s="4">
        <v>3495670</v>
      </c>
      <c r="N5941" s="4">
        <v>3489460</v>
      </c>
      <c r="O5941" s="4">
        <v>3464700</v>
      </c>
      <c r="P5941" s="4">
        <v>3443950</v>
      </c>
      <c r="Q5941" s="4">
        <v>3421690</v>
      </c>
      <c r="R5941" s="4">
        <v>3417330</v>
      </c>
      <c r="S5941" s="4">
        <v>3396530</v>
      </c>
      <c r="T5941" s="4">
        <v>3396240</v>
      </c>
      <c r="U5941" s="4">
        <v>3389750</v>
      </c>
      <c r="V5941" s="4">
        <v>3376280</v>
      </c>
      <c r="W5941" s="4">
        <v>3355750</v>
      </c>
      <c r="X5941" s="4">
        <v>3345190</v>
      </c>
      <c r="Y5941" s="4">
        <v>3332920</v>
      </c>
      <c r="Z5941" s="4">
        <v>3304600</v>
      </c>
      <c r="AA5941" s="4">
        <v>3286830</v>
      </c>
      <c r="AB5941" s="4">
        <v>3267380</v>
      </c>
      <c r="AC5941" s="4">
        <v>3304930</v>
      </c>
      <c r="AD5941" s="4">
        <v>3278870</v>
      </c>
      <c r="AE5941" s="4">
        <v>3246660</v>
      </c>
      <c r="AF5941" s="4">
        <v>3219970</v>
      </c>
      <c r="AG5941" s="4">
        <v>3199980</v>
      </c>
    </row>
    <row r="5942" spans="1:33">
      <c r="A5942" t="s">
        <v>1034</v>
      </c>
      <c r="B5942" t="s">
        <v>132</v>
      </c>
      <c r="C5942">
        <v>0</v>
      </c>
      <c r="D5942">
        <v>80670.7</v>
      </c>
      <c r="E5942">
        <v>74704.800000000003</v>
      </c>
      <c r="F5942">
        <v>68746</v>
      </c>
      <c r="G5942">
        <v>64515.8</v>
      </c>
      <c r="H5942">
        <v>61006.6</v>
      </c>
      <c r="I5942">
        <v>58505.599999999999</v>
      </c>
      <c r="J5942">
        <v>57500.9</v>
      </c>
      <c r="K5942">
        <v>57112.4</v>
      </c>
      <c r="L5942">
        <v>62790.8</v>
      </c>
      <c r="M5942">
        <v>62101</v>
      </c>
      <c r="N5942">
        <v>61990.6</v>
      </c>
      <c r="O5942">
        <v>61550.8</v>
      </c>
      <c r="P5942">
        <v>61182.2</v>
      </c>
      <c r="Q5942">
        <v>60786.6</v>
      </c>
      <c r="R5942">
        <v>60709.3</v>
      </c>
      <c r="S5942">
        <v>60339.8</v>
      </c>
      <c r="T5942">
        <v>60334.5</v>
      </c>
      <c r="U5942">
        <v>60219.3</v>
      </c>
      <c r="V5942">
        <v>59980</v>
      </c>
      <c r="W5942">
        <v>59615.3</v>
      </c>
      <c r="X5942">
        <v>59427.7</v>
      </c>
      <c r="Y5942">
        <v>59209.8</v>
      </c>
      <c r="Z5942">
        <v>58706.6</v>
      </c>
      <c r="AA5942">
        <v>58390.9</v>
      </c>
      <c r="AB5942">
        <v>58045.4</v>
      </c>
      <c r="AC5942">
        <v>58712.4</v>
      </c>
      <c r="AD5942">
        <v>58249.599999999999</v>
      </c>
      <c r="AE5942">
        <v>57677.4</v>
      </c>
      <c r="AF5942">
        <v>57203.199999999997</v>
      </c>
      <c r="AG5942">
        <v>56847.9</v>
      </c>
    </row>
    <row r="5943" spans="1:33">
      <c r="A5943" t="s">
        <v>1033</v>
      </c>
      <c r="B5943" t="s">
        <v>132</v>
      </c>
      <c r="C5943">
        <v>0</v>
      </c>
      <c r="D5943">
        <v>391033</v>
      </c>
      <c r="E5943">
        <v>362115</v>
      </c>
      <c r="F5943">
        <v>333231</v>
      </c>
      <c r="G5943">
        <v>312726</v>
      </c>
      <c r="H5943">
        <v>295716</v>
      </c>
      <c r="I5943">
        <v>283593</v>
      </c>
      <c r="J5943">
        <v>278723</v>
      </c>
      <c r="K5943">
        <v>276840</v>
      </c>
      <c r="L5943">
        <v>304364</v>
      </c>
      <c r="M5943">
        <v>301021</v>
      </c>
      <c r="N5943">
        <v>300485</v>
      </c>
      <c r="O5943">
        <v>298354</v>
      </c>
      <c r="P5943">
        <v>296567</v>
      </c>
      <c r="Q5943">
        <v>294650</v>
      </c>
      <c r="R5943">
        <v>294274</v>
      </c>
      <c r="S5943">
        <v>292484</v>
      </c>
      <c r="T5943">
        <v>292458</v>
      </c>
      <c r="U5943">
        <v>291900</v>
      </c>
      <c r="V5943">
        <v>290740</v>
      </c>
      <c r="W5943">
        <v>288972</v>
      </c>
      <c r="X5943">
        <v>288062</v>
      </c>
      <c r="Y5943">
        <v>287006</v>
      </c>
      <c r="Z5943">
        <v>284567</v>
      </c>
      <c r="AA5943">
        <v>283037</v>
      </c>
      <c r="AB5943">
        <v>281362</v>
      </c>
      <c r="AC5943">
        <v>284595</v>
      </c>
      <c r="AD5943">
        <v>282352</v>
      </c>
      <c r="AE5943">
        <v>279578</v>
      </c>
      <c r="AF5943">
        <v>277280</v>
      </c>
      <c r="AG5943">
        <v>275558</v>
      </c>
    </row>
    <row r="5944" spans="1:33">
      <c r="A5944" t="s">
        <v>1032</v>
      </c>
      <c r="B5944" t="s">
        <v>132</v>
      </c>
      <c r="C5944">
        <v>0</v>
      </c>
      <c r="D5944">
        <v>185735</v>
      </c>
      <c r="E5944">
        <v>171999</v>
      </c>
      <c r="F5944">
        <v>158279</v>
      </c>
      <c r="G5944">
        <v>148540</v>
      </c>
      <c r="H5944">
        <v>140460</v>
      </c>
      <c r="I5944">
        <v>134702</v>
      </c>
      <c r="J5944">
        <v>132389</v>
      </c>
      <c r="K5944">
        <v>131494</v>
      </c>
      <c r="L5944">
        <v>144568</v>
      </c>
      <c r="M5944">
        <v>142980</v>
      </c>
      <c r="N5944">
        <v>142726</v>
      </c>
      <c r="O5944">
        <v>141713</v>
      </c>
      <c r="P5944">
        <v>140865</v>
      </c>
      <c r="Q5944">
        <v>139954</v>
      </c>
      <c r="R5944">
        <v>139776</v>
      </c>
      <c r="S5944">
        <v>138925</v>
      </c>
      <c r="T5944">
        <v>138913</v>
      </c>
      <c r="U5944">
        <v>138648</v>
      </c>
      <c r="V5944">
        <v>138097</v>
      </c>
      <c r="W5944">
        <v>137257</v>
      </c>
      <c r="X5944">
        <v>136825</v>
      </c>
      <c r="Y5944">
        <v>136323</v>
      </c>
      <c r="Z5944">
        <v>135165</v>
      </c>
      <c r="AA5944">
        <v>134438</v>
      </c>
      <c r="AB5944">
        <v>133643</v>
      </c>
      <c r="AC5944">
        <v>135178</v>
      </c>
      <c r="AD5944">
        <v>134113</v>
      </c>
      <c r="AE5944">
        <v>132795</v>
      </c>
      <c r="AF5944">
        <v>131703</v>
      </c>
      <c r="AG5944">
        <v>130885</v>
      </c>
    </row>
    <row r="5945" spans="1:33">
      <c r="A5945" t="s">
        <v>1031</v>
      </c>
      <c r="B5945" t="s">
        <v>132</v>
      </c>
      <c r="C5945">
        <v>0</v>
      </c>
      <c r="D5945">
        <v>37146.9</v>
      </c>
      <c r="E5945">
        <v>34399.800000000003</v>
      </c>
      <c r="F5945">
        <v>31655.9</v>
      </c>
      <c r="G5945">
        <v>29708</v>
      </c>
      <c r="H5945">
        <v>28092.1</v>
      </c>
      <c r="I5945">
        <v>26940.400000000001</v>
      </c>
      <c r="J5945">
        <v>26477.8</v>
      </c>
      <c r="K5945">
        <v>26298.9</v>
      </c>
      <c r="L5945">
        <v>28913.599999999999</v>
      </c>
      <c r="M5945">
        <v>28596</v>
      </c>
      <c r="N5945">
        <v>28545.200000000001</v>
      </c>
      <c r="O5945">
        <v>28342.7</v>
      </c>
      <c r="P5945">
        <v>28172.9</v>
      </c>
      <c r="Q5945">
        <v>27990.799999999999</v>
      </c>
      <c r="R5945">
        <v>27955.1</v>
      </c>
      <c r="S5945">
        <v>27785</v>
      </c>
      <c r="T5945">
        <v>27782.6</v>
      </c>
      <c r="U5945">
        <v>27729.599999999999</v>
      </c>
      <c r="V5945">
        <v>27619.4</v>
      </c>
      <c r="W5945">
        <v>27451.4</v>
      </c>
      <c r="X5945">
        <v>27365</v>
      </c>
      <c r="Y5945">
        <v>27264.7</v>
      </c>
      <c r="Z5945">
        <v>27033</v>
      </c>
      <c r="AA5945">
        <v>26887.599999999999</v>
      </c>
      <c r="AB5945">
        <v>26728.5</v>
      </c>
      <c r="AC5945">
        <v>27035.599999999999</v>
      </c>
      <c r="AD5945">
        <v>26822.5</v>
      </c>
      <c r="AE5945">
        <v>26559</v>
      </c>
      <c r="AF5945">
        <v>26340.7</v>
      </c>
      <c r="AG5945">
        <v>26177.1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198530000000</v>
      </c>
      <c r="E5947" s="4">
        <v>146280000000</v>
      </c>
      <c r="F5947" s="4">
        <v>172354000000</v>
      </c>
      <c r="G5947" s="4">
        <v>163495000000</v>
      </c>
      <c r="H5947" s="4">
        <v>162430000000</v>
      </c>
      <c r="I5947" s="4">
        <v>160869000000</v>
      </c>
      <c r="J5947" s="4">
        <v>163253000000</v>
      </c>
      <c r="K5947" s="4">
        <v>165489000000</v>
      </c>
      <c r="L5947" s="4">
        <v>171186000000</v>
      </c>
      <c r="M5947" s="4">
        <v>173218000000</v>
      </c>
      <c r="N5947" s="4">
        <v>175617000000</v>
      </c>
      <c r="O5947" s="4">
        <v>177402000000</v>
      </c>
      <c r="P5947" s="4">
        <v>179726000000</v>
      </c>
      <c r="Q5947" s="4">
        <v>182016000000</v>
      </c>
      <c r="R5947" s="4">
        <v>184760000000</v>
      </c>
      <c r="S5947" s="4">
        <v>187453000000</v>
      </c>
      <c r="T5947" s="4">
        <v>188983000000</v>
      </c>
      <c r="U5947" s="4">
        <v>190383000000</v>
      </c>
      <c r="V5947" s="4">
        <v>192470000000</v>
      </c>
      <c r="W5947" s="4">
        <v>193360000000</v>
      </c>
      <c r="X5947" s="4">
        <v>195328000000</v>
      </c>
      <c r="Y5947" s="4">
        <v>197588000000</v>
      </c>
      <c r="Z5947" s="4">
        <v>199581000000</v>
      </c>
      <c r="AA5947" s="4">
        <v>327764000000</v>
      </c>
      <c r="AB5947" s="4">
        <v>329391000000</v>
      </c>
      <c r="AC5947" s="4">
        <v>331196000000</v>
      </c>
      <c r="AD5947" s="4">
        <v>332177000000</v>
      </c>
      <c r="AE5947" s="4">
        <v>333341000000</v>
      </c>
      <c r="AF5947" s="4">
        <v>333993000000</v>
      </c>
      <c r="AG5947" s="4">
        <v>335692000000</v>
      </c>
    </row>
    <row r="5948" spans="1:33">
      <c r="A5948" t="s">
        <v>1028</v>
      </c>
      <c r="B5948" t="s">
        <v>132</v>
      </c>
      <c r="C5948" s="4">
        <v>39535000</v>
      </c>
      <c r="D5948" s="4">
        <v>47129000</v>
      </c>
      <c r="E5948" s="4">
        <v>34725400</v>
      </c>
      <c r="F5948" s="4">
        <v>40915100</v>
      </c>
      <c r="G5948" s="4">
        <v>38812200</v>
      </c>
      <c r="H5948" s="4">
        <v>38559300</v>
      </c>
      <c r="I5948" s="4">
        <v>38188600</v>
      </c>
      <c r="J5948" s="4">
        <v>38754600</v>
      </c>
      <c r="K5948" s="4">
        <v>39285500</v>
      </c>
      <c r="L5948" s="4">
        <v>40637800</v>
      </c>
      <c r="M5948" s="4">
        <v>41120200</v>
      </c>
      <c r="N5948" s="4">
        <v>41689800</v>
      </c>
      <c r="O5948" s="4">
        <v>42113400</v>
      </c>
      <c r="P5948" s="4">
        <v>42665300</v>
      </c>
      <c r="Q5948" s="4">
        <v>43208900</v>
      </c>
      <c r="R5948" s="4">
        <v>43860300</v>
      </c>
      <c r="S5948" s="4">
        <v>44499500</v>
      </c>
      <c r="T5948" s="4">
        <v>44862600</v>
      </c>
      <c r="U5948" s="4">
        <v>45195000</v>
      </c>
      <c r="V5948" s="4">
        <v>45690500</v>
      </c>
      <c r="W5948" s="4">
        <v>45901700</v>
      </c>
      <c r="X5948" s="4">
        <v>46368900</v>
      </c>
      <c r="Y5948" s="4">
        <v>46905500</v>
      </c>
      <c r="Z5948" s="4">
        <v>47378600</v>
      </c>
      <c r="AA5948" s="4">
        <v>77807900</v>
      </c>
      <c r="AB5948" s="4">
        <v>78194100</v>
      </c>
      <c r="AC5948" s="4">
        <v>78622700</v>
      </c>
      <c r="AD5948" s="4">
        <v>78855500</v>
      </c>
      <c r="AE5948" s="4">
        <v>79132000</v>
      </c>
      <c r="AF5948" s="4">
        <v>79286600</v>
      </c>
      <c r="AG5948" s="4">
        <v>79690000</v>
      </c>
    </row>
    <row r="5949" spans="1:33">
      <c r="A5949" t="s">
        <v>1027</v>
      </c>
      <c r="B5949" t="s">
        <v>132</v>
      </c>
      <c r="C5949" s="4">
        <v>447558000</v>
      </c>
      <c r="D5949" s="4">
        <v>533527000</v>
      </c>
      <c r="E5949" s="4">
        <v>393111000</v>
      </c>
      <c r="F5949" s="4">
        <v>463182000</v>
      </c>
      <c r="G5949" s="4">
        <v>439375000</v>
      </c>
      <c r="H5949" s="4">
        <v>436513000</v>
      </c>
      <c r="I5949" s="4">
        <v>432317000</v>
      </c>
      <c r="J5949" s="4">
        <v>438724000</v>
      </c>
      <c r="K5949" s="4">
        <v>444734000</v>
      </c>
      <c r="L5949" s="4">
        <v>460042000</v>
      </c>
      <c r="M5949" s="4">
        <v>465504000</v>
      </c>
      <c r="N5949" s="4">
        <v>471952000</v>
      </c>
      <c r="O5949" s="4">
        <v>476747000</v>
      </c>
      <c r="P5949" s="4">
        <v>482995000</v>
      </c>
      <c r="Q5949" s="4">
        <v>489149000</v>
      </c>
      <c r="R5949" s="4">
        <v>496523000</v>
      </c>
      <c r="S5949" s="4">
        <v>503759000</v>
      </c>
      <c r="T5949" s="4">
        <v>507870000</v>
      </c>
      <c r="U5949" s="4">
        <v>511632000</v>
      </c>
      <c r="V5949" s="4">
        <v>517242000</v>
      </c>
      <c r="W5949" s="4">
        <v>519633000</v>
      </c>
      <c r="X5949" s="4">
        <v>524922000</v>
      </c>
      <c r="Y5949" s="4">
        <v>530997000</v>
      </c>
      <c r="Z5949" s="4">
        <v>536352000</v>
      </c>
      <c r="AA5949" s="4">
        <v>880830000</v>
      </c>
      <c r="AB5949" s="4">
        <v>885201000</v>
      </c>
      <c r="AC5949" s="4">
        <v>890053000</v>
      </c>
      <c r="AD5949" s="4">
        <v>892689000</v>
      </c>
      <c r="AE5949" s="4">
        <v>895818000</v>
      </c>
      <c r="AF5949" s="4">
        <v>897569000</v>
      </c>
      <c r="AG5949" s="4">
        <v>902135000</v>
      </c>
    </row>
    <row r="5950" spans="1:33">
      <c r="A5950" t="s">
        <v>1026</v>
      </c>
      <c r="B5950" t="s">
        <v>132</v>
      </c>
      <c r="C5950" s="4">
        <v>266857000</v>
      </c>
      <c r="D5950" s="4">
        <v>318116000</v>
      </c>
      <c r="E5950" s="4">
        <v>234393000</v>
      </c>
      <c r="F5950" s="4">
        <v>276173000</v>
      </c>
      <c r="G5950" s="4">
        <v>261978000</v>
      </c>
      <c r="H5950" s="4">
        <v>260271000</v>
      </c>
      <c r="I5950" s="4">
        <v>257769000</v>
      </c>
      <c r="J5950" s="4">
        <v>261589000</v>
      </c>
      <c r="K5950" s="4">
        <v>265173000</v>
      </c>
      <c r="L5950" s="4">
        <v>274301000</v>
      </c>
      <c r="M5950" s="4">
        <v>277557000</v>
      </c>
      <c r="N5950" s="4">
        <v>281402000</v>
      </c>
      <c r="O5950" s="4">
        <v>284261000</v>
      </c>
      <c r="P5950" s="4">
        <v>287986000</v>
      </c>
      <c r="Q5950" s="4">
        <v>291656000</v>
      </c>
      <c r="R5950" s="4">
        <v>296052000</v>
      </c>
      <c r="S5950" s="4">
        <v>300367000</v>
      </c>
      <c r="T5950" s="4">
        <v>302818000</v>
      </c>
      <c r="U5950" s="4">
        <v>305061000</v>
      </c>
      <c r="V5950" s="4">
        <v>308406000</v>
      </c>
      <c r="W5950" s="4">
        <v>309832000</v>
      </c>
      <c r="X5950" s="4">
        <v>312986000</v>
      </c>
      <c r="Y5950" s="4">
        <v>316607000</v>
      </c>
      <c r="Z5950" s="4">
        <v>319801000</v>
      </c>
      <c r="AA5950" s="4">
        <v>525196000</v>
      </c>
      <c r="AB5950" s="4">
        <v>527802000</v>
      </c>
      <c r="AC5950" s="4">
        <v>530695000</v>
      </c>
      <c r="AD5950" s="4">
        <v>532267000</v>
      </c>
      <c r="AE5950" s="4">
        <v>534133000</v>
      </c>
      <c r="AF5950" s="4">
        <v>535177000</v>
      </c>
      <c r="AG5950" s="4">
        <v>537899000</v>
      </c>
    </row>
    <row r="5951" spans="1:33">
      <c r="A5951" t="s">
        <v>1025</v>
      </c>
      <c r="B5951" t="s">
        <v>132</v>
      </c>
      <c r="C5951" s="4">
        <v>54476400</v>
      </c>
      <c r="D5951" s="4">
        <v>64940500</v>
      </c>
      <c r="E5951" s="4">
        <v>47849200</v>
      </c>
      <c r="F5951" s="4">
        <v>56378200</v>
      </c>
      <c r="G5951" s="4">
        <v>53480400</v>
      </c>
      <c r="H5951" s="4">
        <v>53132000</v>
      </c>
      <c r="I5951" s="4">
        <v>52621200</v>
      </c>
      <c r="J5951" s="4">
        <v>53401100</v>
      </c>
      <c r="K5951" s="4">
        <v>54132700</v>
      </c>
      <c r="L5951" s="4">
        <v>55996000</v>
      </c>
      <c r="M5951" s="4">
        <v>56660700</v>
      </c>
      <c r="N5951" s="4">
        <v>57445600</v>
      </c>
      <c r="O5951" s="4">
        <v>58029300</v>
      </c>
      <c r="P5951" s="4">
        <v>58789800</v>
      </c>
      <c r="Q5951" s="4">
        <v>59538900</v>
      </c>
      <c r="R5951" s="4">
        <v>60436400</v>
      </c>
      <c r="S5951" s="4">
        <v>61317200</v>
      </c>
      <c r="T5951" s="4">
        <v>61817500</v>
      </c>
      <c r="U5951" s="4">
        <v>62275500</v>
      </c>
      <c r="V5951" s="4">
        <v>62958300</v>
      </c>
      <c r="W5951" s="4">
        <v>63249300</v>
      </c>
      <c r="X5951" s="4">
        <v>63893200</v>
      </c>
      <c r="Y5951" s="4">
        <v>64632500</v>
      </c>
      <c r="Z5951" s="4">
        <v>65284400</v>
      </c>
      <c r="AA5951" s="4">
        <v>107214000</v>
      </c>
      <c r="AB5951" s="4">
        <v>107746000</v>
      </c>
      <c r="AC5951" s="4">
        <v>108337000</v>
      </c>
      <c r="AD5951" s="4">
        <v>108657000</v>
      </c>
      <c r="AE5951" s="4">
        <v>109038000</v>
      </c>
      <c r="AF5951" s="4">
        <v>109251000</v>
      </c>
      <c r="AG5951" s="4">
        <v>109807000</v>
      </c>
    </row>
    <row r="5952" spans="1:33">
      <c r="A5952" t="s">
        <v>1024</v>
      </c>
      <c r="B5952" t="s">
        <v>132</v>
      </c>
      <c r="C5952" s="4">
        <v>46612800</v>
      </c>
      <c r="D5952" s="4">
        <v>55566400</v>
      </c>
      <c r="E5952" s="4">
        <v>40942200</v>
      </c>
      <c r="F5952" s="4">
        <v>48240000</v>
      </c>
      <c r="G5952" s="4">
        <v>45760600</v>
      </c>
      <c r="H5952" s="4">
        <v>45462500</v>
      </c>
      <c r="I5952" s="4">
        <v>45025400</v>
      </c>
      <c r="J5952" s="4">
        <v>45692700</v>
      </c>
      <c r="K5952" s="4">
        <v>46318700</v>
      </c>
      <c r="L5952" s="4">
        <v>47913000</v>
      </c>
      <c r="M5952" s="4">
        <v>48481800</v>
      </c>
      <c r="N5952" s="4">
        <v>49153400</v>
      </c>
      <c r="O5952" s="4">
        <v>49652800</v>
      </c>
      <c r="P5952" s="4">
        <v>50303500</v>
      </c>
      <c r="Q5952" s="4">
        <v>50944500</v>
      </c>
      <c r="R5952" s="4">
        <v>51712400</v>
      </c>
      <c r="S5952" s="4">
        <v>52466100</v>
      </c>
      <c r="T5952" s="4">
        <v>52894200</v>
      </c>
      <c r="U5952" s="4">
        <v>53286100</v>
      </c>
      <c r="V5952" s="4">
        <v>53870300</v>
      </c>
      <c r="W5952" s="4">
        <v>54119300</v>
      </c>
      <c r="X5952" s="4">
        <v>54670200</v>
      </c>
      <c r="Y5952" s="4">
        <v>55302800</v>
      </c>
      <c r="Z5952" s="4">
        <v>55860600</v>
      </c>
      <c r="AA5952" s="4">
        <v>91737600</v>
      </c>
      <c r="AB5952" s="4">
        <v>92192900</v>
      </c>
      <c r="AC5952" s="4">
        <v>92698200</v>
      </c>
      <c r="AD5952" s="4">
        <v>92972800</v>
      </c>
      <c r="AE5952" s="4">
        <v>93298700</v>
      </c>
      <c r="AF5952" s="4">
        <v>93481100</v>
      </c>
      <c r="AG5952" s="4">
        <v>93956600</v>
      </c>
    </row>
    <row r="5953" spans="1:33">
      <c r="A5953" t="s">
        <v>1023</v>
      </c>
      <c r="B5953" t="s">
        <v>132</v>
      </c>
      <c r="C5953" s="4">
        <v>198748000</v>
      </c>
      <c r="D5953" s="4">
        <v>236924000</v>
      </c>
      <c r="E5953" s="4">
        <v>174570000</v>
      </c>
      <c r="F5953" s="4">
        <v>205686000</v>
      </c>
      <c r="G5953" s="4">
        <v>195114000</v>
      </c>
      <c r="H5953" s="4">
        <v>193843000</v>
      </c>
      <c r="I5953" s="4">
        <v>191980000</v>
      </c>
      <c r="J5953" s="4">
        <v>194825000</v>
      </c>
      <c r="K5953" s="4">
        <v>197494000</v>
      </c>
      <c r="L5953" s="4">
        <v>204292000</v>
      </c>
      <c r="M5953" s="4">
        <v>206717000</v>
      </c>
      <c r="N5953" s="4">
        <v>209581000</v>
      </c>
      <c r="O5953" s="4">
        <v>211710000</v>
      </c>
      <c r="P5953" s="4">
        <v>214484000</v>
      </c>
      <c r="Q5953" s="4">
        <v>217217000</v>
      </c>
      <c r="R5953" s="4">
        <v>220492000</v>
      </c>
      <c r="S5953" s="4">
        <v>223705000</v>
      </c>
      <c r="T5953" s="4">
        <v>225531000</v>
      </c>
      <c r="U5953" s="4">
        <v>227202000</v>
      </c>
      <c r="V5953" s="4">
        <v>229693000</v>
      </c>
      <c r="W5953" s="4">
        <v>230754000</v>
      </c>
      <c r="X5953" s="4">
        <v>233103000</v>
      </c>
      <c r="Y5953" s="4">
        <v>235801000</v>
      </c>
      <c r="Z5953" s="4">
        <v>238179000</v>
      </c>
      <c r="AA5953" s="4">
        <v>391152000</v>
      </c>
      <c r="AB5953" s="4">
        <v>393093000</v>
      </c>
      <c r="AC5953" s="4">
        <v>395247000</v>
      </c>
      <c r="AD5953" s="4">
        <v>396418000</v>
      </c>
      <c r="AE5953" s="4">
        <v>397808000</v>
      </c>
      <c r="AF5953" s="4">
        <v>398585000</v>
      </c>
      <c r="AG5953" s="4">
        <v>400613000</v>
      </c>
    </row>
    <row r="5954" spans="1:33">
      <c r="A5954" t="s">
        <v>1022</v>
      </c>
      <c r="B5954" t="s">
        <v>132</v>
      </c>
      <c r="C5954" s="4">
        <v>3530780</v>
      </c>
      <c r="D5954" s="4">
        <v>4208990</v>
      </c>
      <c r="E5954" s="4">
        <v>3101250</v>
      </c>
      <c r="F5954" s="4">
        <v>3654040</v>
      </c>
      <c r="G5954" s="4">
        <v>3466230</v>
      </c>
      <c r="H5954" s="4">
        <v>3443650</v>
      </c>
      <c r="I5954" s="4">
        <v>3410540</v>
      </c>
      <c r="J5954" s="4">
        <v>3461080</v>
      </c>
      <c r="K5954" s="4">
        <v>3508500</v>
      </c>
      <c r="L5954" s="4">
        <v>3629270</v>
      </c>
      <c r="M5954" s="4">
        <v>3672350</v>
      </c>
      <c r="N5954" s="4">
        <v>3723220</v>
      </c>
      <c r="O5954" s="4">
        <v>3761050</v>
      </c>
      <c r="P5954" s="4">
        <v>3810340</v>
      </c>
      <c r="Q5954" s="4">
        <v>3858890</v>
      </c>
      <c r="R5954" s="4">
        <v>3917060</v>
      </c>
      <c r="S5954" s="4">
        <v>3974150</v>
      </c>
      <c r="T5954" s="4">
        <v>4006580</v>
      </c>
      <c r="U5954" s="4">
        <v>4036260</v>
      </c>
      <c r="V5954" s="4">
        <v>4080520</v>
      </c>
      <c r="W5954" s="4">
        <v>4099380</v>
      </c>
      <c r="X5954" s="4">
        <v>4141110</v>
      </c>
      <c r="Y5954" s="4">
        <v>4189030</v>
      </c>
      <c r="Z5954" s="4">
        <v>4231270</v>
      </c>
      <c r="AA5954" s="4">
        <v>6948850</v>
      </c>
      <c r="AB5954" s="4">
        <v>6983340</v>
      </c>
      <c r="AC5954" s="4">
        <v>7021610</v>
      </c>
      <c r="AD5954" s="4">
        <v>7042410</v>
      </c>
      <c r="AE5954" s="4">
        <v>7067100</v>
      </c>
      <c r="AF5954" s="4">
        <v>7080910</v>
      </c>
      <c r="AG5954" s="4">
        <v>7116930</v>
      </c>
    </row>
    <row r="5955" spans="1:33">
      <c r="A5955" t="s">
        <v>1021</v>
      </c>
      <c r="B5955" t="s">
        <v>132</v>
      </c>
      <c r="C5955" s="4">
        <v>17114700</v>
      </c>
      <c r="D5955" s="4">
        <v>20402100</v>
      </c>
      <c r="E5955" s="4">
        <v>15032600</v>
      </c>
      <c r="F5955" s="4">
        <v>17712100</v>
      </c>
      <c r="G5955" s="4">
        <v>16801800</v>
      </c>
      <c r="H5955" s="4">
        <v>16692300</v>
      </c>
      <c r="I5955" s="4">
        <v>16531800</v>
      </c>
      <c r="J5955" s="4">
        <v>16776800</v>
      </c>
      <c r="K5955" s="4">
        <v>17006700</v>
      </c>
      <c r="L5955" s="4">
        <v>17592100</v>
      </c>
      <c r="M5955" s="4">
        <v>17800900</v>
      </c>
      <c r="N5955" s="4">
        <v>18047500</v>
      </c>
      <c r="O5955" s="4">
        <v>18230900</v>
      </c>
      <c r="P5955" s="4">
        <v>18469800</v>
      </c>
      <c r="Q5955" s="4">
        <v>18705100</v>
      </c>
      <c r="R5955" s="4">
        <v>18987100</v>
      </c>
      <c r="S5955" s="4">
        <v>19263800</v>
      </c>
      <c r="T5955" s="4">
        <v>19421000</v>
      </c>
      <c r="U5955" s="4">
        <v>19564900</v>
      </c>
      <c r="V5955" s="4">
        <v>19779400</v>
      </c>
      <c r="W5955" s="4">
        <v>19870800</v>
      </c>
      <c r="X5955" s="4">
        <v>20073100</v>
      </c>
      <c r="Y5955" s="4">
        <v>20305400</v>
      </c>
      <c r="Z5955" s="4">
        <v>20510200</v>
      </c>
      <c r="AA5955" s="4">
        <v>33683000</v>
      </c>
      <c r="AB5955" s="4">
        <v>33850200</v>
      </c>
      <c r="AC5955" s="4">
        <v>34035700</v>
      </c>
      <c r="AD5955" s="4">
        <v>34136500</v>
      </c>
      <c r="AE5955" s="4">
        <v>34256200</v>
      </c>
      <c r="AF5955" s="4">
        <v>34323100</v>
      </c>
      <c r="AG5955" s="4">
        <v>34497700</v>
      </c>
    </row>
    <row r="5956" spans="1:33">
      <c r="A5956" t="s">
        <v>1020</v>
      </c>
      <c r="B5956" t="s">
        <v>132</v>
      </c>
      <c r="C5956" s="4">
        <v>8129190</v>
      </c>
      <c r="D5956" s="4">
        <v>9690680</v>
      </c>
      <c r="E5956" s="4">
        <v>7140250</v>
      </c>
      <c r="F5956" s="4">
        <v>8412980</v>
      </c>
      <c r="G5956" s="4">
        <v>7980570</v>
      </c>
      <c r="H5956" s="4">
        <v>7928580</v>
      </c>
      <c r="I5956" s="4">
        <v>7852350</v>
      </c>
      <c r="J5956" s="4">
        <v>7968730</v>
      </c>
      <c r="K5956" s="4">
        <v>8077900</v>
      </c>
      <c r="L5956" s="4">
        <v>8355950</v>
      </c>
      <c r="M5956" s="4">
        <v>8455140</v>
      </c>
      <c r="N5956" s="4">
        <v>8572270</v>
      </c>
      <c r="O5956" s="4">
        <v>8659370</v>
      </c>
      <c r="P5956" s="4">
        <v>8772850</v>
      </c>
      <c r="Q5956" s="4">
        <v>8884630</v>
      </c>
      <c r="R5956" s="4">
        <v>9018560</v>
      </c>
      <c r="S5956" s="4">
        <v>9150000</v>
      </c>
      <c r="T5956" s="4">
        <v>9224660</v>
      </c>
      <c r="U5956" s="4">
        <v>9293000</v>
      </c>
      <c r="V5956" s="4">
        <v>9394890</v>
      </c>
      <c r="W5956" s="4">
        <v>9438320</v>
      </c>
      <c r="X5956" s="4">
        <v>9534390</v>
      </c>
      <c r="Y5956" s="4">
        <v>9644720</v>
      </c>
      <c r="Z5956" s="4">
        <v>9742000</v>
      </c>
      <c r="AA5956" s="4">
        <v>15998900</v>
      </c>
      <c r="AB5956" s="4">
        <v>16078300</v>
      </c>
      <c r="AC5956" s="4">
        <v>16166400</v>
      </c>
      <c r="AD5956" s="4">
        <v>16214300</v>
      </c>
      <c r="AE5956" s="4">
        <v>16271100</v>
      </c>
      <c r="AF5956" s="4">
        <v>16302900</v>
      </c>
      <c r="AG5956" s="4">
        <v>16385900</v>
      </c>
    </row>
    <row r="5957" spans="1:33">
      <c r="A5957" t="s">
        <v>1019</v>
      </c>
      <c r="B5957" t="s">
        <v>132</v>
      </c>
      <c r="C5957" s="4">
        <v>1625840</v>
      </c>
      <c r="D5957" s="4">
        <v>1938140</v>
      </c>
      <c r="E5957" s="4">
        <v>1428050</v>
      </c>
      <c r="F5957" s="4">
        <v>1682600</v>
      </c>
      <c r="G5957" s="4">
        <v>1596110</v>
      </c>
      <c r="H5957" s="4">
        <v>1585720</v>
      </c>
      <c r="I5957" s="4">
        <v>1570470</v>
      </c>
      <c r="J5957" s="4">
        <v>1593750</v>
      </c>
      <c r="K5957" s="4">
        <v>1615580</v>
      </c>
      <c r="L5957" s="4">
        <v>1671190</v>
      </c>
      <c r="M5957" s="4">
        <v>1691030</v>
      </c>
      <c r="N5957" s="4">
        <v>1714450</v>
      </c>
      <c r="O5957" s="4">
        <v>1731870</v>
      </c>
      <c r="P5957" s="4">
        <v>1754570</v>
      </c>
      <c r="Q5957" s="4">
        <v>1776930</v>
      </c>
      <c r="R5957" s="4">
        <v>1803710</v>
      </c>
      <c r="S5957" s="4">
        <v>1830000</v>
      </c>
      <c r="T5957" s="4">
        <v>1844930</v>
      </c>
      <c r="U5957" s="4">
        <v>1858600</v>
      </c>
      <c r="V5957" s="4">
        <v>1878980</v>
      </c>
      <c r="W5957" s="4">
        <v>1887660</v>
      </c>
      <c r="X5957" s="4">
        <v>1906880</v>
      </c>
      <c r="Y5957" s="4">
        <v>1928940</v>
      </c>
      <c r="Z5957" s="4">
        <v>1948400</v>
      </c>
      <c r="AA5957" s="4">
        <v>3199780</v>
      </c>
      <c r="AB5957" s="4">
        <v>3215660</v>
      </c>
      <c r="AC5957" s="4">
        <v>3233280</v>
      </c>
      <c r="AD5957" s="4">
        <v>3242860</v>
      </c>
      <c r="AE5957" s="4">
        <v>3254230</v>
      </c>
      <c r="AF5957" s="4">
        <v>3260590</v>
      </c>
      <c r="AG5957" s="4">
        <v>3277170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61460000000</v>
      </c>
      <c r="F5983" s="4">
        <v>61460000000</v>
      </c>
      <c r="G5983" s="4">
        <v>61460000000</v>
      </c>
      <c r="H5983" s="4">
        <v>61460000000</v>
      </c>
      <c r="I5983" s="4">
        <v>61460000000</v>
      </c>
      <c r="J5983" s="4">
        <v>61460000000</v>
      </c>
      <c r="K5983" s="4">
        <v>61460000000</v>
      </c>
      <c r="L5983" s="4">
        <v>61460000000</v>
      </c>
      <c r="M5983" s="4">
        <v>61460000000</v>
      </c>
      <c r="N5983" s="4">
        <v>61460000000</v>
      </c>
      <c r="O5983" s="4">
        <v>61460000000</v>
      </c>
      <c r="P5983" s="4">
        <v>61460000000</v>
      </c>
      <c r="Q5983" s="4">
        <v>61460000000</v>
      </c>
      <c r="R5983" s="4">
        <v>61460000000</v>
      </c>
      <c r="S5983" s="4">
        <v>61460000000</v>
      </c>
      <c r="T5983" s="4">
        <v>61460000000</v>
      </c>
      <c r="U5983" s="4">
        <v>61460000000</v>
      </c>
      <c r="V5983" s="4">
        <v>61460000000</v>
      </c>
      <c r="W5983" s="4">
        <v>61460000000</v>
      </c>
      <c r="X5983" s="4">
        <v>61460000000</v>
      </c>
      <c r="Y5983" s="4">
        <v>61460000000</v>
      </c>
      <c r="Z5983" s="4">
        <v>61460000000</v>
      </c>
      <c r="AA5983" s="4">
        <v>61460000000</v>
      </c>
      <c r="AB5983" s="4">
        <v>61460000000</v>
      </c>
      <c r="AC5983" s="4">
        <v>61460000000</v>
      </c>
      <c r="AD5983" s="4">
        <v>61460000000</v>
      </c>
      <c r="AE5983" s="4">
        <v>61460000000</v>
      </c>
      <c r="AF5983" s="4">
        <v>61460000000</v>
      </c>
      <c r="AG5983" s="4">
        <v>61460000000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14590000</v>
      </c>
      <c r="F5984" s="4">
        <v>14590000</v>
      </c>
      <c r="G5984" s="4">
        <v>14590000</v>
      </c>
      <c r="H5984" s="4">
        <v>14590000</v>
      </c>
      <c r="I5984" s="4">
        <v>14590000</v>
      </c>
      <c r="J5984" s="4">
        <v>14590000</v>
      </c>
      <c r="K5984" s="4">
        <v>14590000</v>
      </c>
      <c r="L5984" s="4">
        <v>14590000</v>
      </c>
      <c r="M5984" s="4">
        <v>14590000</v>
      </c>
      <c r="N5984" s="4">
        <v>14590000</v>
      </c>
      <c r="O5984" s="4">
        <v>14590000</v>
      </c>
      <c r="P5984" s="4">
        <v>14590000</v>
      </c>
      <c r="Q5984" s="4">
        <v>14590000</v>
      </c>
      <c r="R5984" s="4">
        <v>14590000</v>
      </c>
      <c r="S5984" s="4">
        <v>14590000</v>
      </c>
      <c r="T5984" s="4">
        <v>14590000</v>
      </c>
      <c r="U5984" s="4">
        <v>14590000</v>
      </c>
      <c r="V5984" s="4">
        <v>14590000</v>
      </c>
      <c r="W5984" s="4">
        <v>14590000</v>
      </c>
      <c r="X5984" s="4">
        <v>14590000</v>
      </c>
      <c r="Y5984" s="4">
        <v>14590000</v>
      </c>
      <c r="Z5984" s="4">
        <v>14590000</v>
      </c>
      <c r="AA5984" s="4">
        <v>14590000</v>
      </c>
      <c r="AB5984" s="4">
        <v>14590000</v>
      </c>
      <c r="AC5984" s="4">
        <v>14590000</v>
      </c>
      <c r="AD5984" s="4">
        <v>14590000</v>
      </c>
      <c r="AE5984" s="4">
        <v>14590000</v>
      </c>
      <c r="AF5984" s="4">
        <v>14590000</v>
      </c>
      <c r="AG5984" s="4">
        <v>14590000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165167000</v>
      </c>
      <c r="F5985" s="4">
        <v>165167000</v>
      </c>
      <c r="G5985" s="4">
        <v>165167000</v>
      </c>
      <c r="H5985" s="4">
        <v>165167000</v>
      </c>
      <c r="I5985" s="4">
        <v>165167000</v>
      </c>
      <c r="J5985" s="4">
        <v>165167000</v>
      </c>
      <c r="K5985" s="4">
        <v>165167000</v>
      </c>
      <c r="L5985" s="4">
        <v>165167000</v>
      </c>
      <c r="M5985" s="4">
        <v>165167000</v>
      </c>
      <c r="N5985" s="4">
        <v>165167000</v>
      </c>
      <c r="O5985" s="4">
        <v>165167000</v>
      </c>
      <c r="P5985" s="4">
        <v>165167000</v>
      </c>
      <c r="Q5985" s="4">
        <v>165167000</v>
      </c>
      <c r="R5985" s="4">
        <v>165167000</v>
      </c>
      <c r="S5985" s="4">
        <v>165167000</v>
      </c>
      <c r="T5985" s="4">
        <v>165167000</v>
      </c>
      <c r="U5985" s="4">
        <v>165167000</v>
      </c>
      <c r="V5985" s="4">
        <v>165167000</v>
      </c>
      <c r="W5985" s="4">
        <v>165167000</v>
      </c>
      <c r="X5985" s="4">
        <v>165167000</v>
      </c>
      <c r="Y5985" s="4">
        <v>165167000</v>
      </c>
      <c r="Z5985" s="4">
        <v>165167000</v>
      </c>
      <c r="AA5985" s="4">
        <v>165167000</v>
      </c>
      <c r="AB5985" s="4">
        <v>165167000</v>
      </c>
      <c r="AC5985" s="4">
        <v>165167000</v>
      </c>
      <c r="AD5985" s="4">
        <v>165167000</v>
      </c>
      <c r="AE5985" s="4">
        <v>165167000</v>
      </c>
      <c r="AF5985" s="4">
        <v>165167000</v>
      </c>
      <c r="AG5985" s="4">
        <v>165167000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98481000</v>
      </c>
      <c r="F5986" s="4">
        <v>98481000</v>
      </c>
      <c r="G5986" s="4">
        <v>98481000</v>
      </c>
      <c r="H5986" s="4">
        <v>98481000</v>
      </c>
      <c r="I5986" s="4">
        <v>98481000</v>
      </c>
      <c r="J5986" s="4">
        <v>98481000</v>
      </c>
      <c r="K5986" s="4">
        <v>98481000</v>
      </c>
      <c r="L5986" s="4">
        <v>98481000</v>
      </c>
      <c r="M5986" s="4">
        <v>98481000</v>
      </c>
      <c r="N5986" s="4">
        <v>98481000</v>
      </c>
      <c r="O5986" s="4">
        <v>98481000</v>
      </c>
      <c r="P5986" s="4">
        <v>98481000</v>
      </c>
      <c r="Q5986" s="4">
        <v>98481000</v>
      </c>
      <c r="R5986" s="4">
        <v>98481000</v>
      </c>
      <c r="S5986" s="4">
        <v>98481000</v>
      </c>
      <c r="T5986" s="4">
        <v>98481000</v>
      </c>
      <c r="U5986" s="4">
        <v>98481000</v>
      </c>
      <c r="V5986" s="4">
        <v>98481000</v>
      </c>
      <c r="W5986" s="4">
        <v>98481000</v>
      </c>
      <c r="X5986" s="4">
        <v>98481000</v>
      </c>
      <c r="Y5986" s="4">
        <v>98481000</v>
      </c>
      <c r="Z5986" s="4">
        <v>98481000</v>
      </c>
      <c r="AA5986" s="4">
        <v>98481000</v>
      </c>
      <c r="AB5986" s="4">
        <v>98481000</v>
      </c>
      <c r="AC5986" s="4">
        <v>98481000</v>
      </c>
      <c r="AD5986" s="4">
        <v>98481000</v>
      </c>
      <c r="AE5986" s="4">
        <v>98481000</v>
      </c>
      <c r="AF5986" s="4">
        <v>98481000</v>
      </c>
      <c r="AG5986" s="4">
        <v>98481000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20104000</v>
      </c>
      <c r="F5987" s="4">
        <v>20104000</v>
      </c>
      <c r="G5987" s="4">
        <v>20104000</v>
      </c>
      <c r="H5987" s="4">
        <v>20104000</v>
      </c>
      <c r="I5987" s="4">
        <v>20104000</v>
      </c>
      <c r="J5987" s="4">
        <v>20104000</v>
      </c>
      <c r="K5987" s="4">
        <v>20104000</v>
      </c>
      <c r="L5987" s="4">
        <v>20104000</v>
      </c>
      <c r="M5987" s="4">
        <v>20104000</v>
      </c>
      <c r="N5987" s="4">
        <v>20104000</v>
      </c>
      <c r="O5987" s="4">
        <v>20104000</v>
      </c>
      <c r="P5987" s="4">
        <v>20104000</v>
      </c>
      <c r="Q5987" s="4">
        <v>20104000</v>
      </c>
      <c r="R5987" s="4">
        <v>20104000</v>
      </c>
      <c r="S5987" s="4">
        <v>20104000</v>
      </c>
      <c r="T5987" s="4">
        <v>20104000</v>
      </c>
      <c r="U5987" s="4">
        <v>20104000</v>
      </c>
      <c r="V5987" s="4">
        <v>20104000</v>
      </c>
      <c r="W5987" s="4">
        <v>20104000</v>
      </c>
      <c r="X5987" s="4">
        <v>20104000</v>
      </c>
      <c r="Y5987" s="4">
        <v>20104000</v>
      </c>
      <c r="Z5987" s="4">
        <v>20104000</v>
      </c>
      <c r="AA5987" s="4">
        <v>20104000</v>
      </c>
      <c r="AB5987" s="4">
        <v>20104000</v>
      </c>
      <c r="AC5987" s="4">
        <v>20104000</v>
      </c>
      <c r="AD5987" s="4">
        <v>20104000</v>
      </c>
      <c r="AE5987" s="4">
        <v>20104000</v>
      </c>
      <c r="AF5987" s="4">
        <v>20104000</v>
      </c>
      <c r="AG5987" s="4">
        <v>20104000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17202000</v>
      </c>
      <c r="F5988" s="4">
        <v>17202000</v>
      </c>
      <c r="G5988" s="4">
        <v>17202000</v>
      </c>
      <c r="H5988" s="4">
        <v>17202000</v>
      </c>
      <c r="I5988" s="4">
        <v>17202000</v>
      </c>
      <c r="J5988" s="4">
        <v>17202000</v>
      </c>
      <c r="K5988" s="4">
        <v>17202000</v>
      </c>
      <c r="L5988" s="4">
        <v>17202000</v>
      </c>
      <c r="M5988" s="4">
        <v>17202000</v>
      </c>
      <c r="N5988" s="4">
        <v>17202000</v>
      </c>
      <c r="O5988" s="4">
        <v>17202000</v>
      </c>
      <c r="P5988" s="4">
        <v>17202000</v>
      </c>
      <c r="Q5988" s="4">
        <v>17202000</v>
      </c>
      <c r="R5988" s="4">
        <v>17202000</v>
      </c>
      <c r="S5988" s="4">
        <v>17202000</v>
      </c>
      <c r="T5988" s="4">
        <v>17202000</v>
      </c>
      <c r="U5988" s="4">
        <v>17202000</v>
      </c>
      <c r="V5988" s="4">
        <v>17202000</v>
      </c>
      <c r="W5988" s="4">
        <v>17202000</v>
      </c>
      <c r="X5988" s="4">
        <v>17202000</v>
      </c>
      <c r="Y5988" s="4">
        <v>17202000</v>
      </c>
      <c r="Z5988" s="4">
        <v>17202000</v>
      </c>
      <c r="AA5988" s="4">
        <v>17202000</v>
      </c>
      <c r="AB5988" s="4">
        <v>17202000</v>
      </c>
      <c r="AC5988" s="4">
        <v>17202000</v>
      </c>
      <c r="AD5988" s="4">
        <v>17202000</v>
      </c>
      <c r="AE5988" s="4">
        <v>17202000</v>
      </c>
      <c r="AF5988" s="4">
        <v>17202000</v>
      </c>
      <c r="AG5988" s="4">
        <v>17202000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73346000</v>
      </c>
      <c r="F5989" s="4">
        <v>73346000</v>
      </c>
      <c r="G5989" s="4">
        <v>73346000</v>
      </c>
      <c r="H5989" s="4">
        <v>73346000</v>
      </c>
      <c r="I5989" s="4">
        <v>73346000</v>
      </c>
      <c r="J5989" s="4">
        <v>73346000</v>
      </c>
      <c r="K5989" s="4">
        <v>73346000</v>
      </c>
      <c r="L5989" s="4">
        <v>73346000</v>
      </c>
      <c r="M5989" s="4">
        <v>73346000</v>
      </c>
      <c r="N5989" s="4">
        <v>73346000</v>
      </c>
      <c r="O5989" s="4">
        <v>73346000</v>
      </c>
      <c r="P5989" s="4">
        <v>73346000</v>
      </c>
      <c r="Q5989" s="4">
        <v>73346000</v>
      </c>
      <c r="R5989" s="4">
        <v>73346000</v>
      </c>
      <c r="S5989" s="4">
        <v>73346000</v>
      </c>
      <c r="T5989" s="4">
        <v>73346000</v>
      </c>
      <c r="U5989" s="4">
        <v>73346000</v>
      </c>
      <c r="V5989" s="4">
        <v>73346000</v>
      </c>
      <c r="W5989" s="4">
        <v>73346000</v>
      </c>
      <c r="X5989" s="4">
        <v>73346000</v>
      </c>
      <c r="Y5989" s="4">
        <v>73346000</v>
      </c>
      <c r="Z5989" s="4">
        <v>73346000</v>
      </c>
      <c r="AA5989" s="4">
        <v>73346000</v>
      </c>
      <c r="AB5989" s="4">
        <v>73346000</v>
      </c>
      <c r="AC5989" s="4">
        <v>73346000</v>
      </c>
      <c r="AD5989" s="4">
        <v>73346000</v>
      </c>
      <c r="AE5989" s="4">
        <v>73346000</v>
      </c>
      <c r="AF5989" s="4">
        <v>73346000</v>
      </c>
      <c r="AG5989" s="4">
        <v>73346000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1303000</v>
      </c>
      <c r="F5990" s="4">
        <v>1303000</v>
      </c>
      <c r="G5990" s="4">
        <v>1303000</v>
      </c>
      <c r="H5990" s="4">
        <v>1303000</v>
      </c>
      <c r="I5990" s="4">
        <v>1303000</v>
      </c>
      <c r="J5990" s="4">
        <v>1303000</v>
      </c>
      <c r="K5990" s="4">
        <v>1303000</v>
      </c>
      <c r="L5990" s="4">
        <v>1303000</v>
      </c>
      <c r="M5990" s="4">
        <v>1303000</v>
      </c>
      <c r="N5990" s="4">
        <v>1303000</v>
      </c>
      <c r="O5990" s="4">
        <v>1303000</v>
      </c>
      <c r="P5990" s="4">
        <v>1303000</v>
      </c>
      <c r="Q5990" s="4">
        <v>1303000</v>
      </c>
      <c r="R5990" s="4">
        <v>1303000</v>
      </c>
      <c r="S5990" s="4">
        <v>1303000</v>
      </c>
      <c r="T5990" s="4">
        <v>1303000</v>
      </c>
      <c r="U5990" s="4">
        <v>1303000</v>
      </c>
      <c r="V5990" s="4">
        <v>1303000</v>
      </c>
      <c r="W5990" s="4">
        <v>1303000</v>
      </c>
      <c r="X5990" s="4">
        <v>1303000</v>
      </c>
      <c r="Y5990" s="4">
        <v>1303000</v>
      </c>
      <c r="Z5990" s="4">
        <v>1303000</v>
      </c>
      <c r="AA5990" s="4">
        <v>1303000</v>
      </c>
      <c r="AB5990" s="4">
        <v>1303000</v>
      </c>
      <c r="AC5990" s="4">
        <v>1303000</v>
      </c>
      <c r="AD5990" s="4">
        <v>1303000</v>
      </c>
      <c r="AE5990" s="4">
        <v>1303000</v>
      </c>
      <c r="AF5990" s="4">
        <v>1303000</v>
      </c>
      <c r="AG5990" s="4">
        <v>1303000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6316000</v>
      </c>
      <c r="F5991" s="4">
        <v>6316000</v>
      </c>
      <c r="G5991" s="4">
        <v>6316000</v>
      </c>
      <c r="H5991" s="4">
        <v>6316000</v>
      </c>
      <c r="I5991" s="4">
        <v>6316000</v>
      </c>
      <c r="J5991" s="4">
        <v>6316000</v>
      </c>
      <c r="K5991" s="4">
        <v>6316000</v>
      </c>
      <c r="L5991" s="4">
        <v>6316000</v>
      </c>
      <c r="M5991" s="4">
        <v>6316000</v>
      </c>
      <c r="N5991" s="4">
        <v>6316000</v>
      </c>
      <c r="O5991" s="4">
        <v>6316000</v>
      </c>
      <c r="P5991" s="4">
        <v>6316000</v>
      </c>
      <c r="Q5991" s="4">
        <v>6316000</v>
      </c>
      <c r="R5991" s="4">
        <v>6316000</v>
      </c>
      <c r="S5991" s="4">
        <v>6316000</v>
      </c>
      <c r="T5991" s="4">
        <v>6316000</v>
      </c>
      <c r="U5991" s="4">
        <v>6316000</v>
      </c>
      <c r="V5991" s="4">
        <v>6316000</v>
      </c>
      <c r="W5991" s="4">
        <v>6316000</v>
      </c>
      <c r="X5991" s="4">
        <v>6316000</v>
      </c>
      <c r="Y5991" s="4">
        <v>6316000</v>
      </c>
      <c r="Z5991" s="4">
        <v>6316000</v>
      </c>
      <c r="AA5991" s="4">
        <v>6316000</v>
      </c>
      <c r="AB5991" s="4">
        <v>6316000</v>
      </c>
      <c r="AC5991" s="4">
        <v>6316000</v>
      </c>
      <c r="AD5991" s="4">
        <v>6316000</v>
      </c>
      <c r="AE5991" s="4">
        <v>6316000</v>
      </c>
      <c r="AF5991" s="4">
        <v>6316000</v>
      </c>
      <c r="AG5991" s="4">
        <v>6316000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3000000</v>
      </c>
      <c r="F5992" s="4">
        <v>3000000</v>
      </c>
      <c r="G5992" s="4">
        <v>3000000</v>
      </c>
      <c r="H5992" s="4">
        <v>3000000</v>
      </c>
      <c r="I5992" s="4">
        <v>3000000</v>
      </c>
      <c r="J5992" s="4">
        <v>3000000</v>
      </c>
      <c r="K5992" s="4">
        <v>3000000</v>
      </c>
      <c r="L5992" s="4">
        <v>3000000</v>
      </c>
      <c r="M5992" s="4">
        <v>3000000</v>
      </c>
      <c r="N5992" s="4">
        <v>3000000</v>
      </c>
      <c r="O5992" s="4">
        <v>3000000</v>
      </c>
      <c r="P5992" s="4">
        <v>3000000</v>
      </c>
      <c r="Q5992" s="4">
        <v>3000000</v>
      </c>
      <c r="R5992" s="4">
        <v>3000000</v>
      </c>
      <c r="S5992" s="4">
        <v>3000000</v>
      </c>
      <c r="T5992" s="4">
        <v>3000000</v>
      </c>
      <c r="U5992" s="4">
        <v>3000000</v>
      </c>
      <c r="V5992" s="4">
        <v>3000000</v>
      </c>
      <c r="W5992" s="4">
        <v>3000000</v>
      </c>
      <c r="X5992" s="4">
        <v>3000000</v>
      </c>
      <c r="Y5992" s="4">
        <v>3000000</v>
      </c>
      <c r="Z5992" s="4">
        <v>3000000</v>
      </c>
      <c r="AA5992" s="4">
        <v>3000000</v>
      </c>
      <c r="AB5992" s="4">
        <v>3000000</v>
      </c>
      <c r="AC5992" s="4">
        <v>3000000</v>
      </c>
      <c r="AD5992" s="4">
        <v>3000000</v>
      </c>
      <c r="AE5992" s="4">
        <v>3000000</v>
      </c>
      <c r="AF5992" s="4">
        <v>3000000</v>
      </c>
      <c r="AG5992" s="4">
        <v>3000000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600000</v>
      </c>
      <c r="F5993">
        <v>600000</v>
      </c>
      <c r="G5993">
        <v>600000</v>
      </c>
      <c r="H5993">
        <v>600000</v>
      </c>
      <c r="I5993">
        <v>600000</v>
      </c>
      <c r="J5993">
        <v>600000</v>
      </c>
      <c r="K5993">
        <v>600000</v>
      </c>
      <c r="L5993">
        <v>600000</v>
      </c>
      <c r="M5993">
        <v>600000</v>
      </c>
      <c r="N5993">
        <v>600000</v>
      </c>
      <c r="O5993">
        <v>600000</v>
      </c>
      <c r="P5993">
        <v>600000</v>
      </c>
      <c r="Q5993">
        <v>600000</v>
      </c>
      <c r="R5993">
        <v>600000</v>
      </c>
      <c r="S5993">
        <v>600000</v>
      </c>
      <c r="T5993">
        <v>600000</v>
      </c>
      <c r="U5993">
        <v>600000</v>
      </c>
      <c r="V5993">
        <v>600000</v>
      </c>
      <c r="W5993">
        <v>600000</v>
      </c>
      <c r="X5993">
        <v>600000</v>
      </c>
      <c r="Y5993">
        <v>600000</v>
      </c>
      <c r="Z5993">
        <v>600000</v>
      </c>
      <c r="AA5993">
        <v>600000</v>
      </c>
      <c r="AB5993">
        <v>600000</v>
      </c>
      <c r="AC5993">
        <v>600000</v>
      </c>
      <c r="AD5993">
        <v>600000</v>
      </c>
      <c r="AE5993">
        <v>600000</v>
      </c>
      <c r="AF5993">
        <v>600000</v>
      </c>
      <c r="AG5993">
        <v>600000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246917000000</v>
      </c>
      <c r="E6103" s="4">
        <v>246924000000</v>
      </c>
      <c r="F6103" s="4">
        <v>246923000000</v>
      </c>
      <c r="G6103" s="4">
        <v>246902000000</v>
      </c>
      <c r="H6103" s="4">
        <v>246892000000</v>
      </c>
      <c r="I6103" s="4">
        <v>246880000000</v>
      </c>
      <c r="J6103" s="4">
        <v>246869000000</v>
      </c>
      <c r="K6103" s="4">
        <v>246859000000</v>
      </c>
      <c r="L6103" s="4">
        <v>246953000000</v>
      </c>
      <c r="M6103" s="4">
        <v>246943000000</v>
      </c>
      <c r="N6103" s="4">
        <v>246935000000</v>
      </c>
      <c r="O6103" s="4">
        <v>246927000000</v>
      </c>
      <c r="P6103" s="4">
        <v>246920000000</v>
      </c>
      <c r="Q6103" s="4">
        <v>246913000000</v>
      </c>
      <c r="R6103" s="4">
        <v>246905000000</v>
      </c>
      <c r="S6103" s="4">
        <v>247008000000</v>
      </c>
      <c r="T6103" s="4">
        <v>308463000000</v>
      </c>
      <c r="U6103" s="4">
        <v>308580000000</v>
      </c>
      <c r="V6103" s="4">
        <v>308574000000</v>
      </c>
      <c r="W6103" s="4">
        <v>308566000000</v>
      </c>
      <c r="X6103" s="4">
        <v>308557000000</v>
      </c>
      <c r="Y6103" s="4">
        <v>308550000000</v>
      </c>
      <c r="Z6103" s="4">
        <v>308539000000</v>
      </c>
      <c r="AA6103" s="4">
        <v>308534000000</v>
      </c>
      <c r="AB6103" s="4">
        <v>308527000000</v>
      </c>
      <c r="AC6103" s="4">
        <v>308531000000</v>
      </c>
      <c r="AD6103" s="4">
        <v>308626000000</v>
      </c>
      <c r="AE6103" s="4">
        <v>308617000000</v>
      </c>
      <c r="AF6103" s="4">
        <v>308610000000</v>
      </c>
      <c r="AG6103" s="4">
        <v>308602000000</v>
      </c>
    </row>
    <row r="6104" spans="1:33">
      <c r="A6104" t="s">
        <v>872</v>
      </c>
      <c r="B6104" t="s">
        <v>132</v>
      </c>
      <c r="C6104" s="4">
        <v>58360000</v>
      </c>
      <c r="D6104" s="4">
        <v>58615600</v>
      </c>
      <c r="E6104" s="4">
        <v>58617400</v>
      </c>
      <c r="F6104" s="4">
        <v>58617100</v>
      </c>
      <c r="G6104" s="4">
        <v>58612200</v>
      </c>
      <c r="H6104" s="4">
        <v>58609800</v>
      </c>
      <c r="I6104" s="4">
        <v>58606900</v>
      </c>
      <c r="J6104" s="4">
        <v>58604300</v>
      </c>
      <c r="K6104" s="4">
        <v>58602000</v>
      </c>
      <c r="L6104" s="4">
        <v>58624100</v>
      </c>
      <c r="M6104" s="4">
        <v>58621700</v>
      </c>
      <c r="N6104" s="4">
        <v>58619900</v>
      </c>
      <c r="O6104" s="4">
        <v>58618100</v>
      </c>
      <c r="P6104" s="4">
        <v>58616400</v>
      </c>
      <c r="Q6104" s="4">
        <v>58614700</v>
      </c>
      <c r="R6104" s="4">
        <v>58612900</v>
      </c>
      <c r="S6104" s="4">
        <v>58637300</v>
      </c>
      <c r="T6104" s="4">
        <v>73226000</v>
      </c>
      <c r="U6104" s="4">
        <v>73253900</v>
      </c>
      <c r="V6104" s="4">
        <v>73252500</v>
      </c>
      <c r="W6104" s="4">
        <v>73250600</v>
      </c>
      <c r="X6104" s="4">
        <v>73248500</v>
      </c>
      <c r="Y6104" s="4">
        <v>73246900</v>
      </c>
      <c r="Z6104" s="4">
        <v>73244200</v>
      </c>
      <c r="AA6104" s="4">
        <v>73243000</v>
      </c>
      <c r="AB6104" s="4">
        <v>73241200</v>
      </c>
      <c r="AC6104" s="4">
        <v>73242100</v>
      </c>
      <c r="AD6104" s="4">
        <v>73264700</v>
      </c>
      <c r="AE6104" s="4">
        <v>73262700</v>
      </c>
      <c r="AF6104" s="4">
        <v>73260900</v>
      </c>
      <c r="AG6104" s="4">
        <v>73259100</v>
      </c>
    </row>
    <row r="6105" spans="1:33">
      <c r="A6105" t="s">
        <v>871</v>
      </c>
      <c r="B6105" t="s">
        <v>132</v>
      </c>
      <c r="C6105" s="4">
        <v>660668000</v>
      </c>
      <c r="D6105" s="4">
        <v>663562000</v>
      </c>
      <c r="E6105" s="4">
        <v>663582000</v>
      </c>
      <c r="F6105" s="4">
        <v>663578000</v>
      </c>
      <c r="G6105" s="4">
        <v>663523000</v>
      </c>
      <c r="H6105" s="4">
        <v>663496000</v>
      </c>
      <c r="I6105" s="4">
        <v>663463000</v>
      </c>
      <c r="J6105" s="4">
        <v>663434000</v>
      </c>
      <c r="K6105" s="4">
        <v>663407000</v>
      </c>
      <c r="L6105" s="4">
        <v>663658000</v>
      </c>
      <c r="M6105" s="4">
        <v>663631000</v>
      </c>
      <c r="N6105" s="4">
        <v>663610000</v>
      </c>
      <c r="O6105" s="4">
        <v>663590000</v>
      </c>
      <c r="P6105" s="4">
        <v>663570000</v>
      </c>
      <c r="Q6105" s="4">
        <v>663551000</v>
      </c>
      <c r="R6105" s="4">
        <v>663531000</v>
      </c>
      <c r="S6105" s="4">
        <v>663807000</v>
      </c>
      <c r="T6105" s="4">
        <v>828959000</v>
      </c>
      <c r="U6105" s="4">
        <v>829275000</v>
      </c>
      <c r="V6105" s="4">
        <v>829260000</v>
      </c>
      <c r="W6105" s="4">
        <v>829238000</v>
      </c>
      <c r="X6105" s="4">
        <v>829214000</v>
      </c>
      <c r="Y6105" s="4">
        <v>829196000</v>
      </c>
      <c r="Z6105" s="4">
        <v>829166000</v>
      </c>
      <c r="AA6105" s="4">
        <v>829152000</v>
      </c>
      <c r="AB6105" s="4">
        <v>829132000</v>
      </c>
      <c r="AC6105" s="4">
        <v>829142000</v>
      </c>
      <c r="AD6105" s="4">
        <v>829398000</v>
      </c>
      <c r="AE6105" s="4">
        <v>829375000</v>
      </c>
      <c r="AF6105" s="4">
        <v>829354000</v>
      </c>
      <c r="AG6105" s="4">
        <v>829334000</v>
      </c>
    </row>
    <row r="6106" spans="1:33">
      <c r="A6106" t="s">
        <v>870</v>
      </c>
      <c r="B6106" t="s">
        <v>132</v>
      </c>
      <c r="C6106" s="4">
        <v>393924000</v>
      </c>
      <c r="D6106" s="4">
        <v>395649000</v>
      </c>
      <c r="E6106" s="4">
        <v>395661000</v>
      </c>
      <c r="F6106" s="4">
        <v>395659000</v>
      </c>
      <c r="G6106" s="4">
        <v>395626000</v>
      </c>
      <c r="H6106" s="4">
        <v>395610000</v>
      </c>
      <c r="I6106" s="4">
        <v>395590000</v>
      </c>
      <c r="J6106" s="4">
        <v>395573000</v>
      </c>
      <c r="K6106" s="4">
        <v>395557000</v>
      </c>
      <c r="L6106" s="4">
        <v>395707000</v>
      </c>
      <c r="M6106" s="4">
        <v>395691000</v>
      </c>
      <c r="N6106" s="4">
        <v>395678000</v>
      </c>
      <c r="O6106" s="4">
        <v>395666000</v>
      </c>
      <c r="P6106" s="4">
        <v>395655000</v>
      </c>
      <c r="Q6106" s="4">
        <v>395643000</v>
      </c>
      <c r="R6106" s="4">
        <v>395631000</v>
      </c>
      <c r="S6106" s="4">
        <v>395796000</v>
      </c>
      <c r="T6106" s="4">
        <v>494268000</v>
      </c>
      <c r="U6106" s="4">
        <v>494456000</v>
      </c>
      <c r="V6106" s="4">
        <v>494447000</v>
      </c>
      <c r="W6106" s="4">
        <v>494434000</v>
      </c>
      <c r="X6106" s="4">
        <v>494420000</v>
      </c>
      <c r="Y6106" s="4">
        <v>494409000</v>
      </c>
      <c r="Z6106" s="4">
        <v>494391000</v>
      </c>
      <c r="AA6106" s="4">
        <v>494383000</v>
      </c>
      <c r="AB6106" s="4">
        <v>494371000</v>
      </c>
      <c r="AC6106" s="4">
        <v>494377000</v>
      </c>
      <c r="AD6106" s="4">
        <v>494529000</v>
      </c>
      <c r="AE6106" s="4">
        <v>494516000</v>
      </c>
      <c r="AF6106" s="4">
        <v>494503000</v>
      </c>
      <c r="AG6106" s="4">
        <v>494491000</v>
      </c>
    </row>
    <row r="6107" spans="1:33">
      <c r="A6107" t="s">
        <v>869</v>
      </c>
      <c r="B6107" t="s">
        <v>132</v>
      </c>
      <c r="C6107" s="4">
        <v>80416000</v>
      </c>
      <c r="D6107" s="4">
        <v>80768200</v>
      </c>
      <c r="E6107" s="4">
        <v>80770700</v>
      </c>
      <c r="F6107" s="4">
        <v>80770200</v>
      </c>
      <c r="G6107" s="4">
        <v>80763500</v>
      </c>
      <c r="H6107" s="4">
        <v>80760200</v>
      </c>
      <c r="I6107" s="4">
        <v>80756200</v>
      </c>
      <c r="J6107" s="4">
        <v>80752700</v>
      </c>
      <c r="K6107" s="4">
        <v>80749400</v>
      </c>
      <c r="L6107" s="4">
        <v>80780000</v>
      </c>
      <c r="M6107" s="4">
        <v>80776600</v>
      </c>
      <c r="N6107" s="4">
        <v>80774100</v>
      </c>
      <c r="O6107" s="4">
        <v>80771700</v>
      </c>
      <c r="P6107" s="4">
        <v>80769300</v>
      </c>
      <c r="Q6107" s="4">
        <v>80766900</v>
      </c>
      <c r="R6107" s="4">
        <v>80764500</v>
      </c>
      <c r="S6107" s="4">
        <v>80798100</v>
      </c>
      <c r="T6107" s="4">
        <v>100900000</v>
      </c>
      <c r="U6107" s="4">
        <v>100939000</v>
      </c>
      <c r="V6107" s="4">
        <v>100937000</v>
      </c>
      <c r="W6107" s="4">
        <v>100934000</v>
      </c>
      <c r="X6107" s="4">
        <v>100931000</v>
      </c>
      <c r="Y6107" s="4">
        <v>100929000</v>
      </c>
      <c r="Z6107" s="4">
        <v>100925000</v>
      </c>
      <c r="AA6107" s="4">
        <v>100924000</v>
      </c>
      <c r="AB6107" s="4">
        <v>100921000</v>
      </c>
      <c r="AC6107" s="4">
        <v>100923000</v>
      </c>
      <c r="AD6107" s="4">
        <v>100954000</v>
      </c>
      <c r="AE6107" s="4">
        <v>100951000</v>
      </c>
      <c r="AF6107" s="4">
        <v>100948000</v>
      </c>
      <c r="AG6107" s="4">
        <v>100946000</v>
      </c>
    </row>
    <row r="6108" spans="1:33">
      <c r="A6108" t="s">
        <v>868</v>
      </c>
      <c r="B6108" t="s">
        <v>132</v>
      </c>
      <c r="C6108" s="4">
        <v>68808000</v>
      </c>
      <c r="D6108" s="4">
        <v>69109400</v>
      </c>
      <c r="E6108" s="4">
        <v>69111500</v>
      </c>
      <c r="F6108" s="4">
        <v>69111100</v>
      </c>
      <c r="G6108" s="4">
        <v>69105300</v>
      </c>
      <c r="H6108" s="4">
        <v>69102500</v>
      </c>
      <c r="I6108" s="4">
        <v>69099100</v>
      </c>
      <c r="J6108" s="4">
        <v>69096100</v>
      </c>
      <c r="K6108" s="4">
        <v>69093300</v>
      </c>
      <c r="L6108" s="4">
        <v>69119400</v>
      </c>
      <c r="M6108" s="4">
        <v>69116600</v>
      </c>
      <c r="N6108" s="4">
        <v>69114400</v>
      </c>
      <c r="O6108" s="4">
        <v>69112300</v>
      </c>
      <c r="P6108" s="4">
        <v>69110300</v>
      </c>
      <c r="Q6108" s="4">
        <v>69108300</v>
      </c>
      <c r="R6108" s="4">
        <v>69106200</v>
      </c>
      <c r="S6108" s="4">
        <v>69134900</v>
      </c>
      <c r="T6108" s="4">
        <v>86335400</v>
      </c>
      <c r="U6108" s="4">
        <v>86368300</v>
      </c>
      <c r="V6108" s="4">
        <v>86366700</v>
      </c>
      <c r="W6108" s="4">
        <v>86364400</v>
      </c>
      <c r="X6108" s="4">
        <v>86361900</v>
      </c>
      <c r="Y6108" s="4">
        <v>86360000</v>
      </c>
      <c r="Z6108" s="4">
        <v>86356900</v>
      </c>
      <c r="AA6108" s="4">
        <v>86355400</v>
      </c>
      <c r="AB6108" s="4">
        <v>86353400</v>
      </c>
      <c r="AC6108" s="4">
        <v>86354400</v>
      </c>
      <c r="AD6108" s="4">
        <v>86381100</v>
      </c>
      <c r="AE6108" s="4">
        <v>86378700</v>
      </c>
      <c r="AF6108" s="4">
        <v>86376500</v>
      </c>
      <c r="AG6108" s="4">
        <v>86374400</v>
      </c>
    </row>
    <row r="6109" spans="1:33">
      <c r="A6109" t="s">
        <v>867</v>
      </c>
      <c r="B6109" t="s">
        <v>132</v>
      </c>
      <c r="C6109" s="4">
        <v>293384000</v>
      </c>
      <c r="D6109" s="4">
        <v>294669000</v>
      </c>
      <c r="E6109" s="4">
        <v>294678000</v>
      </c>
      <c r="F6109" s="4">
        <v>294676000</v>
      </c>
      <c r="G6109" s="4">
        <v>294652000</v>
      </c>
      <c r="H6109" s="4">
        <v>294640000</v>
      </c>
      <c r="I6109" s="4">
        <v>294625000</v>
      </c>
      <c r="J6109" s="4">
        <v>294612000</v>
      </c>
      <c r="K6109" s="4">
        <v>294600000</v>
      </c>
      <c r="L6109" s="4">
        <v>294712000</v>
      </c>
      <c r="M6109" s="4">
        <v>294700000</v>
      </c>
      <c r="N6109" s="4">
        <v>294691000</v>
      </c>
      <c r="O6109" s="4">
        <v>294682000</v>
      </c>
      <c r="P6109" s="4">
        <v>294673000</v>
      </c>
      <c r="Q6109" s="4">
        <v>294664000</v>
      </c>
      <c r="R6109" s="4">
        <v>294655000</v>
      </c>
      <c r="S6109" s="4">
        <v>294778000</v>
      </c>
      <c r="T6109" s="4">
        <v>368117000</v>
      </c>
      <c r="U6109" s="4">
        <v>368258000</v>
      </c>
      <c r="V6109" s="4">
        <v>368251000</v>
      </c>
      <c r="W6109" s="4">
        <v>368241000</v>
      </c>
      <c r="X6109" s="4">
        <v>368231000</v>
      </c>
      <c r="Y6109" s="4">
        <v>368222000</v>
      </c>
      <c r="Z6109" s="4">
        <v>368209000</v>
      </c>
      <c r="AA6109" s="4">
        <v>368203000</v>
      </c>
      <c r="AB6109" s="4">
        <v>368194000</v>
      </c>
      <c r="AC6109" s="4">
        <v>368199000</v>
      </c>
      <c r="AD6109" s="4">
        <v>368312000</v>
      </c>
      <c r="AE6109" s="4">
        <v>368302000</v>
      </c>
      <c r="AF6109" s="4">
        <v>368293000</v>
      </c>
      <c r="AG6109" s="4">
        <v>368284000</v>
      </c>
    </row>
    <row r="6110" spans="1:33">
      <c r="A6110" t="s">
        <v>866</v>
      </c>
      <c r="B6110" t="s">
        <v>132</v>
      </c>
      <c r="C6110" s="4">
        <v>5212000</v>
      </c>
      <c r="D6110" s="4">
        <v>5234830</v>
      </c>
      <c r="E6110" s="4">
        <v>5234990</v>
      </c>
      <c r="F6110" s="4">
        <v>5234960</v>
      </c>
      <c r="G6110" s="4">
        <v>5234520</v>
      </c>
      <c r="H6110" s="4">
        <v>5234310</v>
      </c>
      <c r="I6110" s="4">
        <v>5234050</v>
      </c>
      <c r="J6110" s="4">
        <v>5233820</v>
      </c>
      <c r="K6110" s="4">
        <v>5233610</v>
      </c>
      <c r="L6110" s="4">
        <v>5235590</v>
      </c>
      <c r="M6110" s="4">
        <v>5235370</v>
      </c>
      <c r="N6110" s="4">
        <v>5235210</v>
      </c>
      <c r="O6110" s="4">
        <v>5235050</v>
      </c>
      <c r="P6110" s="4">
        <v>5234900</v>
      </c>
      <c r="Q6110" s="4">
        <v>5234740</v>
      </c>
      <c r="R6110" s="4">
        <v>5234580</v>
      </c>
      <c r="S6110" s="4">
        <v>5236760</v>
      </c>
      <c r="T6110" s="4">
        <v>6539650</v>
      </c>
      <c r="U6110" s="4">
        <v>6542140</v>
      </c>
      <c r="V6110" s="4">
        <v>6542020</v>
      </c>
      <c r="W6110" s="4">
        <v>6541840</v>
      </c>
      <c r="X6110" s="4">
        <v>6541660</v>
      </c>
      <c r="Y6110" s="4">
        <v>6541510</v>
      </c>
      <c r="Z6110" s="4">
        <v>6541280</v>
      </c>
      <c r="AA6110" s="4">
        <v>6541170</v>
      </c>
      <c r="AB6110" s="4">
        <v>6541010</v>
      </c>
      <c r="AC6110" s="4">
        <v>6541090</v>
      </c>
      <c r="AD6110" s="4">
        <v>6543110</v>
      </c>
      <c r="AE6110" s="4">
        <v>6542930</v>
      </c>
      <c r="AF6110" s="4">
        <v>6542760</v>
      </c>
      <c r="AG6110" s="4">
        <v>6542600</v>
      </c>
    </row>
    <row r="6111" spans="1:33">
      <c r="A6111" t="s">
        <v>865</v>
      </c>
      <c r="B6111" t="s">
        <v>132</v>
      </c>
      <c r="C6111" s="4">
        <v>25264000</v>
      </c>
      <c r="D6111" s="4">
        <v>25374700</v>
      </c>
      <c r="E6111" s="4">
        <v>25375400</v>
      </c>
      <c r="F6111" s="4">
        <v>25375300</v>
      </c>
      <c r="G6111" s="4">
        <v>25373200</v>
      </c>
      <c r="H6111" s="4">
        <v>25372100</v>
      </c>
      <c r="I6111" s="4">
        <v>25370900</v>
      </c>
      <c r="J6111" s="4">
        <v>25369800</v>
      </c>
      <c r="K6111" s="4">
        <v>25368700</v>
      </c>
      <c r="L6111" s="4">
        <v>25378300</v>
      </c>
      <c r="M6111" s="4">
        <v>25377300</v>
      </c>
      <c r="N6111" s="4">
        <v>25376500</v>
      </c>
      <c r="O6111" s="4">
        <v>25375700</v>
      </c>
      <c r="P6111" s="4">
        <v>25375000</v>
      </c>
      <c r="Q6111" s="4">
        <v>25374200</v>
      </c>
      <c r="R6111" s="4">
        <v>25373500</v>
      </c>
      <c r="S6111" s="4">
        <v>25384000</v>
      </c>
      <c r="T6111" s="4">
        <v>31699500</v>
      </c>
      <c r="U6111" s="4">
        <v>31711600</v>
      </c>
      <c r="V6111" s="4">
        <v>31711000</v>
      </c>
      <c r="W6111" s="4">
        <v>31710100</v>
      </c>
      <c r="X6111" s="4">
        <v>31709200</v>
      </c>
      <c r="Y6111" s="4">
        <v>31708500</v>
      </c>
      <c r="Z6111" s="4">
        <v>31707400</v>
      </c>
      <c r="AA6111" s="4">
        <v>31706800</v>
      </c>
      <c r="AB6111" s="4">
        <v>31706100</v>
      </c>
      <c r="AC6111" s="4">
        <v>31706500</v>
      </c>
      <c r="AD6111" s="4">
        <v>31716300</v>
      </c>
      <c r="AE6111" s="4">
        <v>31715400</v>
      </c>
      <c r="AF6111" s="4">
        <v>31714600</v>
      </c>
      <c r="AG6111" s="4">
        <v>31713800</v>
      </c>
    </row>
    <row r="6112" spans="1:33">
      <c r="A6112" t="s">
        <v>864</v>
      </c>
      <c r="B6112" t="s">
        <v>132</v>
      </c>
      <c r="C6112" s="4">
        <v>12000000</v>
      </c>
      <c r="D6112" s="4">
        <v>12052600</v>
      </c>
      <c r="E6112" s="4">
        <v>12052900</v>
      </c>
      <c r="F6112" s="4">
        <v>12052900</v>
      </c>
      <c r="G6112" s="4">
        <v>12051800</v>
      </c>
      <c r="H6112" s="4">
        <v>12051400</v>
      </c>
      <c r="I6112" s="4">
        <v>12050800</v>
      </c>
      <c r="J6112" s="4">
        <v>12050200</v>
      </c>
      <c r="K6112" s="4">
        <v>12049800</v>
      </c>
      <c r="L6112" s="4">
        <v>12054300</v>
      </c>
      <c r="M6112" s="4">
        <v>12053800</v>
      </c>
      <c r="N6112" s="4">
        <v>12053400</v>
      </c>
      <c r="O6112" s="4">
        <v>12053100</v>
      </c>
      <c r="P6112" s="4">
        <v>12052700</v>
      </c>
      <c r="Q6112" s="4">
        <v>12052400</v>
      </c>
      <c r="R6112" s="4">
        <v>12052000</v>
      </c>
      <c r="S6112" s="4">
        <v>12057000</v>
      </c>
      <c r="T6112" s="4">
        <v>15056700</v>
      </c>
      <c r="U6112" s="4">
        <v>15062500</v>
      </c>
      <c r="V6112" s="4">
        <v>15062200</v>
      </c>
      <c r="W6112" s="4">
        <v>15061800</v>
      </c>
      <c r="X6112" s="4">
        <v>15061400</v>
      </c>
      <c r="Y6112" s="4">
        <v>15061000</v>
      </c>
      <c r="Z6112" s="4">
        <v>15060500</v>
      </c>
      <c r="AA6112" s="4">
        <v>15060200</v>
      </c>
      <c r="AB6112" s="4">
        <v>15059900</v>
      </c>
      <c r="AC6112" s="4">
        <v>15060100</v>
      </c>
      <c r="AD6112" s="4">
        <v>15064700</v>
      </c>
      <c r="AE6112" s="4">
        <v>15064300</v>
      </c>
      <c r="AF6112" s="4">
        <v>15063900</v>
      </c>
      <c r="AG6112" s="4">
        <v>15063500</v>
      </c>
    </row>
    <row r="6113" spans="1:33">
      <c r="A6113" t="s">
        <v>863</v>
      </c>
      <c r="B6113" t="s">
        <v>132</v>
      </c>
      <c r="C6113" s="4">
        <v>2400000</v>
      </c>
      <c r="D6113" s="4">
        <v>2410510</v>
      </c>
      <c r="E6113" s="4">
        <v>2410590</v>
      </c>
      <c r="F6113" s="4">
        <v>2410570</v>
      </c>
      <c r="G6113" s="4">
        <v>2410370</v>
      </c>
      <c r="H6113" s="4">
        <v>2410270</v>
      </c>
      <c r="I6113" s="4">
        <v>2410150</v>
      </c>
      <c r="J6113" s="4">
        <v>2410050</v>
      </c>
      <c r="K6113" s="4">
        <v>2409950</v>
      </c>
      <c r="L6113" s="4">
        <v>2410860</v>
      </c>
      <c r="M6113" s="4">
        <v>2410760</v>
      </c>
      <c r="N6113" s="4">
        <v>2410690</v>
      </c>
      <c r="O6113" s="4">
        <v>2410620</v>
      </c>
      <c r="P6113" s="4">
        <v>2410540</v>
      </c>
      <c r="Q6113" s="4">
        <v>2410470</v>
      </c>
      <c r="R6113" s="4">
        <v>2410400</v>
      </c>
      <c r="S6113" s="4">
        <v>2411400</v>
      </c>
      <c r="T6113" s="4">
        <v>3011350</v>
      </c>
      <c r="U6113" s="4">
        <v>3012500</v>
      </c>
      <c r="V6113" s="4">
        <v>3012440</v>
      </c>
      <c r="W6113" s="4">
        <v>3012360</v>
      </c>
      <c r="X6113" s="4">
        <v>3012280</v>
      </c>
      <c r="Y6113" s="4">
        <v>3012210</v>
      </c>
      <c r="Z6113" s="4">
        <v>3012100</v>
      </c>
      <c r="AA6113" s="4">
        <v>3012050</v>
      </c>
      <c r="AB6113" s="4">
        <v>3011980</v>
      </c>
      <c r="AC6113" s="4">
        <v>3012010</v>
      </c>
      <c r="AD6113" s="4">
        <v>3012940</v>
      </c>
      <c r="AE6113" s="4">
        <v>3012860</v>
      </c>
      <c r="AF6113" s="4">
        <v>3012780</v>
      </c>
      <c r="AG6113" s="4">
        <v>3012710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202692000000000</v>
      </c>
      <c r="D6439" s="4">
        <v>202599000000000</v>
      </c>
      <c r="E6439" s="4">
        <v>204597000000000</v>
      </c>
      <c r="F6439" s="4">
        <v>206593000000000</v>
      </c>
      <c r="G6439" s="4">
        <v>208587000000000</v>
      </c>
      <c r="H6439" s="4">
        <v>199303000000000</v>
      </c>
      <c r="I6439" s="4">
        <v>198473000000000</v>
      </c>
      <c r="J6439" s="4">
        <v>193792000000000</v>
      </c>
      <c r="K6439" s="4">
        <v>184891000000000</v>
      </c>
      <c r="L6439" s="4">
        <v>177401000000000</v>
      </c>
      <c r="M6439" s="4">
        <v>171689000000000</v>
      </c>
      <c r="N6439" s="4">
        <v>165985000000000</v>
      </c>
      <c r="O6439" s="4">
        <v>160286000000000</v>
      </c>
      <c r="P6439" s="4">
        <v>160204000000000</v>
      </c>
      <c r="Q6439" s="4">
        <v>151717000000000</v>
      </c>
      <c r="R6439" s="4">
        <v>148830000000000</v>
      </c>
      <c r="S6439" s="4">
        <v>145955000000000</v>
      </c>
      <c r="T6439" s="4">
        <v>134684000000000</v>
      </c>
      <c r="U6439" s="4">
        <v>117811000000000</v>
      </c>
      <c r="V6439" s="4">
        <v>113525000000000</v>
      </c>
      <c r="W6439" s="4">
        <v>113463000000000</v>
      </c>
      <c r="X6439" s="4">
        <v>113410000000000</v>
      </c>
      <c r="Y6439" s="4">
        <v>113358000000000</v>
      </c>
      <c r="Z6439" s="4">
        <v>113305000000000</v>
      </c>
      <c r="AA6439" s="4">
        <v>105558000000000</v>
      </c>
      <c r="AB6439" s="4">
        <v>105124000000000</v>
      </c>
      <c r="AC6439" s="4">
        <v>79650500000000</v>
      </c>
      <c r="AD6439" s="4">
        <v>51367600000000</v>
      </c>
      <c r="AE6439" s="4">
        <v>51272400000000</v>
      </c>
      <c r="AF6439" s="4">
        <v>52231100000000</v>
      </c>
      <c r="AG6439" s="4">
        <v>52237200000000</v>
      </c>
    </row>
    <row r="6440" spans="1:33">
      <c r="A6440" t="s">
        <v>536</v>
      </c>
      <c r="B6440" t="s">
        <v>132</v>
      </c>
      <c r="C6440" s="4">
        <v>27617900000000</v>
      </c>
      <c r="D6440" s="4">
        <v>27821900000000</v>
      </c>
      <c r="E6440" s="4">
        <v>28504300000000</v>
      </c>
      <c r="F6440" s="4">
        <v>29284500000000</v>
      </c>
      <c r="G6440" s="4">
        <v>30064600000000</v>
      </c>
      <c r="H6440" s="4">
        <v>31137500000000</v>
      </c>
      <c r="I6440" s="4">
        <v>31917700000000</v>
      </c>
      <c r="J6440" s="4">
        <v>32600100000000</v>
      </c>
      <c r="K6440" s="4">
        <v>33282400000000</v>
      </c>
      <c r="L6440" s="4">
        <v>33867100000000</v>
      </c>
      <c r="M6440" s="4">
        <v>34256500000000</v>
      </c>
      <c r="N6440" s="4">
        <v>34645900000000</v>
      </c>
      <c r="O6440" s="4">
        <v>35035200000000</v>
      </c>
      <c r="P6440" s="4">
        <v>35229400000000</v>
      </c>
      <c r="Q6440" s="4">
        <v>35716100000000</v>
      </c>
      <c r="R6440" s="4">
        <v>35774200000000</v>
      </c>
      <c r="S6440" s="4">
        <v>35520200000000</v>
      </c>
      <c r="T6440" s="4">
        <v>35578000000000</v>
      </c>
      <c r="U6440" s="4">
        <v>35840600000000</v>
      </c>
      <c r="V6440" s="4">
        <v>35801000000000</v>
      </c>
      <c r="W6440" s="4">
        <v>34796700000000</v>
      </c>
      <c r="X6440" s="4">
        <v>33899300000000</v>
      </c>
      <c r="Y6440" s="4">
        <v>34064000000000</v>
      </c>
      <c r="Z6440" s="4">
        <v>32183400000000</v>
      </c>
      <c r="AA6440" s="4">
        <v>29718100000000</v>
      </c>
      <c r="AB6440" s="4">
        <v>28879300000000</v>
      </c>
      <c r="AC6440" s="4">
        <v>29221500000000</v>
      </c>
      <c r="AD6440" s="4">
        <v>27465900000000</v>
      </c>
      <c r="AE6440" s="4">
        <v>28417700000000</v>
      </c>
      <c r="AF6440" s="4">
        <v>26561100000000</v>
      </c>
      <c r="AG6440" s="4">
        <v>27839400000000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1240450000000</v>
      </c>
      <c r="F6448" s="4">
        <v>1240450000000</v>
      </c>
      <c r="G6448" s="4">
        <v>1240450000000</v>
      </c>
      <c r="H6448" s="4">
        <v>1240450000000</v>
      </c>
      <c r="I6448" s="4">
        <v>1240450000000</v>
      </c>
      <c r="J6448" s="4">
        <v>1240450000000</v>
      </c>
      <c r="K6448" s="4">
        <v>1240450000000</v>
      </c>
      <c r="L6448" s="4">
        <v>1240450000000</v>
      </c>
      <c r="M6448" s="4">
        <v>1240450000000</v>
      </c>
      <c r="N6448" s="4">
        <v>1240450000000</v>
      </c>
      <c r="O6448" s="4">
        <v>1240450000000</v>
      </c>
      <c r="P6448" s="4">
        <v>1240450000000</v>
      </c>
      <c r="Q6448" s="4">
        <v>1240450000000</v>
      </c>
      <c r="R6448" s="4">
        <v>1234600000000</v>
      </c>
      <c r="S6448" s="4">
        <v>1231080000000</v>
      </c>
      <c r="T6448" s="4">
        <v>1220540000000</v>
      </c>
      <c r="U6448" s="4">
        <v>1214680000000</v>
      </c>
      <c r="V6448" s="4">
        <v>1214680000000</v>
      </c>
      <c r="W6448" s="4">
        <v>1212340000000</v>
      </c>
      <c r="X6448" s="4">
        <v>1194770000000</v>
      </c>
      <c r="Y6448" s="4">
        <v>1191260000000</v>
      </c>
      <c r="Z6448" s="4">
        <v>1184230000000</v>
      </c>
      <c r="AA6448" s="4">
        <v>1184230000000</v>
      </c>
      <c r="AB6448" s="4">
        <v>1184230000000</v>
      </c>
      <c r="AC6448" s="4">
        <v>1183060000000</v>
      </c>
      <c r="AD6448" s="4">
        <v>1183060000000</v>
      </c>
      <c r="AE6448" s="4">
        <v>1183060000000</v>
      </c>
      <c r="AF6448" s="4">
        <v>1183060000000</v>
      </c>
      <c r="AG6448" s="4">
        <v>1183060000000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 s="4">
        <v>1043330000000</v>
      </c>
      <c r="F6450" s="4">
        <v>2086690000000</v>
      </c>
      <c r="G6450" s="4">
        <v>3130050000000</v>
      </c>
      <c r="H6450" s="4">
        <v>4173860000000</v>
      </c>
      <c r="I6450" s="4">
        <v>4695630000000</v>
      </c>
      <c r="J6450" s="4">
        <v>5218190000000</v>
      </c>
      <c r="K6450" s="4">
        <v>5740800000000</v>
      </c>
      <c r="L6450" s="4">
        <v>6262500000000</v>
      </c>
      <c r="M6450" s="4">
        <v>6263010000000</v>
      </c>
      <c r="N6450" s="4">
        <v>6262650000000</v>
      </c>
      <c r="O6450" s="4">
        <v>6262560000000</v>
      </c>
      <c r="P6450" s="4">
        <v>6262460000000</v>
      </c>
      <c r="Q6450" s="4">
        <v>6263190000000</v>
      </c>
      <c r="R6450" s="4">
        <v>6263250000000</v>
      </c>
      <c r="S6450" s="4">
        <v>6262870000000</v>
      </c>
      <c r="T6450" s="4">
        <v>6263140000000</v>
      </c>
      <c r="U6450" s="4">
        <v>6264160000000</v>
      </c>
      <c r="V6450" s="4">
        <v>6263640000000</v>
      </c>
      <c r="W6450" s="4">
        <v>6263240000000</v>
      </c>
      <c r="X6450" s="4">
        <v>6263850000000</v>
      </c>
      <c r="Y6450" s="4">
        <v>6264700000000</v>
      </c>
      <c r="Z6450" s="4">
        <v>6264310000000</v>
      </c>
      <c r="AA6450" s="4">
        <v>6784860000000</v>
      </c>
      <c r="AB6450" s="4">
        <v>6786630000000</v>
      </c>
      <c r="AC6450" s="4">
        <v>7745200000000</v>
      </c>
      <c r="AD6450" s="4">
        <v>9827170000000</v>
      </c>
      <c r="AE6450" s="4">
        <v>10269500000000</v>
      </c>
      <c r="AF6450" s="4">
        <v>8941920000000</v>
      </c>
      <c r="AG6450" s="4">
        <v>9843810000000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t="s">
        <v>521</v>
      </c>
      <c r="B6455" t="s">
        <v>132</v>
      </c>
      <c r="C6455" s="4">
        <v>2545730000</v>
      </c>
      <c r="D6455" s="4">
        <v>2546050000</v>
      </c>
      <c r="E6455" s="4">
        <v>2572640000</v>
      </c>
      <c r="F6455" s="4">
        <v>2599250000</v>
      </c>
      <c r="G6455" s="4">
        <v>2625860000</v>
      </c>
      <c r="H6455" s="4">
        <v>2510440000</v>
      </c>
      <c r="I6455" s="4">
        <v>2501450000</v>
      </c>
      <c r="J6455" s="4">
        <v>2443880000</v>
      </c>
      <c r="K6455" s="4">
        <v>2332980000</v>
      </c>
      <c r="L6455" s="4">
        <v>2239770000</v>
      </c>
      <c r="M6455" s="4">
        <v>2168930000</v>
      </c>
      <c r="N6455" s="4">
        <v>2098090000</v>
      </c>
      <c r="O6455" s="4">
        <v>2027230000</v>
      </c>
      <c r="P6455" s="4">
        <v>2027380000</v>
      </c>
      <c r="Q6455" s="4">
        <v>1921100000</v>
      </c>
      <c r="R6455" s="4">
        <v>1885640000</v>
      </c>
      <c r="S6455" s="4">
        <v>1850300000</v>
      </c>
      <c r="T6455" s="4">
        <v>1708420000</v>
      </c>
      <c r="U6455" s="4">
        <v>1495270000</v>
      </c>
      <c r="V6455" s="4">
        <v>1441710000</v>
      </c>
      <c r="W6455" s="4">
        <v>1441760000</v>
      </c>
      <c r="X6455" s="4">
        <v>1441940000</v>
      </c>
      <c r="Y6455" s="4">
        <v>1442120000</v>
      </c>
      <c r="Z6455" s="4">
        <v>1442300000</v>
      </c>
      <c r="AA6455" s="4">
        <v>1344480000</v>
      </c>
      <c r="AB6455" s="4">
        <v>1339740000</v>
      </c>
      <c r="AC6455" s="4">
        <v>1015690000</v>
      </c>
      <c r="AD6455" s="4">
        <v>655416000</v>
      </c>
      <c r="AE6455" s="4">
        <v>654587000</v>
      </c>
      <c r="AF6455" s="4">
        <v>667219000</v>
      </c>
      <c r="AG6455" s="4">
        <v>667691000</v>
      </c>
    </row>
    <row r="6456" spans="1:33">
      <c r="A6456" t="s">
        <v>520</v>
      </c>
      <c r="B6456" t="s">
        <v>132</v>
      </c>
      <c r="C6456" s="4">
        <v>471930000</v>
      </c>
      <c r="D6456" s="4">
        <v>475432000</v>
      </c>
      <c r="E6456" s="4">
        <v>487112000</v>
      </c>
      <c r="F6456" s="4">
        <v>500463000</v>
      </c>
      <c r="G6456" s="4">
        <v>513815000</v>
      </c>
      <c r="H6456" s="4">
        <v>532171000</v>
      </c>
      <c r="I6456" s="4">
        <v>545524000</v>
      </c>
      <c r="J6456" s="4">
        <v>557208000</v>
      </c>
      <c r="K6456" s="4">
        <v>568892000</v>
      </c>
      <c r="L6456" s="4">
        <v>578907000</v>
      </c>
      <c r="M6456" s="4">
        <v>585586000</v>
      </c>
      <c r="N6456" s="4">
        <v>592263000</v>
      </c>
      <c r="O6456" s="4">
        <v>598941000</v>
      </c>
      <c r="P6456" s="4">
        <v>602282000</v>
      </c>
      <c r="Q6456" s="4">
        <v>610627000</v>
      </c>
      <c r="R6456" s="4">
        <v>611642000</v>
      </c>
      <c r="S6456" s="4">
        <v>607321000</v>
      </c>
      <c r="T6456" s="4">
        <v>608331000</v>
      </c>
      <c r="U6456" s="4">
        <v>612845000</v>
      </c>
      <c r="V6456" s="4">
        <v>612191000</v>
      </c>
      <c r="W6456" s="4">
        <v>595040000</v>
      </c>
      <c r="X6456" s="4">
        <v>579714000</v>
      </c>
      <c r="Y6456" s="4">
        <v>582552000</v>
      </c>
      <c r="Z6456" s="4">
        <v>550412000</v>
      </c>
      <c r="AA6456" s="4">
        <v>508268000</v>
      </c>
      <c r="AB6456" s="4">
        <v>493940000</v>
      </c>
      <c r="AC6456" s="4">
        <v>499811000</v>
      </c>
      <c r="AD6456" s="4">
        <v>469800000</v>
      </c>
      <c r="AE6456" s="4">
        <v>486100000</v>
      </c>
      <c r="AF6456" s="4">
        <v>454357000</v>
      </c>
      <c r="AG6456" s="4">
        <v>476242000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>
        <v>4.9458799999999998</v>
      </c>
      <c r="D6462">
        <v>5.1518499999999996</v>
      </c>
      <c r="E6462">
        <v>5.07585</v>
      </c>
      <c r="F6462">
        <v>5.1164100000000001</v>
      </c>
      <c r="G6462">
        <v>5.1172000000000004</v>
      </c>
      <c r="H6462">
        <v>5.3446499999999997</v>
      </c>
      <c r="I6462">
        <v>5.3588199999999997</v>
      </c>
      <c r="J6462">
        <v>5.6540299999999997</v>
      </c>
      <c r="K6462">
        <v>5.8919300000000003</v>
      </c>
      <c r="L6462">
        <v>5.8306899999999997</v>
      </c>
      <c r="M6462">
        <v>5.9614200000000004</v>
      </c>
      <c r="N6462">
        <v>5.8571200000000001</v>
      </c>
      <c r="O6462">
        <v>5.8274999999999997</v>
      </c>
      <c r="P6462">
        <v>5.7931600000000003</v>
      </c>
      <c r="Q6462">
        <v>5.9775</v>
      </c>
      <c r="R6462">
        <v>5.9849399999999999</v>
      </c>
      <c r="S6462">
        <v>5.2929000000000004</v>
      </c>
      <c r="T6462">
        <v>4.6337799999999998</v>
      </c>
      <c r="U6462">
        <v>4.8191800000000002</v>
      </c>
      <c r="V6462">
        <v>4.7166499999999996</v>
      </c>
      <c r="W6462">
        <v>4.63666</v>
      </c>
      <c r="X6462">
        <v>4.7426500000000003</v>
      </c>
      <c r="Y6462">
        <v>4.8847699999999996</v>
      </c>
      <c r="Z6462">
        <v>4.8107600000000001</v>
      </c>
      <c r="AA6462">
        <v>4.5584100000000003</v>
      </c>
      <c r="AB6462">
        <v>4.8431899999999999</v>
      </c>
      <c r="AC6462">
        <v>21.7362</v>
      </c>
      <c r="AD6462">
        <v>50.937899999999999</v>
      </c>
      <c r="AE6462">
        <v>58.440399999999997</v>
      </c>
      <c r="AF6462">
        <v>33.914099999999998</v>
      </c>
      <c r="AG6462">
        <v>49.443899999999999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109626000</v>
      </c>
      <c r="F6464" s="4">
        <v>109626000</v>
      </c>
      <c r="G6464" s="4">
        <v>109626000</v>
      </c>
      <c r="H6464" s="4">
        <v>109626000</v>
      </c>
      <c r="I6464" s="4">
        <v>109626000</v>
      </c>
      <c r="J6464" s="4">
        <v>109626000</v>
      </c>
      <c r="K6464" s="4">
        <v>109626000</v>
      </c>
      <c r="L6464" s="4">
        <v>109626000</v>
      </c>
      <c r="M6464" s="4">
        <v>109626000</v>
      </c>
      <c r="N6464" s="4">
        <v>109626000</v>
      </c>
      <c r="O6464" s="4">
        <v>109626000</v>
      </c>
      <c r="P6464" s="4">
        <v>109626000</v>
      </c>
      <c r="Q6464" s="4">
        <v>109626000</v>
      </c>
      <c r="R6464" s="4">
        <v>109108000</v>
      </c>
      <c r="S6464" s="4">
        <v>108797000</v>
      </c>
      <c r="T6464" s="4">
        <v>107866000</v>
      </c>
      <c r="U6464" s="4">
        <v>107348000</v>
      </c>
      <c r="V6464" s="4">
        <v>107348000</v>
      </c>
      <c r="W6464" s="4">
        <v>107141000</v>
      </c>
      <c r="X6464" s="4">
        <v>105588000</v>
      </c>
      <c r="Y6464" s="4">
        <v>105278000</v>
      </c>
      <c r="Z6464" s="4">
        <v>104657000</v>
      </c>
      <c r="AA6464" s="4">
        <v>104657000</v>
      </c>
      <c r="AB6464" s="4">
        <v>104657000</v>
      </c>
      <c r="AC6464" s="4">
        <v>104553000</v>
      </c>
      <c r="AD6464" s="4">
        <v>104553000</v>
      </c>
      <c r="AE6464" s="4">
        <v>104553000</v>
      </c>
      <c r="AF6464" s="4">
        <v>104553000</v>
      </c>
      <c r="AG6464" s="4">
        <v>104553000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 s="4">
        <v>12801400</v>
      </c>
      <c r="F6466" s="4">
        <v>25603200</v>
      </c>
      <c r="G6466" s="4">
        <v>38404900</v>
      </c>
      <c r="H6466" s="4">
        <v>51212200</v>
      </c>
      <c r="I6466" s="4">
        <v>57614200</v>
      </c>
      <c r="J6466" s="4">
        <v>64025900</v>
      </c>
      <c r="K6466" s="4">
        <v>70438200</v>
      </c>
      <c r="L6466" s="4">
        <v>76839300</v>
      </c>
      <c r="M6466" s="4">
        <v>76845600</v>
      </c>
      <c r="N6466" s="4">
        <v>76841100</v>
      </c>
      <c r="O6466" s="4">
        <v>76840100</v>
      </c>
      <c r="P6466" s="4">
        <v>76838800</v>
      </c>
      <c r="Q6466" s="4">
        <v>76847800</v>
      </c>
      <c r="R6466" s="4">
        <v>76848600</v>
      </c>
      <c r="S6466" s="4">
        <v>76843900</v>
      </c>
      <c r="T6466" s="4">
        <v>76847200</v>
      </c>
      <c r="U6466" s="4">
        <v>76859700</v>
      </c>
      <c r="V6466" s="4">
        <v>76853300</v>
      </c>
      <c r="W6466" s="4">
        <v>76848400</v>
      </c>
      <c r="X6466" s="4">
        <v>76855900</v>
      </c>
      <c r="Y6466" s="4">
        <v>76866200</v>
      </c>
      <c r="Z6466" s="4">
        <v>76861500</v>
      </c>
      <c r="AA6466" s="4">
        <v>83248600</v>
      </c>
      <c r="AB6466" s="4">
        <v>83270200</v>
      </c>
      <c r="AC6466" s="4">
        <v>95031600</v>
      </c>
      <c r="AD6466" s="4">
        <v>120577000</v>
      </c>
      <c r="AE6466" s="4">
        <v>126005000</v>
      </c>
      <c r="AF6466" s="4">
        <v>109715000</v>
      </c>
      <c r="AG6466" s="4">
        <v>120781000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505</v>
      </c>
      <c r="B6471" t="s">
        <v>132</v>
      </c>
      <c r="C6471" s="4">
        <v>69133900000</v>
      </c>
      <c r="D6471" s="4">
        <v>69142400000</v>
      </c>
      <c r="E6471" s="4">
        <v>69864700000</v>
      </c>
      <c r="F6471" s="4">
        <v>70587300000</v>
      </c>
      <c r="G6471" s="4">
        <v>71310000000</v>
      </c>
      <c r="H6471" s="4">
        <v>68175600000</v>
      </c>
      <c r="I6471" s="4">
        <v>67931400000</v>
      </c>
      <c r="J6471" s="4">
        <v>66367900000</v>
      </c>
      <c r="K6471" s="4">
        <v>63356400000</v>
      </c>
      <c r="L6471" s="4">
        <v>60825100000</v>
      </c>
      <c r="M6471" s="4">
        <v>58901100000</v>
      </c>
      <c r="N6471" s="4">
        <v>56977300000</v>
      </c>
      <c r="O6471" s="4">
        <v>55053100000</v>
      </c>
      <c r="P6471" s="4">
        <v>55057000000</v>
      </c>
      <c r="Q6471" s="4">
        <v>52170800000</v>
      </c>
      <c r="R6471" s="4">
        <v>51208000000</v>
      </c>
      <c r="S6471" s="4">
        <v>50248200000</v>
      </c>
      <c r="T6471" s="4">
        <v>46395100000</v>
      </c>
      <c r="U6471" s="4">
        <v>40606700000</v>
      </c>
      <c r="V6471" s="4">
        <v>39152300000</v>
      </c>
      <c r="W6471" s="4">
        <v>39153700000</v>
      </c>
      <c r="X6471" s="4">
        <v>39158600000</v>
      </c>
      <c r="Y6471" s="4">
        <v>39163400000</v>
      </c>
      <c r="Z6471" s="4">
        <v>39168300000</v>
      </c>
      <c r="AA6471" s="4">
        <v>36511700000</v>
      </c>
      <c r="AB6471" s="4">
        <v>36383000000</v>
      </c>
      <c r="AC6471" s="4">
        <v>27582900000</v>
      </c>
      <c r="AD6471" s="4">
        <v>17799000000</v>
      </c>
      <c r="AE6471" s="4">
        <v>17776500000</v>
      </c>
      <c r="AF6471" s="4">
        <v>18119500000</v>
      </c>
      <c r="AG6471" s="4">
        <v>18132300000</v>
      </c>
    </row>
    <row r="6472" spans="1:33">
      <c r="A6472" t="s">
        <v>504</v>
      </c>
      <c r="B6472" t="s">
        <v>132</v>
      </c>
      <c r="C6472" s="4">
        <v>3882980000</v>
      </c>
      <c r="D6472" s="4">
        <v>3911800000</v>
      </c>
      <c r="E6472" s="4">
        <v>4007900000</v>
      </c>
      <c r="F6472" s="4">
        <v>4117750000</v>
      </c>
      <c r="G6472" s="4">
        <v>4227600000</v>
      </c>
      <c r="H6472" s="4">
        <v>4378630000</v>
      </c>
      <c r="I6472" s="4">
        <v>4488510000</v>
      </c>
      <c r="J6472" s="4">
        <v>4584640000</v>
      </c>
      <c r="K6472" s="4">
        <v>4680770000</v>
      </c>
      <c r="L6472" s="4">
        <v>4763180000</v>
      </c>
      <c r="M6472" s="4">
        <v>4818130000</v>
      </c>
      <c r="N6472" s="4">
        <v>4873070000</v>
      </c>
      <c r="O6472" s="4">
        <v>4928010000</v>
      </c>
      <c r="P6472" s="4">
        <v>4955500000</v>
      </c>
      <c r="Q6472" s="4">
        <v>5024160000</v>
      </c>
      <c r="R6472" s="4">
        <v>5032520000</v>
      </c>
      <c r="S6472" s="4">
        <v>4996960000</v>
      </c>
      <c r="T6472" s="4">
        <v>5005280000</v>
      </c>
      <c r="U6472" s="4">
        <v>5042410000</v>
      </c>
      <c r="V6472" s="4">
        <v>5037030000</v>
      </c>
      <c r="W6472" s="4">
        <v>4895910000</v>
      </c>
      <c r="X6472" s="4">
        <v>4769820000</v>
      </c>
      <c r="Y6472" s="4">
        <v>4793170000</v>
      </c>
      <c r="Z6472" s="4">
        <v>4528720000</v>
      </c>
      <c r="AA6472" s="4">
        <v>4181970000</v>
      </c>
      <c r="AB6472" s="4">
        <v>4064080000</v>
      </c>
      <c r="AC6472" s="4">
        <v>4112390000</v>
      </c>
      <c r="AD6472" s="4">
        <v>3865460000</v>
      </c>
      <c r="AE6472" s="4">
        <v>3999570000</v>
      </c>
      <c r="AF6472" s="4">
        <v>3738390000</v>
      </c>
      <c r="AG6472" s="4">
        <v>3918460000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>
        <v>103.59399999999999</v>
      </c>
      <c r="D6478">
        <v>107.908</v>
      </c>
      <c r="E6478">
        <v>106.316</v>
      </c>
      <c r="F6478">
        <v>107.166</v>
      </c>
      <c r="G6478">
        <v>107.182</v>
      </c>
      <c r="H6478">
        <v>111.946</v>
      </c>
      <c r="I6478">
        <v>112.24299999999999</v>
      </c>
      <c r="J6478">
        <v>118.426</v>
      </c>
      <c r="K6478">
        <v>123.40900000000001</v>
      </c>
      <c r="L6478">
        <v>122.126</v>
      </c>
      <c r="M6478">
        <v>124.86499999999999</v>
      </c>
      <c r="N6478">
        <v>122.68</v>
      </c>
      <c r="O6478">
        <v>122.06</v>
      </c>
      <c r="P6478">
        <v>121.34</v>
      </c>
      <c r="Q6478">
        <v>125.20099999999999</v>
      </c>
      <c r="R6478">
        <v>125.357</v>
      </c>
      <c r="S6478">
        <v>110.86199999999999</v>
      </c>
      <c r="T6478">
        <v>97.056600000000003</v>
      </c>
      <c r="U6478">
        <v>100.94</v>
      </c>
      <c r="V6478">
        <v>98.792400000000001</v>
      </c>
      <c r="W6478">
        <v>97.117000000000004</v>
      </c>
      <c r="X6478">
        <v>99.337000000000003</v>
      </c>
      <c r="Y6478">
        <v>102.31399999999999</v>
      </c>
      <c r="Z6478">
        <v>100.76300000000001</v>
      </c>
      <c r="AA6478">
        <v>95.477999999999994</v>
      </c>
      <c r="AB6478">
        <v>101.443</v>
      </c>
      <c r="AC6478">
        <v>455.27499999999998</v>
      </c>
      <c r="AD6478">
        <v>1066.92</v>
      </c>
      <c r="AE6478">
        <v>1224.06</v>
      </c>
      <c r="AF6478">
        <v>710.346</v>
      </c>
      <c r="AG6478">
        <v>1035.6199999999999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535145000</v>
      </c>
      <c r="F6480" s="4">
        <v>535145000</v>
      </c>
      <c r="G6480" s="4">
        <v>535145000</v>
      </c>
      <c r="H6480" s="4">
        <v>535145000</v>
      </c>
      <c r="I6480" s="4">
        <v>535145000</v>
      </c>
      <c r="J6480" s="4">
        <v>535145000</v>
      </c>
      <c r="K6480" s="4">
        <v>535145000</v>
      </c>
      <c r="L6480" s="4">
        <v>535145000</v>
      </c>
      <c r="M6480" s="4">
        <v>535145000</v>
      </c>
      <c r="N6480" s="4">
        <v>535145000</v>
      </c>
      <c r="O6480" s="4">
        <v>535145000</v>
      </c>
      <c r="P6480" s="4">
        <v>535145000</v>
      </c>
      <c r="Q6480" s="4">
        <v>535145000</v>
      </c>
      <c r="R6480" s="4">
        <v>532618000</v>
      </c>
      <c r="S6480" s="4">
        <v>531102000</v>
      </c>
      <c r="T6480" s="4">
        <v>526554000</v>
      </c>
      <c r="U6480" s="4">
        <v>524028000</v>
      </c>
      <c r="V6480" s="4">
        <v>524028000</v>
      </c>
      <c r="W6480" s="4">
        <v>523017000</v>
      </c>
      <c r="X6480" s="4">
        <v>515437000</v>
      </c>
      <c r="Y6480" s="4">
        <v>513921000</v>
      </c>
      <c r="Z6480" s="4">
        <v>510889000</v>
      </c>
      <c r="AA6480" s="4">
        <v>510889000</v>
      </c>
      <c r="AB6480" s="4">
        <v>510889000</v>
      </c>
      <c r="AC6480" s="4">
        <v>510384000</v>
      </c>
      <c r="AD6480" s="4">
        <v>510384000</v>
      </c>
      <c r="AE6480" s="4">
        <v>510384000</v>
      </c>
      <c r="AF6480" s="4">
        <v>510384000</v>
      </c>
      <c r="AG6480" s="4">
        <v>510384000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 s="4">
        <v>347644000</v>
      </c>
      <c r="F6482" s="4">
        <v>695302000</v>
      </c>
      <c r="G6482" s="4">
        <v>1042950000</v>
      </c>
      <c r="H6482" s="4">
        <v>1390760000</v>
      </c>
      <c r="I6482" s="4">
        <v>1564620000</v>
      </c>
      <c r="J6482" s="4">
        <v>1738740000</v>
      </c>
      <c r="K6482" s="4">
        <v>1912880000</v>
      </c>
      <c r="L6482" s="4">
        <v>2086710000</v>
      </c>
      <c r="M6482" s="4">
        <v>2086880000</v>
      </c>
      <c r="N6482" s="4">
        <v>2086760000</v>
      </c>
      <c r="O6482" s="4">
        <v>2086730000</v>
      </c>
      <c r="P6482" s="4">
        <v>2086700000</v>
      </c>
      <c r="Q6482" s="4">
        <v>2086940000</v>
      </c>
      <c r="R6482" s="4">
        <v>2086960000</v>
      </c>
      <c r="S6482" s="4">
        <v>2086830000</v>
      </c>
      <c r="T6482" s="4">
        <v>2086920000</v>
      </c>
      <c r="U6482" s="4">
        <v>2087260000</v>
      </c>
      <c r="V6482" s="4">
        <v>2087090000</v>
      </c>
      <c r="W6482" s="4">
        <v>2086960000</v>
      </c>
      <c r="X6482" s="4">
        <v>2087160000</v>
      </c>
      <c r="Y6482" s="4">
        <v>2087440000</v>
      </c>
      <c r="Z6482" s="4">
        <v>2087310000</v>
      </c>
      <c r="AA6482" s="4">
        <v>2260760000</v>
      </c>
      <c r="AB6482" s="4">
        <v>2261350000</v>
      </c>
      <c r="AC6482" s="4">
        <v>2580750000</v>
      </c>
      <c r="AD6482" s="4">
        <v>3274480000</v>
      </c>
      <c r="AE6482" s="4">
        <v>3421880000</v>
      </c>
      <c r="AF6482" s="4">
        <v>2979510000</v>
      </c>
      <c r="AG6482" s="4">
        <v>3280030000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489</v>
      </c>
      <c r="B6487" t="s">
        <v>132</v>
      </c>
      <c r="C6487" s="4">
        <v>140951000000</v>
      </c>
      <c r="D6487" s="4">
        <v>140969000000</v>
      </c>
      <c r="E6487" s="4">
        <v>142442000000</v>
      </c>
      <c r="F6487" s="4">
        <v>143915000000</v>
      </c>
      <c r="G6487" s="4">
        <v>145388000000</v>
      </c>
      <c r="H6487" s="4">
        <v>138998000000</v>
      </c>
      <c r="I6487" s="4">
        <v>138500000000</v>
      </c>
      <c r="J6487" s="4">
        <v>135312000000</v>
      </c>
      <c r="K6487" s="4">
        <v>129172000000</v>
      </c>
      <c r="L6487" s="4">
        <v>124011000000</v>
      </c>
      <c r="M6487" s="4">
        <v>120089000000</v>
      </c>
      <c r="N6487" s="4">
        <v>116166000000</v>
      </c>
      <c r="O6487" s="4">
        <v>112243000000</v>
      </c>
      <c r="P6487" s="4">
        <v>112251000000</v>
      </c>
      <c r="Q6487" s="4">
        <v>106367000000</v>
      </c>
      <c r="R6487" s="4">
        <v>104404000000</v>
      </c>
      <c r="S6487" s="4">
        <v>102447000000</v>
      </c>
      <c r="T6487" s="4">
        <v>94591300000</v>
      </c>
      <c r="U6487" s="4">
        <v>82789700000</v>
      </c>
      <c r="V6487" s="4">
        <v>79824400000</v>
      </c>
      <c r="W6487" s="4">
        <v>79827300000</v>
      </c>
      <c r="X6487" s="4">
        <v>79837200000</v>
      </c>
      <c r="Y6487" s="4">
        <v>79847100000</v>
      </c>
      <c r="Z6487" s="4">
        <v>79857100000</v>
      </c>
      <c r="AA6487" s="4">
        <v>74440700000</v>
      </c>
      <c r="AB6487" s="4">
        <v>74178300000</v>
      </c>
      <c r="AC6487" s="4">
        <v>56236500000</v>
      </c>
      <c r="AD6487" s="4">
        <v>36289000000</v>
      </c>
      <c r="AE6487" s="4">
        <v>36243000000</v>
      </c>
      <c r="AF6487" s="4">
        <v>36942500000</v>
      </c>
      <c r="AG6487" s="4">
        <v>36968600000</v>
      </c>
    </row>
    <row r="6488" spans="1:33">
      <c r="A6488" t="s">
        <v>488</v>
      </c>
      <c r="B6488" t="s">
        <v>132</v>
      </c>
      <c r="C6488" s="4">
        <v>7204760000</v>
      </c>
      <c r="D6488" s="4">
        <v>7258230000</v>
      </c>
      <c r="E6488" s="4">
        <v>7436540000</v>
      </c>
      <c r="F6488" s="4">
        <v>7640360000</v>
      </c>
      <c r="G6488" s="4">
        <v>7844200000</v>
      </c>
      <c r="H6488" s="4">
        <v>8124430000</v>
      </c>
      <c r="I6488" s="4">
        <v>8328300000</v>
      </c>
      <c r="J6488" s="4">
        <v>8506670000</v>
      </c>
      <c r="K6488" s="4">
        <v>8685040000</v>
      </c>
      <c r="L6488" s="4">
        <v>8837940000</v>
      </c>
      <c r="M6488" s="4">
        <v>8939900000</v>
      </c>
      <c r="N6488" s="4">
        <v>9041840000</v>
      </c>
      <c r="O6488" s="4">
        <v>9143780000</v>
      </c>
      <c r="P6488" s="4">
        <v>9194800000</v>
      </c>
      <c r="Q6488" s="4">
        <v>9322190000</v>
      </c>
      <c r="R6488" s="4">
        <v>9337690000</v>
      </c>
      <c r="S6488" s="4">
        <v>9271720000</v>
      </c>
      <c r="T6488" s="4">
        <v>9287150000</v>
      </c>
      <c r="U6488" s="4">
        <v>9356050000</v>
      </c>
      <c r="V6488" s="4">
        <v>9346070000</v>
      </c>
      <c r="W6488" s="4">
        <v>9084230000</v>
      </c>
      <c r="X6488" s="4">
        <v>8850260000</v>
      </c>
      <c r="Y6488" s="4">
        <v>8893590000</v>
      </c>
      <c r="Z6488" s="4">
        <v>8402910000</v>
      </c>
      <c r="AA6488" s="4">
        <v>7759520000</v>
      </c>
      <c r="AB6488" s="4">
        <v>7540790000</v>
      </c>
      <c r="AC6488" s="4">
        <v>7630420000</v>
      </c>
      <c r="AD6488" s="4">
        <v>7172250000</v>
      </c>
      <c r="AE6488" s="4">
        <v>7421090000</v>
      </c>
      <c r="AF6488" s="4">
        <v>6936480000</v>
      </c>
      <c r="AG6488" s="4">
        <v>7270590000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>
        <v>60.69</v>
      </c>
      <c r="D6494">
        <v>63.217399999999998</v>
      </c>
      <c r="E6494">
        <v>62.284700000000001</v>
      </c>
      <c r="F6494">
        <v>62.782499999999999</v>
      </c>
      <c r="G6494">
        <v>62.792200000000001</v>
      </c>
      <c r="H6494">
        <v>65.583200000000005</v>
      </c>
      <c r="I6494">
        <v>65.757000000000005</v>
      </c>
      <c r="J6494">
        <v>69.379499999999993</v>
      </c>
      <c r="K6494">
        <v>72.2988</v>
      </c>
      <c r="L6494">
        <v>71.547200000000004</v>
      </c>
      <c r="M6494">
        <v>73.151399999999995</v>
      </c>
      <c r="N6494">
        <v>71.871499999999997</v>
      </c>
      <c r="O6494">
        <v>71.508200000000002</v>
      </c>
      <c r="P6494">
        <v>71.086699999999993</v>
      </c>
      <c r="Q6494">
        <v>73.348699999999994</v>
      </c>
      <c r="R6494">
        <v>73.440100000000001</v>
      </c>
      <c r="S6494">
        <v>64.9482</v>
      </c>
      <c r="T6494">
        <v>56.860199999999999</v>
      </c>
      <c r="U6494">
        <v>59.135199999999998</v>
      </c>
      <c r="V6494">
        <v>57.877099999999999</v>
      </c>
      <c r="W6494">
        <v>56.895600000000002</v>
      </c>
      <c r="X6494">
        <v>58.196199999999997</v>
      </c>
      <c r="Y6494">
        <v>59.940100000000001</v>
      </c>
      <c r="Z6494">
        <v>59.031799999999997</v>
      </c>
      <c r="AA6494">
        <v>55.935400000000001</v>
      </c>
      <c r="AB6494">
        <v>59.429900000000004</v>
      </c>
      <c r="AC6494">
        <v>266.721</v>
      </c>
      <c r="AD6494">
        <v>625.04899999999998</v>
      </c>
      <c r="AE6494">
        <v>717.11</v>
      </c>
      <c r="AF6494">
        <v>416.15300000000002</v>
      </c>
      <c r="AG6494">
        <v>606.71600000000001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3779270000</v>
      </c>
      <c r="F6496" s="4">
        <v>3779270000</v>
      </c>
      <c r="G6496" s="4">
        <v>3779270000</v>
      </c>
      <c r="H6496" s="4">
        <v>3779270000</v>
      </c>
      <c r="I6496" s="4">
        <v>3779270000</v>
      </c>
      <c r="J6496" s="4">
        <v>3779270000</v>
      </c>
      <c r="K6496" s="4">
        <v>3779270000</v>
      </c>
      <c r="L6496" s="4">
        <v>3779270000</v>
      </c>
      <c r="M6496" s="4">
        <v>3779270000</v>
      </c>
      <c r="N6496" s="4">
        <v>3779270000</v>
      </c>
      <c r="O6496" s="4">
        <v>3779270000</v>
      </c>
      <c r="P6496" s="4">
        <v>3779270000</v>
      </c>
      <c r="Q6496" s="4">
        <v>3779270000</v>
      </c>
      <c r="R6496" s="4">
        <v>3761420000</v>
      </c>
      <c r="S6496" s="4">
        <v>3750720000</v>
      </c>
      <c r="T6496" s="4">
        <v>3718600000</v>
      </c>
      <c r="U6496" s="4">
        <v>3700750000</v>
      </c>
      <c r="V6496" s="4">
        <v>3700750000</v>
      </c>
      <c r="W6496" s="4">
        <v>3693620000</v>
      </c>
      <c r="X6496" s="4">
        <v>3640090000</v>
      </c>
      <c r="Y6496" s="4">
        <v>3629380000</v>
      </c>
      <c r="Z6496" s="4">
        <v>3607970000</v>
      </c>
      <c r="AA6496" s="4">
        <v>3607970000</v>
      </c>
      <c r="AB6496" s="4">
        <v>3607970000</v>
      </c>
      <c r="AC6496" s="4">
        <v>3604400000</v>
      </c>
      <c r="AD6496" s="4">
        <v>3604400000</v>
      </c>
      <c r="AE6496" s="4">
        <v>3604400000</v>
      </c>
      <c r="AF6496" s="4">
        <v>3604400000</v>
      </c>
      <c r="AG6496" s="4">
        <v>3604400000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 s="4">
        <v>708783000</v>
      </c>
      <c r="F6498" s="4">
        <v>1417590000</v>
      </c>
      <c r="G6498" s="4">
        <v>2126400000</v>
      </c>
      <c r="H6498" s="4">
        <v>2835510000</v>
      </c>
      <c r="I6498" s="4">
        <v>3189970000</v>
      </c>
      <c r="J6498" s="4">
        <v>3544970000</v>
      </c>
      <c r="K6498" s="4">
        <v>3900010000</v>
      </c>
      <c r="L6498" s="4">
        <v>4254420000</v>
      </c>
      <c r="M6498" s="4">
        <v>4254770000</v>
      </c>
      <c r="N6498" s="4">
        <v>4254520000</v>
      </c>
      <c r="O6498" s="4">
        <v>4254470000</v>
      </c>
      <c r="P6498" s="4">
        <v>4254400000</v>
      </c>
      <c r="Q6498" s="4">
        <v>4254890000</v>
      </c>
      <c r="R6498" s="4">
        <v>4254940000</v>
      </c>
      <c r="S6498" s="4">
        <v>4254680000</v>
      </c>
      <c r="T6498" s="4">
        <v>4254860000</v>
      </c>
      <c r="U6498" s="4">
        <v>4255550000</v>
      </c>
      <c r="V6498" s="4">
        <v>4255200000</v>
      </c>
      <c r="W6498" s="4">
        <v>4254930000</v>
      </c>
      <c r="X6498" s="4">
        <v>4255340000</v>
      </c>
      <c r="Y6498" s="4">
        <v>4255920000</v>
      </c>
      <c r="Z6498" s="4">
        <v>4255650000</v>
      </c>
      <c r="AA6498" s="4">
        <v>4609290000</v>
      </c>
      <c r="AB6498" s="4">
        <v>4610490000</v>
      </c>
      <c r="AC6498" s="4">
        <v>5261690000</v>
      </c>
      <c r="AD6498" s="4">
        <v>6676080000</v>
      </c>
      <c r="AE6498" s="4">
        <v>6976600000</v>
      </c>
      <c r="AF6498" s="4">
        <v>6074690000</v>
      </c>
      <c r="AG6498" s="4">
        <v>6687390000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t="s">
        <v>473</v>
      </c>
      <c r="B6503" t="s">
        <v>132</v>
      </c>
      <c r="C6503" s="4">
        <v>14773300000</v>
      </c>
      <c r="D6503" s="4">
        <v>14775100000</v>
      </c>
      <c r="E6503" s="4">
        <v>14929500000</v>
      </c>
      <c r="F6503" s="4">
        <v>15083900000</v>
      </c>
      <c r="G6503" s="4">
        <v>15238300000</v>
      </c>
      <c r="H6503" s="4">
        <v>14568500000</v>
      </c>
      <c r="I6503" s="4">
        <v>14516400000</v>
      </c>
      <c r="J6503" s="4">
        <v>14182200000</v>
      </c>
      <c r="K6503" s="4">
        <v>13538700000</v>
      </c>
      <c r="L6503" s="4">
        <v>12997800000</v>
      </c>
      <c r="M6503" s="4">
        <v>12586600000</v>
      </c>
      <c r="N6503" s="4">
        <v>12175600000</v>
      </c>
      <c r="O6503" s="4">
        <v>11764400000</v>
      </c>
      <c r="P6503" s="4">
        <v>11765200000</v>
      </c>
      <c r="Q6503" s="4">
        <v>11148500000</v>
      </c>
      <c r="R6503" s="4">
        <v>10942700000</v>
      </c>
      <c r="S6503" s="4">
        <v>10737600000</v>
      </c>
      <c r="T6503" s="4">
        <v>9914230000</v>
      </c>
      <c r="U6503" s="4">
        <v>8677290000</v>
      </c>
      <c r="V6503" s="4">
        <v>8366490000</v>
      </c>
      <c r="W6503" s="4">
        <v>8366800000</v>
      </c>
      <c r="X6503" s="4">
        <v>8367840000</v>
      </c>
      <c r="Y6503" s="4">
        <v>8368880000</v>
      </c>
      <c r="Z6503" s="4">
        <v>8369920000</v>
      </c>
      <c r="AA6503" s="4">
        <v>7802220000</v>
      </c>
      <c r="AB6503" s="4">
        <v>7774720000</v>
      </c>
      <c r="AC6503" s="4">
        <v>5894220000</v>
      </c>
      <c r="AD6503" s="4">
        <v>3803490000</v>
      </c>
      <c r="AE6503" s="4">
        <v>3798680000</v>
      </c>
      <c r="AF6503" s="4">
        <v>3871990000</v>
      </c>
      <c r="AG6503" s="4">
        <v>3874720000</v>
      </c>
    </row>
    <row r="6504" spans="1:33">
      <c r="A6504" t="s">
        <v>472</v>
      </c>
      <c r="B6504" t="s">
        <v>132</v>
      </c>
      <c r="C6504" s="4">
        <v>1234640000</v>
      </c>
      <c r="D6504" s="4">
        <v>1243800000</v>
      </c>
      <c r="E6504" s="4">
        <v>1274360000</v>
      </c>
      <c r="F6504" s="4">
        <v>1309290000</v>
      </c>
      <c r="G6504" s="4">
        <v>1344220000</v>
      </c>
      <c r="H6504" s="4">
        <v>1392240000</v>
      </c>
      <c r="I6504" s="4">
        <v>1427170000</v>
      </c>
      <c r="J6504" s="4">
        <v>1457740000</v>
      </c>
      <c r="K6504" s="4">
        <v>1488310000</v>
      </c>
      <c r="L6504" s="4">
        <v>1514510000</v>
      </c>
      <c r="M6504" s="4">
        <v>1531980000</v>
      </c>
      <c r="N6504" s="4">
        <v>1549450000</v>
      </c>
      <c r="O6504" s="4">
        <v>1566920000</v>
      </c>
      <c r="P6504" s="4">
        <v>1575660000</v>
      </c>
      <c r="Q6504" s="4">
        <v>1597490000</v>
      </c>
      <c r="R6504" s="4">
        <v>1600150000</v>
      </c>
      <c r="S6504" s="4">
        <v>1588840000</v>
      </c>
      <c r="T6504" s="4">
        <v>1591490000</v>
      </c>
      <c r="U6504" s="4">
        <v>1603290000</v>
      </c>
      <c r="V6504" s="4">
        <v>1601580000</v>
      </c>
      <c r="W6504" s="4">
        <v>1556710000</v>
      </c>
      <c r="X6504" s="4">
        <v>1516620000</v>
      </c>
      <c r="Y6504" s="4">
        <v>1524040000</v>
      </c>
      <c r="Z6504" s="4">
        <v>1439960000</v>
      </c>
      <c r="AA6504" s="4">
        <v>1329710000</v>
      </c>
      <c r="AB6504" s="4">
        <v>1292220000</v>
      </c>
      <c r="AC6504" s="4">
        <v>1307580000</v>
      </c>
      <c r="AD6504" s="4">
        <v>1229070000</v>
      </c>
      <c r="AE6504" s="4">
        <v>1271710000</v>
      </c>
      <c r="AF6504" s="4">
        <v>1188670000</v>
      </c>
      <c r="AG6504" s="4">
        <v>1245920000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>
        <v>10.341900000000001</v>
      </c>
      <c r="D6510">
        <v>10.772600000000001</v>
      </c>
      <c r="E6510">
        <v>10.6136</v>
      </c>
      <c r="F6510">
        <v>10.698499999999999</v>
      </c>
      <c r="G6510">
        <v>10.700100000000001</v>
      </c>
      <c r="H6510">
        <v>11.175700000000001</v>
      </c>
      <c r="I6510">
        <v>11.205299999999999</v>
      </c>
      <c r="J6510">
        <v>11.8226</v>
      </c>
      <c r="K6510">
        <v>12.3201</v>
      </c>
      <c r="L6510">
        <v>12.192</v>
      </c>
      <c r="M6510">
        <v>12.465400000000001</v>
      </c>
      <c r="N6510">
        <v>12.247299999999999</v>
      </c>
      <c r="O6510">
        <v>12.1854</v>
      </c>
      <c r="P6510">
        <v>12.1136</v>
      </c>
      <c r="Q6510">
        <v>12.499000000000001</v>
      </c>
      <c r="R6510">
        <v>12.5146</v>
      </c>
      <c r="S6510">
        <v>11.067500000000001</v>
      </c>
      <c r="T6510">
        <v>9.6892800000000001</v>
      </c>
      <c r="U6510">
        <v>10.077</v>
      </c>
      <c r="V6510">
        <v>9.8625699999999998</v>
      </c>
      <c r="W6510">
        <v>9.6953099999999992</v>
      </c>
      <c r="X6510">
        <v>9.9169400000000003</v>
      </c>
      <c r="Y6510">
        <v>10.2141</v>
      </c>
      <c r="Z6510">
        <v>10.0593</v>
      </c>
      <c r="AA6510">
        <v>9.5316899999999993</v>
      </c>
      <c r="AB6510">
        <v>10.1272</v>
      </c>
      <c r="AC6510">
        <v>45.450699999999998</v>
      </c>
      <c r="AD6510">
        <v>106.512</v>
      </c>
      <c r="AE6510">
        <v>122.199</v>
      </c>
      <c r="AF6510">
        <v>70.9148</v>
      </c>
      <c r="AG6510">
        <v>103.38800000000001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362671000</v>
      </c>
      <c r="F6512" s="4">
        <v>362671000</v>
      </c>
      <c r="G6512" s="4">
        <v>362671000</v>
      </c>
      <c r="H6512" s="4">
        <v>362671000</v>
      </c>
      <c r="I6512" s="4">
        <v>362671000</v>
      </c>
      <c r="J6512" s="4">
        <v>362671000</v>
      </c>
      <c r="K6512" s="4">
        <v>362671000</v>
      </c>
      <c r="L6512" s="4">
        <v>362671000</v>
      </c>
      <c r="M6512" s="4">
        <v>362671000</v>
      </c>
      <c r="N6512" s="4">
        <v>362671000</v>
      </c>
      <c r="O6512" s="4">
        <v>362671000</v>
      </c>
      <c r="P6512" s="4">
        <v>362671000</v>
      </c>
      <c r="Q6512" s="4">
        <v>362671000</v>
      </c>
      <c r="R6512" s="4">
        <v>360959000</v>
      </c>
      <c r="S6512" s="4">
        <v>359931000</v>
      </c>
      <c r="T6512" s="4">
        <v>356849000</v>
      </c>
      <c r="U6512" s="4">
        <v>355137000</v>
      </c>
      <c r="V6512" s="4">
        <v>355137000</v>
      </c>
      <c r="W6512" s="4">
        <v>354452000</v>
      </c>
      <c r="X6512" s="4">
        <v>349315000</v>
      </c>
      <c r="Y6512" s="4">
        <v>348288000</v>
      </c>
      <c r="Z6512" s="4">
        <v>346233000</v>
      </c>
      <c r="AA6512" s="4">
        <v>346233000</v>
      </c>
      <c r="AB6512" s="4">
        <v>346233000</v>
      </c>
      <c r="AC6512" s="4">
        <v>345890000</v>
      </c>
      <c r="AD6512" s="4">
        <v>345890000</v>
      </c>
      <c r="AE6512" s="4">
        <v>345890000</v>
      </c>
      <c r="AF6512" s="4">
        <v>345890000</v>
      </c>
      <c r="AG6512" s="4">
        <v>345890000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 s="4">
        <v>74288500</v>
      </c>
      <c r="F6514" s="4">
        <v>148580000</v>
      </c>
      <c r="G6514" s="4">
        <v>222870000</v>
      </c>
      <c r="H6514" s="4">
        <v>297193000</v>
      </c>
      <c r="I6514" s="4">
        <v>334345000</v>
      </c>
      <c r="J6514" s="4">
        <v>371553000</v>
      </c>
      <c r="K6514" s="4">
        <v>408765000</v>
      </c>
      <c r="L6514" s="4">
        <v>445911000</v>
      </c>
      <c r="M6514" s="4">
        <v>445948000</v>
      </c>
      <c r="N6514" s="4">
        <v>445922000</v>
      </c>
      <c r="O6514" s="4">
        <v>445916000</v>
      </c>
      <c r="P6514" s="4">
        <v>445909000</v>
      </c>
      <c r="Q6514" s="4">
        <v>445961000</v>
      </c>
      <c r="R6514" s="4">
        <v>445965000</v>
      </c>
      <c r="S6514" s="4">
        <v>445938000</v>
      </c>
      <c r="T6514" s="4">
        <v>445957000</v>
      </c>
      <c r="U6514" s="4">
        <v>446030000</v>
      </c>
      <c r="V6514" s="4">
        <v>445993000</v>
      </c>
      <c r="W6514" s="4">
        <v>445965000</v>
      </c>
      <c r="X6514" s="4">
        <v>446008000</v>
      </c>
      <c r="Y6514" s="4">
        <v>446068000</v>
      </c>
      <c r="Z6514" s="4">
        <v>446040000</v>
      </c>
      <c r="AA6514" s="4">
        <v>483106000</v>
      </c>
      <c r="AB6514" s="4">
        <v>483231000</v>
      </c>
      <c r="AC6514" s="4">
        <v>551485000</v>
      </c>
      <c r="AD6514" s="4">
        <v>699728000</v>
      </c>
      <c r="AE6514" s="4">
        <v>731226000</v>
      </c>
      <c r="AF6514" s="4">
        <v>636695000</v>
      </c>
      <c r="AG6514" s="4">
        <v>700913000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457</v>
      </c>
      <c r="B6519" t="s">
        <v>132</v>
      </c>
      <c r="C6519" s="4">
        <v>11314600000</v>
      </c>
      <c r="D6519" s="4">
        <v>11316000000</v>
      </c>
      <c r="E6519" s="4">
        <v>11434200000</v>
      </c>
      <c r="F6519" s="4">
        <v>11552500000</v>
      </c>
      <c r="G6519" s="4">
        <v>11670700000</v>
      </c>
      <c r="H6519" s="4">
        <v>11157800000</v>
      </c>
      <c r="I6519" s="4">
        <v>11117800000</v>
      </c>
      <c r="J6519" s="4">
        <v>10861900000</v>
      </c>
      <c r="K6519" s="4">
        <v>10369000000</v>
      </c>
      <c r="L6519" s="4">
        <v>9954750000</v>
      </c>
      <c r="M6519" s="4">
        <v>9639870000</v>
      </c>
      <c r="N6519" s="4">
        <v>9325030000</v>
      </c>
      <c r="O6519" s="4">
        <v>9010100000</v>
      </c>
      <c r="P6519" s="4">
        <v>9010750000</v>
      </c>
      <c r="Q6519" s="4">
        <v>8538390000</v>
      </c>
      <c r="R6519" s="4">
        <v>8380800000</v>
      </c>
      <c r="S6519" s="4">
        <v>8223720000</v>
      </c>
      <c r="T6519" s="4">
        <v>7593120000</v>
      </c>
      <c r="U6519" s="4">
        <v>6645770000</v>
      </c>
      <c r="V6519" s="4">
        <v>6407740000</v>
      </c>
      <c r="W6519" s="4">
        <v>6407970000</v>
      </c>
      <c r="X6519" s="4">
        <v>6408770000</v>
      </c>
      <c r="Y6519" s="4">
        <v>6409570000</v>
      </c>
      <c r="Z6519" s="4">
        <v>6410360000</v>
      </c>
      <c r="AA6519" s="4">
        <v>5975570000</v>
      </c>
      <c r="AB6519" s="4">
        <v>5954510000</v>
      </c>
      <c r="AC6519" s="4">
        <v>4514270000</v>
      </c>
      <c r="AD6519" s="4">
        <v>2913020000</v>
      </c>
      <c r="AE6519" s="4">
        <v>2909340000</v>
      </c>
      <c r="AF6519" s="4">
        <v>2965480000</v>
      </c>
      <c r="AG6519" s="4">
        <v>2967580000</v>
      </c>
    </row>
    <row r="6520" spans="1:33">
      <c r="A6520" t="s">
        <v>456</v>
      </c>
      <c r="B6520" t="s">
        <v>132</v>
      </c>
      <c r="C6520" s="4">
        <v>1204360000</v>
      </c>
      <c r="D6520" s="4">
        <v>1213300000</v>
      </c>
      <c r="E6520" s="4">
        <v>1243110000</v>
      </c>
      <c r="F6520" s="4">
        <v>1277180000</v>
      </c>
      <c r="G6520" s="4">
        <v>1311250000</v>
      </c>
      <c r="H6520" s="4">
        <v>1358090000</v>
      </c>
      <c r="I6520" s="4">
        <v>1392170000</v>
      </c>
      <c r="J6520" s="4">
        <v>1421990000</v>
      </c>
      <c r="K6520" s="4">
        <v>1451810000</v>
      </c>
      <c r="L6520" s="4">
        <v>1477370000</v>
      </c>
      <c r="M6520" s="4">
        <v>1494410000</v>
      </c>
      <c r="N6520" s="4">
        <v>1511450000</v>
      </c>
      <c r="O6520" s="4">
        <v>1528490000</v>
      </c>
      <c r="P6520" s="4">
        <v>1537020000</v>
      </c>
      <c r="Q6520" s="4">
        <v>1558310000</v>
      </c>
      <c r="R6520" s="4">
        <v>1560910000</v>
      </c>
      <c r="S6520" s="4">
        <v>1549880000</v>
      </c>
      <c r="T6520" s="4">
        <v>1552460000</v>
      </c>
      <c r="U6520" s="4">
        <v>1563970000</v>
      </c>
      <c r="V6520" s="4">
        <v>1562310000</v>
      </c>
      <c r="W6520" s="4">
        <v>1518540000</v>
      </c>
      <c r="X6520" s="4">
        <v>1479430000</v>
      </c>
      <c r="Y6520" s="4">
        <v>1486670000</v>
      </c>
      <c r="Z6520" s="4">
        <v>1404650000</v>
      </c>
      <c r="AA6520" s="4">
        <v>1297100000</v>
      </c>
      <c r="AB6520" s="4">
        <v>1260530000</v>
      </c>
      <c r="AC6520" s="4">
        <v>1275510000</v>
      </c>
      <c r="AD6520" s="4">
        <v>1198930000</v>
      </c>
      <c r="AE6520" s="4">
        <v>1240520000</v>
      </c>
      <c r="AF6520" s="4">
        <v>1159520000</v>
      </c>
      <c r="AG6520" s="4">
        <v>1215360000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>
        <v>8.8662500000000009</v>
      </c>
      <c r="D6526">
        <v>9.2354800000000008</v>
      </c>
      <c r="E6526">
        <v>9.0992300000000004</v>
      </c>
      <c r="F6526">
        <v>9.1719500000000007</v>
      </c>
      <c r="G6526">
        <v>9.1733700000000002</v>
      </c>
      <c r="H6526">
        <v>9.5810999999999993</v>
      </c>
      <c r="I6526">
        <v>9.6065000000000005</v>
      </c>
      <c r="J6526">
        <v>10.1357</v>
      </c>
      <c r="K6526">
        <v>10.562200000000001</v>
      </c>
      <c r="L6526">
        <v>10.452400000000001</v>
      </c>
      <c r="M6526">
        <v>10.6867</v>
      </c>
      <c r="N6526">
        <v>10.4998</v>
      </c>
      <c r="O6526">
        <v>10.4467</v>
      </c>
      <c r="P6526">
        <v>10.3851</v>
      </c>
      <c r="Q6526">
        <v>10.7156</v>
      </c>
      <c r="R6526">
        <v>10.728899999999999</v>
      </c>
      <c r="S6526">
        <v>9.4883299999999995</v>
      </c>
      <c r="T6526">
        <v>8.3067600000000006</v>
      </c>
      <c r="U6526">
        <v>8.6391100000000005</v>
      </c>
      <c r="V6526">
        <v>8.4553200000000004</v>
      </c>
      <c r="W6526">
        <v>8.3119200000000006</v>
      </c>
      <c r="X6526">
        <v>8.5019299999999998</v>
      </c>
      <c r="Y6526">
        <v>8.7567000000000004</v>
      </c>
      <c r="Z6526">
        <v>8.6240100000000002</v>
      </c>
      <c r="AA6526">
        <v>8.1716499999999996</v>
      </c>
      <c r="AB6526">
        <v>8.6821599999999997</v>
      </c>
      <c r="AC6526">
        <v>38.965499999999999</v>
      </c>
      <c r="AD6526">
        <v>91.313999999999993</v>
      </c>
      <c r="AE6526">
        <v>104.76300000000001</v>
      </c>
      <c r="AF6526">
        <v>60.796199999999999</v>
      </c>
      <c r="AG6526">
        <v>88.6357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298534000</v>
      </c>
      <c r="F6528" s="4">
        <v>298534000</v>
      </c>
      <c r="G6528" s="4">
        <v>298534000</v>
      </c>
      <c r="H6528" s="4">
        <v>298534000</v>
      </c>
      <c r="I6528" s="4">
        <v>298534000</v>
      </c>
      <c r="J6528" s="4">
        <v>298534000</v>
      </c>
      <c r="K6528" s="4">
        <v>298534000</v>
      </c>
      <c r="L6528" s="4">
        <v>298534000</v>
      </c>
      <c r="M6528" s="4">
        <v>298534000</v>
      </c>
      <c r="N6528" s="4">
        <v>298534000</v>
      </c>
      <c r="O6528" s="4">
        <v>298534000</v>
      </c>
      <c r="P6528" s="4">
        <v>298534000</v>
      </c>
      <c r="Q6528" s="4">
        <v>298534000</v>
      </c>
      <c r="R6528" s="4">
        <v>297125000</v>
      </c>
      <c r="S6528" s="4">
        <v>296279000</v>
      </c>
      <c r="T6528" s="4">
        <v>293742000</v>
      </c>
      <c r="U6528" s="4">
        <v>292332000</v>
      </c>
      <c r="V6528" s="4">
        <v>292332000</v>
      </c>
      <c r="W6528" s="4">
        <v>291769000</v>
      </c>
      <c r="X6528" s="4">
        <v>287540000</v>
      </c>
      <c r="Y6528" s="4">
        <v>286694000</v>
      </c>
      <c r="Z6528" s="4">
        <v>285003000</v>
      </c>
      <c r="AA6528" s="4">
        <v>285003000</v>
      </c>
      <c r="AB6528" s="4">
        <v>285003000</v>
      </c>
      <c r="AC6528" s="4">
        <v>284721000</v>
      </c>
      <c r="AD6528" s="4">
        <v>284721000</v>
      </c>
      <c r="AE6528" s="4">
        <v>284721000</v>
      </c>
      <c r="AF6528" s="4">
        <v>284721000</v>
      </c>
      <c r="AG6528" s="4">
        <v>284721000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 s="4">
        <v>56896100</v>
      </c>
      <c r="F6530" s="4">
        <v>113794000</v>
      </c>
      <c r="G6530" s="4">
        <v>170692000</v>
      </c>
      <c r="H6530" s="4">
        <v>227614000</v>
      </c>
      <c r="I6530" s="4">
        <v>256069000</v>
      </c>
      <c r="J6530" s="4">
        <v>284565000</v>
      </c>
      <c r="K6530" s="4">
        <v>313065000</v>
      </c>
      <c r="L6530" s="4">
        <v>341515000</v>
      </c>
      <c r="M6530" s="4">
        <v>341543000</v>
      </c>
      <c r="N6530" s="4">
        <v>341523000</v>
      </c>
      <c r="O6530" s="4">
        <v>341518000</v>
      </c>
      <c r="P6530" s="4">
        <v>341513000</v>
      </c>
      <c r="Q6530" s="4">
        <v>341553000</v>
      </c>
      <c r="R6530" s="4">
        <v>341556000</v>
      </c>
      <c r="S6530" s="4">
        <v>341536000</v>
      </c>
      <c r="T6530" s="4">
        <v>341550000</v>
      </c>
      <c r="U6530" s="4">
        <v>341606000</v>
      </c>
      <c r="V6530" s="4">
        <v>341577000</v>
      </c>
      <c r="W6530" s="4">
        <v>341556000</v>
      </c>
      <c r="X6530" s="4">
        <v>341589000</v>
      </c>
      <c r="Y6530" s="4">
        <v>341635000</v>
      </c>
      <c r="Z6530" s="4">
        <v>341614000</v>
      </c>
      <c r="AA6530" s="4">
        <v>370001000</v>
      </c>
      <c r="AB6530" s="4">
        <v>370098000</v>
      </c>
      <c r="AC6530" s="4">
        <v>422372000</v>
      </c>
      <c r="AD6530" s="4">
        <v>535909000</v>
      </c>
      <c r="AE6530" s="4">
        <v>560032000</v>
      </c>
      <c r="AF6530" s="4">
        <v>487633000</v>
      </c>
      <c r="AG6530" s="4">
        <v>536816000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t="s">
        <v>441</v>
      </c>
      <c r="B6535" t="s">
        <v>132</v>
      </c>
      <c r="C6535" s="4">
        <v>201238000000</v>
      </c>
      <c r="D6535" s="4">
        <v>201263000000</v>
      </c>
      <c r="E6535" s="4">
        <v>203365000000</v>
      </c>
      <c r="F6535" s="4">
        <v>205469000000</v>
      </c>
      <c r="G6535" s="4">
        <v>207572000000</v>
      </c>
      <c r="H6535" s="4">
        <v>198448000000</v>
      </c>
      <c r="I6535" s="4">
        <v>197738000000</v>
      </c>
      <c r="J6535" s="4">
        <v>193186000000</v>
      </c>
      <c r="K6535" s="4">
        <v>184421000000</v>
      </c>
      <c r="L6535" s="4">
        <v>177052000000</v>
      </c>
      <c r="M6535" s="4">
        <v>171452000000</v>
      </c>
      <c r="N6535" s="4">
        <v>165852000000</v>
      </c>
      <c r="O6535" s="4">
        <v>160251000000</v>
      </c>
      <c r="P6535" s="4">
        <v>160262000000</v>
      </c>
      <c r="Q6535" s="4">
        <v>151861000000</v>
      </c>
      <c r="R6535" s="4">
        <v>149058000000</v>
      </c>
      <c r="S6535" s="4">
        <v>146265000000</v>
      </c>
      <c r="T6535" s="4">
        <v>135049000000</v>
      </c>
      <c r="U6535" s="4">
        <v>118200000000</v>
      </c>
      <c r="V6535" s="4">
        <v>113966000000</v>
      </c>
      <c r="W6535" s="4">
        <v>113970000000</v>
      </c>
      <c r="X6535" s="4">
        <v>113984000000</v>
      </c>
      <c r="Y6535" s="4">
        <v>113999000000</v>
      </c>
      <c r="Z6535" s="4">
        <v>114013000000</v>
      </c>
      <c r="AA6535" s="4">
        <v>106280000000</v>
      </c>
      <c r="AB6535" s="4">
        <v>105905000000</v>
      </c>
      <c r="AC6535" s="4">
        <v>80289500000</v>
      </c>
      <c r="AD6535" s="4">
        <v>51810100000</v>
      </c>
      <c r="AE6535" s="4">
        <v>51744600000</v>
      </c>
      <c r="AF6535" s="4">
        <v>52743200000</v>
      </c>
      <c r="AG6535" s="4">
        <v>52780400000</v>
      </c>
    </row>
    <row r="6536" spans="1:33">
      <c r="A6536" t="s">
        <v>440</v>
      </c>
      <c r="B6536" t="s">
        <v>132</v>
      </c>
      <c r="C6536" s="4">
        <v>362822000</v>
      </c>
      <c r="D6536" s="4">
        <v>365515000</v>
      </c>
      <c r="E6536" s="4">
        <v>374494000</v>
      </c>
      <c r="F6536" s="4">
        <v>384759000</v>
      </c>
      <c r="G6536" s="4">
        <v>395023000</v>
      </c>
      <c r="H6536" s="4">
        <v>409136000</v>
      </c>
      <c r="I6536" s="4">
        <v>419402000</v>
      </c>
      <c r="J6536" s="4">
        <v>428385000</v>
      </c>
      <c r="K6536" s="4">
        <v>437367000</v>
      </c>
      <c r="L6536" s="4">
        <v>445067000</v>
      </c>
      <c r="M6536" s="4">
        <v>450201000</v>
      </c>
      <c r="N6536" s="4">
        <v>455335000</v>
      </c>
      <c r="O6536" s="4">
        <v>460469000</v>
      </c>
      <c r="P6536" s="4">
        <v>463038000</v>
      </c>
      <c r="Q6536" s="4">
        <v>469453000</v>
      </c>
      <c r="R6536" s="4">
        <v>470234000</v>
      </c>
      <c r="S6536" s="4">
        <v>466912000</v>
      </c>
      <c r="T6536" s="4">
        <v>467688000</v>
      </c>
      <c r="U6536" s="4">
        <v>471158000</v>
      </c>
      <c r="V6536" s="4">
        <v>470655000</v>
      </c>
      <c r="W6536" s="4">
        <v>457470000</v>
      </c>
      <c r="X6536" s="4">
        <v>445688000</v>
      </c>
      <c r="Y6536" s="4">
        <v>447869000</v>
      </c>
      <c r="Z6536" s="4">
        <v>423159000</v>
      </c>
      <c r="AA6536" s="4">
        <v>390759000</v>
      </c>
      <c r="AB6536" s="4">
        <v>379744000</v>
      </c>
      <c r="AC6536" s="4">
        <v>384258000</v>
      </c>
      <c r="AD6536" s="4">
        <v>361185000</v>
      </c>
      <c r="AE6536" s="4">
        <v>373716000</v>
      </c>
      <c r="AF6536" s="4">
        <v>349312000</v>
      </c>
      <c r="AG6536" s="4">
        <v>366137000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>
        <v>7.9591099999999999</v>
      </c>
      <c r="D6542">
        <v>8.2905700000000007</v>
      </c>
      <c r="E6542">
        <v>8.1682500000000005</v>
      </c>
      <c r="F6542">
        <v>8.23353</v>
      </c>
      <c r="G6542">
        <v>8.2348099999999995</v>
      </c>
      <c r="H6542">
        <v>8.6008300000000002</v>
      </c>
      <c r="I6542">
        <v>8.6236300000000004</v>
      </c>
      <c r="J6542">
        <v>9.0986999999999991</v>
      </c>
      <c r="K6542">
        <v>9.4815400000000007</v>
      </c>
      <c r="L6542">
        <v>9.3829799999999999</v>
      </c>
      <c r="M6542">
        <v>9.5933499999999992</v>
      </c>
      <c r="N6542">
        <v>9.4255099999999992</v>
      </c>
      <c r="O6542">
        <v>9.3778500000000005</v>
      </c>
      <c r="P6542">
        <v>9.3225800000000003</v>
      </c>
      <c r="Q6542">
        <v>9.6192299999999999</v>
      </c>
      <c r="R6542">
        <v>9.6312099999999994</v>
      </c>
      <c r="S6542">
        <v>8.51755</v>
      </c>
      <c r="T6542">
        <v>7.4568599999999998</v>
      </c>
      <c r="U6542">
        <v>7.7552199999999996</v>
      </c>
      <c r="V6542">
        <v>7.59023</v>
      </c>
      <c r="W6542">
        <v>7.4615</v>
      </c>
      <c r="X6542">
        <v>7.6320699999999997</v>
      </c>
      <c r="Y6542">
        <v>7.8607699999999996</v>
      </c>
      <c r="Z6542">
        <v>7.7416600000000004</v>
      </c>
      <c r="AA6542">
        <v>7.3355800000000002</v>
      </c>
      <c r="AB6542">
        <v>7.7938599999999996</v>
      </c>
      <c r="AC6542">
        <v>34.9788</v>
      </c>
      <c r="AD6542">
        <v>81.971400000000003</v>
      </c>
      <c r="AE6542">
        <v>94.044600000000003</v>
      </c>
      <c r="AF6542">
        <v>54.576000000000001</v>
      </c>
      <c r="AG6542">
        <v>79.567099999999996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2739760000</v>
      </c>
      <c r="F6544" s="4">
        <v>2739760000</v>
      </c>
      <c r="G6544" s="4">
        <v>2739760000</v>
      </c>
      <c r="H6544" s="4">
        <v>2739760000</v>
      </c>
      <c r="I6544" s="4">
        <v>2739760000</v>
      </c>
      <c r="J6544" s="4">
        <v>2739760000</v>
      </c>
      <c r="K6544" s="4">
        <v>2739760000</v>
      </c>
      <c r="L6544" s="4">
        <v>2739760000</v>
      </c>
      <c r="M6544" s="4">
        <v>2739760000</v>
      </c>
      <c r="N6544" s="4">
        <v>2739760000</v>
      </c>
      <c r="O6544" s="4">
        <v>2739760000</v>
      </c>
      <c r="P6544" s="4">
        <v>2739760000</v>
      </c>
      <c r="Q6544" s="4">
        <v>2739760000</v>
      </c>
      <c r="R6544" s="4">
        <v>2726830000</v>
      </c>
      <c r="S6544" s="4">
        <v>2719070000</v>
      </c>
      <c r="T6544" s="4">
        <v>2695780000</v>
      </c>
      <c r="U6544" s="4">
        <v>2682850000</v>
      </c>
      <c r="V6544" s="4">
        <v>2682850000</v>
      </c>
      <c r="W6544" s="4">
        <v>2677670000</v>
      </c>
      <c r="X6544" s="4">
        <v>2638870000</v>
      </c>
      <c r="Y6544" s="4">
        <v>2631100000</v>
      </c>
      <c r="Z6544" s="4">
        <v>2615580000</v>
      </c>
      <c r="AA6544" s="4">
        <v>2615580000</v>
      </c>
      <c r="AB6544" s="4">
        <v>2615580000</v>
      </c>
      <c r="AC6544" s="4">
        <v>2612990000</v>
      </c>
      <c r="AD6544" s="4">
        <v>2612990000</v>
      </c>
      <c r="AE6544" s="4">
        <v>2612990000</v>
      </c>
      <c r="AF6544" s="4">
        <v>2612990000</v>
      </c>
      <c r="AG6544" s="4">
        <v>2612990000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 s="4">
        <v>1011940000</v>
      </c>
      <c r="F6546" s="4">
        <v>2023910000</v>
      </c>
      <c r="G6546" s="4">
        <v>3035880000</v>
      </c>
      <c r="H6546" s="4">
        <v>4048280000</v>
      </c>
      <c r="I6546" s="4">
        <v>4554360000</v>
      </c>
      <c r="J6546" s="4">
        <v>5061190000</v>
      </c>
      <c r="K6546" s="4">
        <v>5568090000</v>
      </c>
      <c r="L6546" s="4">
        <v>6074080000</v>
      </c>
      <c r="M6546" s="4">
        <v>6074580000</v>
      </c>
      <c r="N6546" s="4">
        <v>6074230000</v>
      </c>
      <c r="O6546" s="4">
        <v>6074150000</v>
      </c>
      <c r="P6546" s="4">
        <v>6074050000</v>
      </c>
      <c r="Q6546" s="4">
        <v>6074760000</v>
      </c>
      <c r="R6546" s="4">
        <v>6074820000</v>
      </c>
      <c r="S6546" s="4">
        <v>6074450000</v>
      </c>
      <c r="T6546" s="4">
        <v>6074710000</v>
      </c>
      <c r="U6546" s="4">
        <v>6075700000</v>
      </c>
      <c r="V6546" s="4">
        <v>6075190000</v>
      </c>
      <c r="W6546" s="4">
        <v>6074810000</v>
      </c>
      <c r="X6546" s="4">
        <v>6075400000</v>
      </c>
      <c r="Y6546" s="4">
        <v>6076220000</v>
      </c>
      <c r="Z6546" s="4">
        <v>6075840000</v>
      </c>
      <c r="AA6546" s="4">
        <v>6580730000</v>
      </c>
      <c r="AB6546" s="4">
        <v>6582440000</v>
      </c>
      <c r="AC6546" s="4">
        <v>7512170000</v>
      </c>
      <c r="AD6546" s="4">
        <v>9531510000</v>
      </c>
      <c r="AE6546" s="4">
        <v>9960570000</v>
      </c>
      <c r="AF6546" s="4">
        <v>8672890000</v>
      </c>
      <c r="AG6546" s="4">
        <v>9547650000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>
      <c r="A6551" t="s">
        <v>425</v>
      </c>
      <c r="B6551" t="s">
        <v>132</v>
      </c>
      <c r="C6551" s="4">
        <v>445874000</v>
      </c>
      <c r="D6551" s="4">
        <v>445930000</v>
      </c>
      <c r="E6551" s="4">
        <v>450588000</v>
      </c>
      <c r="F6551" s="4">
        <v>455248000</v>
      </c>
      <c r="G6551" s="4">
        <v>459909000</v>
      </c>
      <c r="H6551" s="4">
        <v>439694000</v>
      </c>
      <c r="I6551" s="4">
        <v>438119000</v>
      </c>
      <c r="J6551" s="4">
        <v>428035000</v>
      </c>
      <c r="K6551" s="4">
        <v>408613000</v>
      </c>
      <c r="L6551" s="4">
        <v>392287000</v>
      </c>
      <c r="M6551" s="4">
        <v>379879000</v>
      </c>
      <c r="N6551" s="4">
        <v>367471000</v>
      </c>
      <c r="O6551" s="4">
        <v>355061000</v>
      </c>
      <c r="P6551" s="4">
        <v>355087000</v>
      </c>
      <c r="Q6551" s="4">
        <v>336472000</v>
      </c>
      <c r="R6551" s="4">
        <v>330262000</v>
      </c>
      <c r="S6551" s="4">
        <v>324072000</v>
      </c>
      <c r="T6551" s="4">
        <v>299222000</v>
      </c>
      <c r="U6551" s="4">
        <v>261890000</v>
      </c>
      <c r="V6551" s="4">
        <v>252510000</v>
      </c>
      <c r="W6551" s="4">
        <v>252519000</v>
      </c>
      <c r="X6551" s="4">
        <v>252550000</v>
      </c>
      <c r="Y6551" s="4">
        <v>252582000</v>
      </c>
      <c r="Z6551" s="4">
        <v>252613000</v>
      </c>
      <c r="AA6551" s="4">
        <v>235480000</v>
      </c>
      <c r="AB6551" s="4">
        <v>234650000</v>
      </c>
      <c r="AC6551" s="4">
        <v>177894000</v>
      </c>
      <c r="AD6551" s="4">
        <v>114793000</v>
      </c>
      <c r="AE6551" s="4">
        <v>114648000</v>
      </c>
      <c r="AF6551" s="4">
        <v>116861000</v>
      </c>
      <c r="AG6551" s="4">
        <v>116943000</v>
      </c>
    </row>
    <row r="6552" spans="1:33">
      <c r="A6552" t="s">
        <v>424</v>
      </c>
      <c r="B6552" t="s">
        <v>132</v>
      </c>
      <c r="C6552" s="4">
        <v>80395200</v>
      </c>
      <c r="D6552" s="4">
        <v>80991800</v>
      </c>
      <c r="E6552" s="4">
        <v>82981500</v>
      </c>
      <c r="F6552" s="4">
        <v>85255800</v>
      </c>
      <c r="G6552" s="4">
        <v>87530400</v>
      </c>
      <c r="H6552" s="4">
        <v>90657400</v>
      </c>
      <c r="I6552" s="4">
        <v>92932200</v>
      </c>
      <c r="J6552" s="4">
        <v>94922600</v>
      </c>
      <c r="K6552" s="4">
        <v>96912900</v>
      </c>
      <c r="L6552" s="4">
        <v>98619100</v>
      </c>
      <c r="M6552" s="4">
        <v>99756900</v>
      </c>
      <c r="N6552" s="4">
        <v>100894000</v>
      </c>
      <c r="O6552" s="4">
        <v>102032000</v>
      </c>
      <c r="P6552" s="4">
        <v>102601000</v>
      </c>
      <c r="Q6552" s="4">
        <v>104023000</v>
      </c>
      <c r="R6552" s="4">
        <v>104196000</v>
      </c>
      <c r="S6552" s="4">
        <v>103460000</v>
      </c>
      <c r="T6552" s="4">
        <v>103632000</v>
      </c>
      <c r="U6552" s="4">
        <v>104401000</v>
      </c>
      <c r="V6552" s="4">
        <v>104289000</v>
      </c>
      <c r="W6552" s="4">
        <v>101367000</v>
      </c>
      <c r="X6552" s="4">
        <v>98756700</v>
      </c>
      <c r="Y6552" s="4">
        <v>99240100</v>
      </c>
      <c r="Z6552" s="4">
        <v>93764800</v>
      </c>
      <c r="AA6552" s="4">
        <v>86585500</v>
      </c>
      <c r="AB6552" s="4">
        <v>84144700</v>
      </c>
      <c r="AC6552" s="4">
        <v>85144900</v>
      </c>
      <c r="AD6552" s="4">
        <v>80032400</v>
      </c>
      <c r="AE6552" s="4">
        <v>82809000</v>
      </c>
      <c r="AF6552" s="4">
        <v>77401500</v>
      </c>
      <c r="AG6552" s="4">
        <v>81129600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>
        <v>0.33862700000000001</v>
      </c>
      <c r="D6558">
        <v>0.35272900000000001</v>
      </c>
      <c r="E6558">
        <v>0.34752499999999997</v>
      </c>
      <c r="F6558">
        <v>0.35030299999999998</v>
      </c>
      <c r="G6558">
        <v>0.35035699999999997</v>
      </c>
      <c r="H6558">
        <v>0.365929</v>
      </c>
      <c r="I6558">
        <v>0.36689899999999998</v>
      </c>
      <c r="J6558">
        <v>0.38711200000000001</v>
      </c>
      <c r="K6558">
        <v>0.40339999999999998</v>
      </c>
      <c r="L6558">
        <v>0.39920699999999998</v>
      </c>
      <c r="M6558">
        <v>0.40815699999999999</v>
      </c>
      <c r="N6558">
        <v>0.40101599999999998</v>
      </c>
      <c r="O6558">
        <v>0.39898899999999998</v>
      </c>
      <c r="P6558">
        <v>0.39663700000000002</v>
      </c>
      <c r="Q6558">
        <v>0.40925800000000001</v>
      </c>
      <c r="R6558">
        <v>0.40976800000000002</v>
      </c>
      <c r="S6558">
        <v>0.36238599999999999</v>
      </c>
      <c r="T6558">
        <v>0.31725799999999998</v>
      </c>
      <c r="U6558">
        <v>0.32995200000000002</v>
      </c>
      <c r="V6558">
        <v>0.32293300000000003</v>
      </c>
      <c r="W6558">
        <v>0.31745600000000002</v>
      </c>
      <c r="X6558">
        <v>0.32471299999999997</v>
      </c>
      <c r="Y6558">
        <v>0.33444299999999999</v>
      </c>
      <c r="Z6558">
        <v>0.32937499999999997</v>
      </c>
      <c r="AA6558">
        <v>0.31209799999999999</v>
      </c>
      <c r="AB6558">
        <v>0.331596</v>
      </c>
      <c r="AC6558">
        <v>1.4882</v>
      </c>
      <c r="AD6558">
        <v>3.4875400000000001</v>
      </c>
      <c r="AE6558">
        <v>4.0011999999999999</v>
      </c>
      <c r="AF6558">
        <v>2.3219799999999999</v>
      </c>
      <c r="AG6558">
        <v>3.3852500000000001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90399400</v>
      </c>
      <c r="F6560" s="4">
        <v>90399400</v>
      </c>
      <c r="G6560" s="4">
        <v>90399400</v>
      </c>
      <c r="H6560" s="4">
        <v>90399400</v>
      </c>
      <c r="I6560" s="4">
        <v>90399400</v>
      </c>
      <c r="J6560" s="4">
        <v>90399400</v>
      </c>
      <c r="K6560" s="4">
        <v>90399400</v>
      </c>
      <c r="L6560" s="4">
        <v>90399400</v>
      </c>
      <c r="M6560" s="4">
        <v>90399400</v>
      </c>
      <c r="N6560" s="4">
        <v>90399400</v>
      </c>
      <c r="O6560" s="4">
        <v>90399400</v>
      </c>
      <c r="P6560" s="4">
        <v>90399400</v>
      </c>
      <c r="Q6560" s="4">
        <v>90399400</v>
      </c>
      <c r="R6560" s="4">
        <v>89972600</v>
      </c>
      <c r="S6560" s="4">
        <v>89716500</v>
      </c>
      <c r="T6560" s="4">
        <v>88948200</v>
      </c>
      <c r="U6560" s="4">
        <v>88521400</v>
      </c>
      <c r="V6560" s="4">
        <v>88521400</v>
      </c>
      <c r="W6560" s="4">
        <v>88350700</v>
      </c>
      <c r="X6560" s="4">
        <v>87070200</v>
      </c>
      <c r="Y6560" s="4">
        <v>86814100</v>
      </c>
      <c r="Z6560" s="4">
        <v>86301900</v>
      </c>
      <c r="AA6560" s="4">
        <v>86301900</v>
      </c>
      <c r="AB6560" s="4">
        <v>86301900</v>
      </c>
      <c r="AC6560" s="4">
        <v>86216600</v>
      </c>
      <c r="AD6560" s="4">
        <v>86216600</v>
      </c>
      <c r="AE6560" s="4">
        <v>86216600</v>
      </c>
      <c r="AF6560" s="4">
        <v>86216600</v>
      </c>
      <c r="AG6560" s="4">
        <v>86216600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 s="4">
        <v>2242110</v>
      </c>
      <c r="F6562" s="4">
        <v>4484300</v>
      </c>
      <c r="G6562" s="4">
        <v>6726460</v>
      </c>
      <c r="H6562" s="4">
        <v>8969610</v>
      </c>
      <c r="I6562" s="4">
        <v>10090900</v>
      </c>
      <c r="J6562" s="4">
        <v>11213900</v>
      </c>
      <c r="K6562" s="4">
        <v>12337000</v>
      </c>
      <c r="L6562" s="4">
        <v>13458100</v>
      </c>
      <c r="M6562" s="4">
        <v>13459200</v>
      </c>
      <c r="N6562" s="4">
        <v>13458400</v>
      </c>
      <c r="O6562" s="4">
        <v>13458200</v>
      </c>
      <c r="P6562" s="4">
        <v>13458000</v>
      </c>
      <c r="Q6562" s="4">
        <v>13459600</v>
      </c>
      <c r="R6562" s="4">
        <v>13459700</v>
      </c>
      <c r="S6562" s="4">
        <v>13458900</v>
      </c>
      <c r="T6562" s="4">
        <v>13459500</v>
      </c>
      <c r="U6562" s="4">
        <v>13461700</v>
      </c>
      <c r="V6562" s="4">
        <v>13460500</v>
      </c>
      <c r="W6562" s="4">
        <v>13459700</v>
      </c>
      <c r="X6562" s="4">
        <v>13461000</v>
      </c>
      <c r="Y6562" s="4">
        <v>13462800</v>
      </c>
      <c r="Z6562" s="4">
        <v>13462000</v>
      </c>
      <c r="AA6562" s="4">
        <v>14580700</v>
      </c>
      <c r="AB6562" s="4">
        <v>14584400</v>
      </c>
      <c r="AC6562" s="4">
        <v>16644400</v>
      </c>
      <c r="AD6562" s="4">
        <v>21118600</v>
      </c>
      <c r="AE6562" s="4">
        <v>22069200</v>
      </c>
      <c r="AF6562" s="4">
        <v>19216200</v>
      </c>
      <c r="AG6562" s="4">
        <v>21154300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t="s">
        <v>409</v>
      </c>
      <c r="B6567" t="s">
        <v>132</v>
      </c>
      <c r="C6567" s="4">
        <v>704906000</v>
      </c>
      <c r="D6567" s="4">
        <v>704993000</v>
      </c>
      <c r="E6567" s="4">
        <v>712358000</v>
      </c>
      <c r="F6567" s="4">
        <v>719725000</v>
      </c>
      <c r="G6567" s="4">
        <v>727095000</v>
      </c>
      <c r="H6567" s="4">
        <v>695135000</v>
      </c>
      <c r="I6567" s="4">
        <v>692646000</v>
      </c>
      <c r="J6567" s="4">
        <v>676703000</v>
      </c>
      <c r="K6567" s="4">
        <v>645997000</v>
      </c>
      <c r="L6567" s="4">
        <v>620187000</v>
      </c>
      <c r="M6567" s="4">
        <v>600570000</v>
      </c>
      <c r="N6567" s="4">
        <v>580955000</v>
      </c>
      <c r="O6567" s="4">
        <v>561335000</v>
      </c>
      <c r="P6567" s="4">
        <v>561375000</v>
      </c>
      <c r="Q6567" s="4">
        <v>531947000</v>
      </c>
      <c r="R6567" s="4">
        <v>522129000</v>
      </c>
      <c r="S6567" s="4">
        <v>512343000</v>
      </c>
      <c r="T6567" s="4">
        <v>473056000</v>
      </c>
      <c r="U6567" s="4">
        <v>414036000</v>
      </c>
      <c r="V6567" s="4">
        <v>399206000</v>
      </c>
      <c r="W6567" s="4">
        <v>399221000</v>
      </c>
      <c r="X6567" s="4">
        <v>399270000</v>
      </c>
      <c r="Y6567" s="4">
        <v>399320000</v>
      </c>
      <c r="Z6567" s="4">
        <v>399370000</v>
      </c>
      <c r="AA6567" s="4">
        <v>372282000</v>
      </c>
      <c r="AB6567" s="4">
        <v>370970000</v>
      </c>
      <c r="AC6567" s="4">
        <v>281242000</v>
      </c>
      <c r="AD6567" s="4">
        <v>181483000</v>
      </c>
      <c r="AE6567" s="4">
        <v>181253000</v>
      </c>
      <c r="AF6567" s="4">
        <v>184751000</v>
      </c>
      <c r="AG6567" s="4">
        <v>184882000</v>
      </c>
    </row>
    <row r="6568" spans="1:33">
      <c r="A6568" t="s">
        <v>408</v>
      </c>
      <c r="B6568" t="s">
        <v>132</v>
      </c>
      <c r="C6568" s="4">
        <v>537708000</v>
      </c>
      <c r="D6568" s="4">
        <v>541698000</v>
      </c>
      <c r="E6568" s="4">
        <v>555006000</v>
      </c>
      <c r="F6568" s="4">
        <v>570218000</v>
      </c>
      <c r="G6568" s="4">
        <v>585430000</v>
      </c>
      <c r="H6568" s="4">
        <v>606345000</v>
      </c>
      <c r="I6568" s="4">
        <v>621560000</v>
      </c>
      <c r="J6568" s="4">
        <v>634872000</v>
      </c>
      <c r="K6568" s="4">
        <v>648184000</v>
      </c>
      <c r="L6568" s="4">
        <v>659595000</v>
      </c>
      <c r="M6568" s="4">
        <v>667205000</v>
      </c>
      <c r="N6568" s="4">
        <v>674813000</v>
      </c>
      <c r="O6568" s="4">
        <v>682421000</v>
      </c>
      <c r="P6568" s="4">
        <v>686229000</v>
      </c>
      <c r="Q6568" s="4">
        <v>695736000</v>
      </c>
      <c r="R6568" s="4">
        <v>696893000</v>
      </c>
      <c r="S6568" s="4">
        <v>691970000</v>
      </c>
      <c r="T6568" s="4">
        <v>693121000</v>
      </c>
      <c r="U6568" s="4">
        <v>698263000</v>
      </c>
      <c r="V6568" s="4">
        <v>697518000</v>
      </c>
      <c r="W6568" s="4">
        <v>677977000</v>
      </c>
      <c r="X6568" s="4">
        <v>660515000</v>
      </c>
      <c r="Y6568" s="4">
        <v>663749000</v>
      </c>
      <c r="Z6568" s="4">
        <v>627128000</v>
      </c>
      <c r="AA6568" s="4">
        <v>579111000</v>
      </c>
      <c r="AB6568" s="4">
        <v>562786000</v>
      </c>
      <c r="AC6568" s="4">
        <v>569475000</v>
      </c>
      <c r="AD6568" s="4">
        <v>535281000</v>
      </c>
      <c r="AE6568" s="4">
        <v>553853000</v>
      </c>
      <c r="AF6568" s="4">
        <v>517686000</v>
      </c>
      <c r="AG6568" s="4">
        <v>542620000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>
        <v>2.7324199999999998</v>
      </c>
      <c r="D6574">
        <v>2.8462100000000001</v>
      </c>
      <c r="E6574">
        <v>2.8042199999999999</v>
      </c>
      <c r="F6574">
        <v>2.8266300000000002</v>
      </c>
      <c r="G6574">
        <v>2.82707</v>
      </c>
      <c r="H6574">
        <v>2.9527199999999998</v>
      </c>
      <c r="I6574">
        <v>2.96055</v>
      </c>
      <c r="J6574">
        <v>3.12365</v>
      </c>
      <c r="K6574">
        <v>3.25508</v>
      </c>
      <c r="L6574">
        <v>3.2212399999999999</v>
      </c>
      <c r="M6574">
        <v>3.2934600000000001</v>
      </c>
      <c r="N6574">
        <v>3.23584</v>
      </c>
      <c r="O6574">
        <v>3.2194799999999999</v>
      </c>
      <c r="P6574">
        <v>3.20051</v>
      </c>
      <c r="Q6574">
        <v>3.3023500000000001</v>
      </c>
      <c r="R6574">
        <v>3.30646</v>
      </c>
      <c r="S6574">
        <v>2.9241299999999999</v>
      </c>
      <c r="T6574">
        <v>2.55999</v>
      </c>
      <c r="U6574">
        <v>2.66242</v>
      </c>
      <c r="V6574">
        <v>2.6057800000000002</v>
      </c>
      <c r="W6574">
        <v>2.5615800000000002</v>
      </c>
      <c r="X6574">
        <v>2.6201400000000001</v>
      </c>
      <c r="Y6574">
        <v>2.6986599999999998</v>
      </c>
      <c r="Z6574">
        <v>2.6577600000000001</v>
      </c>
      <c r="AA6574">
        <v>2.5183499999999999</v>
      </c>
      <c r="AB6574">
        <v>2.6756899999999999</v>
      </c>
      <c r="AC6574">
        <v>12.0085</v>
      </c>
      <c r="AD6574">
        <v>28.141300000000001</v>
      </c>
      <c r="AE6574">
        <v>32.286099999999998</v>
      </c>
      <c r="AF6574">
        <v>18.7363</v>
      </c>
      <c r="AG6574">
        <v>27.315899999999999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36387700</v>
      </c>
      <c r="F6576" s="4">
        <v>36387700</v>
      </c>
      <c r="G6576" s="4">
        <v>36387700</v>
      </c>
      <c r="H6576" s="4">
        <v>36387700</v>
      </c>
      <c r="I6576" s="4">
        <v>36387700</v>
      </c>
      <c r="J6576" s="4">
        <v>36387700</v>
      </c>
      <c r="K6576" s="4">
        <v>36387700</v>
      </c>
      <c r="L6576" s="4">
        <v>36387700</v>
      </c>
      <c r="M6576" s="4">
        <v>36387700</v>
      </c>
      <c r="N6576" s="4">
        <v>36387700</v>
      </c>
      <c r="O6576" s="4">
        <v>36387700</v>
      </c>
      <c r="P6576" s="4">
        <v>36387700</v>
      </c>
      <c r="Q6576" s="4">
        <v>36387700</v>
      </c>
      <c r="R6576" s="4">
        <v>36215900</v>
      </c>
      <c r="S6576" s="4">
        <v>36112800</v>
      </c>
      <c r="T6576" s="4">
        <v>35803600</v>
      </c>
      <c r="U6576" s="4">
        <v>35631800</v>
      </c>
      <c r="V6576" s="4">
        <v>35631800</v>
      </c>
      <c r="W6576" s="4">
        <v>35563000</v>
      </c>
      <c r="X6576" s="4">
        <v>35047600</v>
      </c>
      <c r="Y6576" s="4">
        <v>34944500</v>
      </c>
      <c r="Z6576" s="4">
        <v>34738400</v>
      </c>
      <c r="AA6576" s="4">
        <v>34738400</v>
      </c>
      <c r="AB6576" s="4">
        <v>34738400</v>
      </c>
      <c r="AC6576" s="4">
        <v>34704000</v>
      </c>
      <c r="AD6576" s="4">
        <v>34704000</v>
      </c>
      <c r="AE6576" s="4">
        <v>34704000</v>
      </c>
      <c r="AF6576" s="4">
        <v>34704000</v>
      </c>
      <c r="AG6576" s="4">
        <v>34704000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 s="4">
        <v>3544660</v>
      </c>
      <c r="F6578" s="4">
        <v>7089470</v>
      </c>
      <c r="G6578" s="4">
        <v>10634200</v>
      </c>
      <c r="H6578" s="4">
        <v>14180500</v>
      </c>
      <c r="I6578" s="4">
        <v>15953200</v>
      </c>
      <c r="J6578" s="4">
        <v>17728600</v>
      </c>
      <c r="K6578" s="4">
        <v>19504200</v>
      </c>
      <c r="L6578" s="4">
        <v>21276600</v>
      </c>
      <c r="M6578" s="4">
        <v>21278300</v>
      </c>
      <c r="N6578" s="4">
        <v>21277100</v>
      </c>
      <c r="O6578" s="4">
        <v>21276800</v>
      </c>
      <c r="P6578" s="4">
        <v>21276500</v>
      </c>
      <c r="Q6578" s="4">
        <v>21279000</v>
      </c>
      <c r="R6578" s="4">
        <v>21279200</v>
      </c>
      <c r="S6578" s="4">
        <v>21277900</v>
      </c>
      <c r="T6578" s="4">
        <v>21278800</v>
      </c>
      <c r="U6578" s="4">
        <v>21282300</v>
      </c>
      <c r="V6578" s="4">
        <v>21280500</v>
      </c>
      <c r="W6578" s="4">
        <v>21279100</v>
      </c>
      <c r="X6578" s="4">
        <v>21281200</v>
      </c>
      <c r="Y6578" s="4">
        <v>21284100</v>
      </c>
      <c r="Z6578" s="4">
        <v>21282700</v>
      </c>
      <c r="AA6578" s="4">
        <v>23051300</v>
      </c>
      <c r="AB6578" s="4">
        <v>23057300</v>
      </c>
      <c r="AC6578" s="4">
        <v>26314000</v>
      </c>
      <c r="AD6578" s="4">
        <v>33387400</v>
      </c>
      <c r="AE6578" s="4">
        <v>34890400</v>
      </c>
      <c r="AF6578" s="4">
        <v>30379800</v>
      </c>
      <c r="AG6578" s="4">
        <v>33444000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t="s">
        <v>393</v>
      </c>
      <c r="B6583" t="s">
        <v>132</v>
      </c>
      <c r="C6583" s="4">
        <v>23355300000</v>
      </c>
      <c r="D6583" s="4">
        <v>23358200000</v>
      </c>
      <c r="E6583" s="4">
        <v>23602200000</v>
      </c>
      <c r="F6583" s="4">
        <v>23846300000</v>
      </c>
      <c r="G6583" s="4">
        <v>24090500000</v>
      </c>
      <c r="H6583" s="4">
        <v>23031600000</v>
      </c>
      <c r="I6583" s="4">
        <v>22949100000</v>
      </c>
      <c r="J6583" s="4">
        <v>22420900000</v>
      </c>
      <c r="K6583" s="4">
        <v>21403500000</v>
      </c>
      <c r="L6583" s="4">
        <v>20548400000</v>
      </c>
      <c r="M6583" s="4">
        <v>19898400000</v>
      </c>
      <c r="N6583" s="4">
        <v>19248500000</v>
      </c>
      <c r="O6583" s="4">
        <v>18598400000</v>
      </c>
      <c r="P6583" s="4">
        <v>18599800000</v>
      </c>
      <c r="Q6583" s="4">
        <v>17624700000</v>
      </c>
      <c r="R6583" s="4">
        <v>17299500000</v>
      </c>
      <c r="S6583" s="4">
        <v>16975200000</v>
      </c>
      <c r="T6583" s="4">
        <v>15673500000</v>
      </c>
      <c r="U6583" s="4">
        <v>13718000000</v>
      </c>
      <c r="V6583" s="4">
        <v>13226700000</v>
      </c>
      <c r="W6583" s="4">
        <v>13227200000</v>
      </c>
      <c r="X6583" s="4">
        <v>13228800000</v>
      </c>
      <c r="Y6583" s="4">
        <v>13230500000</v>
      </c>
      <c r="Z6583" s="4">
        <v>13232100000</v>
      </c>
      <c r="AA6583" s="4">
        <v>12334600000</v>
      </c>
      <c r="AB6583" s="4">
        <v>12291200000</v>
      </c>
      <c r="AC6583" s="4">
        <v>9318250000</v>
      </c>
      <c r="AD6583" s="4">
        <v>6012990000</v>
      </c>
      <c r="AE6583" s="4">
        <v>6005380000</v>
      </c>
      <c r="AF6583" s="4">
        <v>6121280000</v>
      </c>
      <c r="AG6583" s="4">
        <v>6125610000</v>
      </c>
    </row>
    <row r="6584" spans="1:33">
      <c r="A6584" t="s">
        <v>392</v>
      </c>
      <c r="B6584" t="s">
        <v>132</v>
      </c>
      <c r="C6584" s="4">
        <v>522047000</v>
      </c>
      <c r="D6584" s="4">
        <v>525920000</v>
      </c>
      <c r="E6584" s="4">
        <v>538841000</v>
      </c>
      <c r="F6584" s="4">
        <v>553609000</v>
      </c>
      <c r="G6584" s="4">
        <v>568379000</v>
      </c>
      <c r="H6584" s="4">
        <v>588684000</v>
      </c>
      <c r="I6584" s="4">
        <v>603456000</v>
      </c>
      <c r="J6584" s="4">
        <v>616381000</v>
      </c>
      <c r="K6584" s="4">
        <v>629305000</v>
      </c>
      <c r="L6584" s="4">
        <v>640384000</v>
      </c>
      <c r="M6584" s="4">
        <v>647772000</v>
      </c>
      <c r="N6584" s="4">
        <v>655158000</v>
      </c>
      <c r="O6584" s="4">
        <v>662545000</v>
      </c>
      <c r="P6584" s="4">
        <v>666241000</v>
      </c>
      <c r="Q6584" s="4">
        <v>675472000</v>
      </c>
      <c r="R6584" s="4">
        <v>676595000</v>
      </c>
      <c r="S6584" s="4">
        <v>671815000</v>
      </c>
      <c r="T6584" s="4">
        <v>672933000</v>
      </c>
      <c r="U6584" s="4">
        <v>677926000</v>
      </c>
      <c r="V6584" s="4">
        <v>677202000</v>
      </c>
      <c r="W6584" s="4">
        <v>658230000</v>
      </c>
      <c r="X6584" s="4">
        <v>641277000</v>
      </c>
      <c r="Y6584" s="4">
        <v>644416000</v>
      </c>
      <c r="Z6584" s="4">
        <v>608863000</v>
      </c>
      <c r="AA6584" s="4">
        <v>562244000</v>
      </c>
      <c r="AB6584" s="4">
        <v>546394000</v>
      </c>
      <c r="AC6584" s="4">
        <v>552889000</v>
      </c>
      <c r="AD6584" s="4">
        <v>519691000</v>
      </c>
      <c r="AE6584" s="4">
        <v>537721000</v>
      </c>
      <c r="AF6584" s="4">
        <v>502607000</v>
      </c>
      <c r="AG6584" s="4">
        <v>526816000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49552000</v>
      </c>
      <c r="F6592" s="4">
        <v>49552000</v>
      </c>
      <c r="G6592" s="4">
        <v>49552000</v>
      </c>
      <c r="H6592" s="4">
        <v>49552000</v>
      </c>
      <c r="I6592" s="4">
        <v>49552000</v>
      </c>
      <c r="J6592" s="4">
        <v>49552000</v>
      </c>
      <c r="K6592" s="4">
        <v>49552000</v>
      </c>
      <c r="L6592" s="4">
        <v>49552000</v>
      </c>
      <c r="M6592" s="4">
        <v>49552000</v>
      </c>
      <c r="N6592" s="4">
        <v>49552000</v>
      </c>
      <c r="O6592" s="4">
        <v>49552000</v>
      </c>
      <c r="P6592" s="4">
        <v>49552000</v>
      </c>
      <c r="Q6592" s="4">
        <v>49552000</v>
      </c>
      <c r="R6592" s="4">
        <v>49318000</v>
      </c>
      <c r="S6592" s="4">
        <v>49177700</v>
      </c>
      <c r="T6592" s="4">
        <v>48756500</v>
      </c>
      <c r="U6592" s="4">
        <v>48522600</v>
      </c>
      <c r="V6592" s="4">
        <v>48522600</v>
      </c>
      <c r="W6592" s="4">
        <v>48429000</v>
      </c>
      <c r="X6592" s="4">
        <v>47727100</v>
      </c>
      <c r="Y6592" s="4">
        <v>47586800</v>
      </c>
      <c r="Z6592" s="4">
        <v>47306000</v>
      </c>
      <c r="AA6592" s="4">
        <v>47306000</v>
      </c>
      <c r="AB6592" s="4">
        <v>47306000</v>
      </c>
      <c r="AC6592" s="4">
        <v>47259200</v>
      </c>
      <c r="AD6592" s="4">
        <v>47259200</v>
      </c>
      <c r="AE6592" s="4">
        <v>47259200</v>
      </c>
      <c r="AF6592" s="4">
        <v>47259200</v>
      </c>
      <c r="AG6592" s="4">
        <v>47259200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 s="4">
        <v>117444000</v>
      </c>
      <c r="F6594" s="4">
        <v>234892000</v>
      </c>
      <c r="G6594" s="4">
        <v>352339000</v>
      </c>
      <c r="H6594" s="4">
        <v>469836000</v>
      </c>
      <c r="I6594" s="4">
        <v>528571000</v>
      </c>
      <c r="J6594" s="4">
        <v>587393000</v>
      </c>
      <c r="K6594" s="4">
        <v>646222000</v>
      </c>
      <c r="L6594" s="4">
        <v>704947000</v>
      </c>
      <c r="M6594" s="4">
        <v>705005000</v>
      </c>
      <c r="N6594" s="4">
        <v>704964000</v>
      </c>
      <c r="O6594" s="4">
        <v>704955000</v>
      </c>
      <c r="P6594" s="4">
        <v>704943000</v>
      </c>
      <c r="Q6594" s="4">
        <v>705026000</v>
      </c>
      <c r="R6594" s="4">
        <v>705033000</v>
      </c>
      <c r="S6594" s="4">
        <v>704990000</v>
      </c>
      <c r="T6594" s="4">
        <v>705020000</v>
      </c>
      <c r="U6594" s="4">
        <v>705135000</v>
      </c>
      <c r="V6594" s="4">
        <v>705076000</v>
      </c>
      <c r="W6594" s="4">
        <v>705032000</v>
      </c>
      <c r="X6594" s="4">
        <v>705100000</v>
      </c>
      <c r="Y6594" s="4">
        <v>705195000</v>
      </c>
      <c r="Z6594" s="4">
        <v>705151000</v>
      </c>
      <c r="AA6594" s="4">
        <v>763748000</v>
      </c>
      <c r="AB6594" s="4">
        <v>763947000</v>
      </c>
      <c r="AC6594" s="4">
        <v>871850000</v>
      </c>
      <c r="AD6594" s="4">
        <v>1106210000</v>
      </c>
      <c r="AE6594" s="4">
        <v>1156010000</v>
      </c>
      <c r="AF6594" s="4">
        <v>1006560000</v>
      </c>
      <c r="AG6594" s="4">
        <v>1108080000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t="s">
        <v>377</v>
      </c>
      <c r="B6599" t="s">
        <v>132</v>
      </c>
      <c r="C6599" s="4">
        <v>3397140000</v>
      </c>
      <c r="D6599" s="4">
        <v>3397560000</v>
      </c>
      <c r="E6599" s="4">
        <v>3433050000</v>
      </c>
      <c r="F6599" s="4">
        <v>3468560000</v>
      </c>
      <c r="G6599" s="4">
        <v>3504070000</v>
      </c>
      <c r="H6599" s="4">
        <v>3350050000</v>
      </c>
      <c r="I6599" s="4">
        <v>3338050000</v>
      </c>
      <c r="J6599" s="4">
        <v>3261220000</v>
      </c>
      <c r="K6599" s="4">
        <v>3113240000</v>
      </c>
      <c r="L6599" s="4">
        <v>2988850000</v>
      </c>
      <c r="M6599" s="4">
        <v>2894310000</v>
      </c>
      <c r="N6599" s="4">
        <v>2799780000</v>
      </c>
      <c r="O6599" s="4">
        <v>2705230000</v>
      </c>
      <c r="P6599" s="4">
        <v>2705420000</v>
      </c>
      <c r="Q6599" s="4">
        <v>2563600000</v>
      </c>
      <c r="R6599" s="4">
        <v>2516280000</v>
      </c>
      <c r="S6599" s="4">
        <v>2469120000</v>
      </c>
      <c r="T6599" s="4">
        <v>2279790000</v>
      </c>
      <c r="U6599" s="4">
        <v>1995350000</v>
      </c>
      <c r="V6599" s="4">
        <v>1923880000</v>
      </c>
      <c r="W6599" s="4">
        <v>1923960000</v>
      </c>
      <c r="X6599" s="4">
        <v>1924190000</v>
      </c>
      <c r="Y6599" s="4">
        <v>1924430000</v>
      </c>
      <c r="Z6599" s="4">
        <v>1924670000</v>
      </c>
      <c r="AA6599" s="4">
        <v>1794130000</v>
      </c>
      <c r="AB6599" s="4">
        <v>1787810000</v>
      </c>
      <c r="AC6599" s="4">
        <v>1355380000</v>
      </c>
      <c r="AD6599" s="4">
        <v>874617000</v>
      </c>
      <c r="AE6599" s="4">
        <v>873510000</v>
      </c>
      <c r="AF6599" s="4">
        <v>890368000</v>
      </c>
      <c r="AG6599" s="4">
        <v>890997000</v>
      </c>
    </row>
    <row r="6600" spans="1:33">
      <c r="A6600" t="s">
        <v>376</v>
      </c>
      <c r="B6600" t="s">
        <v>132</v>
      </c>
      <c r="C6600" s="4">
        <v>52204700</v>
      </c>
      <c r="D6600" s="4">
        <v>52592000</v>
      </c>
      <c r="E6600" s="4">
        <v>53884100</v>
      </c>
      <c r="F6600" s="4">
        <v>55360900</v>
      </c>
      <c r="G6600" s="4">
        <v>56837900</v>
      </c>
      <c r="H6600" s="4">
        <v>58868400</v>
      </c>
      <c r="I6600" s="4">
        <v>60345600</v>
      </c>
      <c r="J6600" s="4">
        <v>61638100</v>
      </c>
      <c r="K6600" s="4">
        <v>62930500</v>
      </c>
      <c r="L6600" s="4">
        <v>64038400</v>
      </c>
      <c r="M6600" s="4">
        <v>64777200</v>
      </c>
      <c r="N6600" s="4">
        <v>65515800</v>
      </c>
      <c r="O6600" s="4">
        <v>66254500</v>
      </c>
      <c r="P6600" s="4">
        <v>66624100</v>
      </c>
      <c r="Q6600" s="4">
        <v>67547200</v>
      </c>
      <c r="R6600" s="4">
        <v>67659500</v>
      </c>
      <c r="S6600" s="4">
        <v>67181500</v>
      </c>
      <c r="T6600" s="4">
        <v>67293300</v>
      </c>
      <c r="U6600" s="4">
        <v>67792600</v>
      </c>
      <c r="V6600" s="4">
        <v>67720200</v>
      </c>
      <c r="W6600" s="4">
        <v>65823000</v>
      </c>
      <c r="X6600" s="4">
        <v>64127700</v>
      </c>
      <c r="Y6600" s="4">
        <v>64441600</v>
      </c>
      <c r="Z6600" s="4">
        <v>60886300</v>
      </c>
      <c r="AA6600" s="4">
        <v>56224400</v>
      </c>
      <c r="AB6600" s="4">
        <v>54639400</v>
      </c>
      <c r="AC6600" s="4">
        <v>55288900</v>
      </c>
      <c r="AD6600" s="4">
        <v>51969100</v>
      </c>
      <c r="AE6600" s="4">
        <v>53772100</v>
      </c>
      <c r="AF6600" s="4">
        <v>50260700</v>
      </c>
      <c r="AG6600" s="4">
        <v>52681600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9910400</v>
      </c>
      <c r="F6608" s="4">
        <v>9910400</v>
      </c>
      <c r="G6608" s="4">
        <v>9910400</v>
      </c>
      <c r="H6608" s="4">
        <v>9910400</v>
      </c>
      <c r="I6608" s="4">
        <v>9910400</v>
      </c>
      <c r="J6608" s="4">
        <v>9910400</v>
      </c>
      <c r="K6608" s="4">
        <v>9910400</v>
      </c>
      <c r="L6608" s="4">
        <v>9910400</v>
      </c>
      <c r="M6608" s="4">
        <v>9910400</v>
      </c>
      <c r="N6608" s="4">
        <v>9910400</v>
      </c>
      <c r="O6608" s="4">
        <v>9910400</v>
      </c>
      <c r="P6608" s="4">
        <v>9910400</v>
      </c>
      <c r="Q6608" s="4">
        <v>9910400</v>
      </c>
      <c r="R6608" s="4">
        <v>9863610</v>
      </c>
      <c r="S6608" s="4">
        <v>9835530</v>
      </c>
      <c r="T6608" s="4">
        <v>9751310</v>
      </c>
      <c r="U6608" s="4">
        <v>9704520</v>
      </c>
      <c r="V6608" s="4">
        <v>9704520</v>
      </c>
      <c r="W6608" s="4">
        <v>9685800</v>
      </c>
      <c r="X6608" s="4">
        <v>9545430</v>
      </c>
      <c r="Y6608" s="4">
        <v>9517350</v>
      </c>
      <c r="Z6608" s="4">
        <v>9461200</v>
      </c>
      <c r="AA6608" s="4">
        <v>9461200</v>
      </c>
      <c r="AB6608" s="4">
        <v>9461200</v>
      </c>
      <c r="AC6608" s="4">
        <v>9451850</v>
      </c>
      <c r="AD6608" s="4">
        <v>9451850</v>
      </c>
      <c r="AE6608" s="4">
        <v>9451850</v>
      </c>
      <c r="AF6608" s="4">
        <v>9451850</v>
      </c>
      <c r="AG6608" s="4">
        <v>9451850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 s="4">
        <v>17082700</v>
      </c>
      <c r="F6610" s="4">
        <v>34166100</v>
      </c>
      <c r="G6610" s="4">
        <v>51249200</v>
      </c>
      <c r="H6610" s="4">
        <v>68339800</v>
      </c>
      <c r="I6610" s="4">
        <v>76883000</v>
      </c>
      <c r="J6610" s="4">
        <v>85439000</v>
      </c>
      <c r="K6610" s="4">
        <v>93995900</v>
      </c>
      <c r="L6610" s="4">
        <v>102538000</v>
      </c>
      <c r="M6610" s="4">
        <v>102546000</v>
      </c>
      <c r="N6610" s="4">
        <v>102540000</v>
      </c>
      <c r="O6610" s="4">
        <v>102539000</v>
      </c>
      <c r="P6610" s="4">
        <v>102537000</v>
      </c>
      <c r="Q6610" s="4">
        <v>102549000</v>
      </c>
      <c r="R6610" s="4">
        <v>102550000</v>
      </c>
      <c r="S6610" s="4">
        <v>102544000</v>
      </c>
      <c r="T6610" s="4">
        <v>102548000</v>
      </c>
      <c r="U6610" s="4">
        <v>102565000</v>
      </c>
      <c r="V6610" s="4">
        <v>102557000</v>
      </c>
      <c r="W6610" s="4">
        <v>102550000</v>
      </c>
      <c r="X6610" s="4">
        <v>102560000</v>
      </c>
      <c r="Y6610" s="4">
        <v>102574000</v>
      </c>
      <c r="Z6610" s="4">
        <v>102567000</v>
      </c>
      <c r="AA6610" s="4">
        <v>111091000</v>
      </c>
      <c r="AB6610" s="4">
        <v>111120000</v>
      </c>
      <c r="AC6610" s="4">
        <v>126815000</v>
      </c>
      <c r="AD6610" s="4">
        <v>160903000</v>
      </c>
      <c r="AE6610" s="4">
        <v>168146000</v>
      </c>
      <c r="AF6610" s="4">
        <v>146409000</v>
      </c>
      <c r="AG6610" s="4">
        <v>161176000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16220000000000</v>
      </c>
      <c r="E6631" s="4">
        <v>16340000000000</v>
      </c>
      <c r="F6631" s="4">
        <v>16450000000000</v>
      </c>
      <c r="G6631" s="4">
        <v>16570000000000</v>
      </c>
      <c r="H6631" s="4">
        <v>16680000000000</v>
      </c>
      <c r="I6631" s="4">
        <v>16800000000000</v>
      </c>
      <c r="J6631" s="4">
        <v>16920000000000</v>
      </c>
      <c r="K6631" s="4">
        <v>17040000000000</v>
      </c>
      <c r="L6631" s="4">
        <v>17150000000000</v>
      </c>
      <c r="M6631" s="4">
        <v>17270000000000</v>
      </c>
      <c r="N6631" s="4">
        <v>17400000000000</v>
      </c>
      <c r="O6631" s="4">
        <v>17520000000000</v>
      </c>
      <c r="P6631" s="4">
        <v>17640000000000</v>
      </c>
      <c r="Q6631" s="4">
        <v>17760000000000</v>
      </c>
      <c r="R6631" s="4">
        <v>17890000000000</v>
      </c>
      <c r="S6631" s="4">
        <v>18010000000000</v>
      </c>
      <c r="T6631" s="4">
        <v>18140000000000</v>
      </c>
      <c r="U6631" s="4">
        <v>18270000000000</v>
      </c>
      <c r="V6631" s="4">
        <v>18390000000000</v>
      </c>
      <c r="W6631" s="4">
        <v>18520000000000</v>
      </c>
      <c r="X6631" s="4">
        <v>18650000000000</v>
      </c>
      <c r="Y6631" s="4">
        <v>18780000000000</v>
      </c>
      <c r="Z6631" s="4">
        <v>18910000000000</v>
      </c>
      <c r="AA6631" s="4">
        <v>19050000000000</v>
      </c>
      <c r="AB6631" s="4">
        <v>19180000000000</v>
      </c>
      <c r="AC6631" s="4">
        <v>19310000000000</v>
      </c>
      <c r="AD6631" s="4">
        <v>19450000000000</v>
      </c>
      <c r="AE6631" s="4">
        <v>19590000000000</v>
      </c>
      <c r="AF6631" s="4">
        <v>19720000000000</v>
      </c>
      <c r="AG6631" s="4">
        <v>19860000000000</v>
      </c>
    </row>
    <row r="6632" spans="1:33">
      <c r="A6632" t="s">
        <v>344</v>
      </c>
      <c r="B6632" t="s">
        <v>132</v>
      </c>
      <c r="C6632" s="4">
        <v>19920000000000</v>
      </c>
      <c r="D6632" s="4">
        <v>20060000000000</v>
      </c>
      <c r="E6632" s="4">
        <v>20200000000000</v>
      </c>
      <c r="F6632" s="4">
        <v>20340000000000</v>
      </c>
      <c r="G6632" s="4">
        <v>20480000000000</v>
      </c>
      <c r="H6632" s="4">
        <v>20620000000000</v>
      </c>
      <c r="I6632" s="4">
        <v>20770000000000</v>
      </c>
      <c r="J6632" s="4">
        <v>20910000000000</v>
      </c>
      <c r="K6632" s="4">
        <v>21060000000000</v>
      </c>
      <c r="L6632" s="4">
        <v>21210000000000</v>
      </c>
      <c r="M6632" s="4">
        <v>21360000000000</v>
      </c>
      <c r="N6632" s="4">
        <v>21500000000000</v>
      </c>
      <c r="O6632" s="4">
        <v>21660000000000</v>
      </c>
      <c r="P6632" s="4">
        <v>21810000000000</v>
      </c>
      <c r="Q6632" s="4">
        <v>21960000000000</v>
      </c>
      <c r="R6632" s="4">
        <v>22110000000000</v>
      </c>
      <c r="S6632" s="4">
        <v>22270000000000</v>
      </c>
      <c r="T6632" s="4">
        <v>22420000000000</v>
      </c>
      <c r="U6632" s="4">
        <v>22580000000000</v>
      </c>
      <c r="V6632" s="4">
        <v>22740000000000</v>
      </c>
      <c r="W6632" s="4">
        <v>22900000000000</v>
      </c>
      <c r="X6632" s="4">
        <v>23060000000000</v>
      </c>
      <c r="Y6632" s="4">
        <v>23220000000000</v>
      </c>
      <c r="Z6632" s="4">
        <v>23380000000000</v>
      </c>
      <c r="AA6632" s="4">
        <v>23550000000000</v>
      </c>
      <c r="AB6632" s="4">
        <v>23710000000000</v>
      </c>
      <c r="AC6632" s="4">
        <v>23880000000000</v>
      </c>
      <c r="AD6632" s="4">
        <v>24040000000000</v>
      </c>
      <c r="AE6632" s="4">
        <v>24210000000000</v>
      </c>
      <c r="AF6632" s="4">
        <v>24380000000000</v>
      </c>
      <c r="AG6632" s="4">
        <v>24550000000000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19920000000000</v>
      </c>
      <c r="D6634" s="4">
        <v>20060000000000</v>
      </c>
      <c r="E6634" s="4">
        <v>20200000000000</v>
      </c>
      <c r="F6634" s="4">
        <v>20340000000000</v>
      </c>
      <c r="G6634" s="4">
        <v>20480000000000</v>
      </c>
      <c r="H6634" s="4">
        <v>20620000000000</v>
      </c>
      <c r="I6634" s="4">
        <v>20770000000000</v>
      </c>
      <c r="J6634" s="4">
        <v>20910000000000</v>
      </c>
      <c r="K6634" s="4">
        <v>21060000000000</v>
      </c>
      <c r="L6634" s="4">
        <v>21210000000000</v>
      </c>
      <c r="M6634" s="4">
        <v>21360000000000</v>
      </c>
      <c r="N6634" s="4">
        <v>21500000000000</v>
      </c>
      <c r="O6634" s="4">
        <v>21660000000000</v>
      </c>
      <c r="P6634" s="4">
        <v>21810000000000</v>
      </c>
      <c r="Q6634" s="4">
        <v>21960000000000</v>
      </c>
      <c r="R6634" s="4">
        <v>22110000000000</v>
      </c>
      <c r="S6634" s="4">
        <v>22270000000000</v>
      </c>
      <c r="T6634" s="4">
        <v>22420000000000</v>
      </c>
      <c r="U6634" s="4">
        <v>22580000000000</v>
      </c>
      <c r="V6634" s="4">
        <v>22740000000000</v>
      </c>
      <c r="W6634" s="4">
        <v>22900000000000</v>
      </c>
      <c r="X6634" s="4">
        <v>23060000000000</v>
      </c>
      <c r="Y6634" s="4">
        <v>23220000000000</v>
      </c>
      <c r="Z6634" s="4">
        <v>23380000000000</v>
      </c>
      <c r="AA6634" s="4">
        <v>23550000000000</v>
      </c>
      <c r="AB6634" s="4">
        <v>23710000000000</v>
      </c>
      <c r="AC6634" s="4">
        <v>23880000000000</v>
      </c>
      <c r="AD6634" s="4">
        <v>24040000000000</v>
      </c>
      <c r="AE6634" s="4">
        <v>24210000000000</v>
      </c>
      <c r="AF6634" s="4">
        <v>24380000000000</v>
      </c>
      <c r="AG6634" s="4">
        <v>24550000000000</v>
      </c>
    </row>
    <row r="6635" spans="1:33">
      <c r="A6635" t="s">
        <v>341</v>
      </c>
      <c r="B6635" t="s">
        <v>132</v>
      </c>
      <c r="C6635" s="4">
        <v>165700000000000</v>
      </c>
      <c r="D6635" s="4">
        <v>166800000000000</v>
      </c>
      <c r="E6635" s="4">
        <v>168000000000000</v>
      </c>
      <c r="F6635" s="4">
        <v>169200000000000</v>
      </c>
      <c r="G6635" s="4">
        <v>170400000000000</v>
      </c>
      <c r="H6635" s="4">
        <v>171500000000000</v>
      </c>
      <c r="I6635" s="4">
        <v>172700000000000</v>
      </c>
      <c r="J6635" s="4">
        <v>174000000000000</v>
      </c>
      <c r="K6635" s="4">
        <v>175200000000000</v>
      </c>
      <c r="L6635" s="4">
        <v>176400000000000</v>
      </c>
      <c r="M6635" s="4">
        <v>177600000000000</v>
      </c>
      <c r="N6635" s="4">
        <v>178900000000000</v>
      </c>
      <c r="O6635" s="4">
        <v>180100000000000</v>
      </c>
      <c r="P6635" s="4">
        <v>181400000000000</v>
      </c>
      <c r="Q6635" s="4">
        <v>182700000000000</v>
      </c>
      <c r="R6635" s="4">
        <v>183900000000000</v>
      </c>
      <c r="S6635" s="4">
        <v>185200000000000</v>
      </c>
      <c r="T6635" s="4">
        <v>186500000000000</v>
      </c>
      <c r="U6635" s="4">
        <v>187800000000000</v>
      </c>
      <c r="V6635" s="4">
        <v>189100000000000</v>
      </c>
      <c r="W6635" s="4">
        <v>190500000000000</v>
      </c>
      <c r="X6635" s="4">
        <v>191800000000000</v>
      </c>
      <c r="Y6635" s="4">
        <v>193100000000000</v>
      </c>
      <c r="Z6635" s="4">
        <v>194500000000000</v>
      </c>
      <c r="AA6635" s="4">
        <v>195900000000000</v>
      </c>
      <c r="AB6635" s="4">
        <v>197200000000000</v>
      </c>
      <c r="AC6635" s="4">
        <v>198600000000000</v>
      </c>
      <c r="AD6635" s="4">
        <v>200000000000000</v>
      </c>
      <c r="AE6635" s="4">
        <v>201400000000000</v>
      </c>
      <c r="AF6635" s="4">
        <v>202800000000000</v>
      </c>
      <c r="AG6635" s="4">
        <v>204200000000000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9847000000000</v>
      </c>
      <c r="E6637" s="4">
        <v>8990000000000</v>
      </c>
      <c r="F6637" s="4">
        <v>8208000000000</v>
      </c>
      <c r="G6637" s="4">
        <v>7494000000000</v>
      </c>
      <c r="H6637" s="4">
        <v>6842000000000</v>
      </c>
      <c r="I6637" s="4">
        <v>6247000000000</v>
      </c>
      <c r="J6637" s="4">
        <v>5703000000000</v>
      </c>
      <c r="K6637" s="4">
        <v>5207000000000</v>
      </c>
      <c r="L6637" s="4">
        <v>4754000000000</v>
      </c>
      <c r="M6637" s="4">
        <v>4341000000000</v>
      </c>
      <c r="N6637" s="4">
        <v>3963000000000</v>
      </c>
      <c r="O6637" s="4">
        <v>3618000000000</v>
      </c>
      <c r="P6637" s="4">
        <v>3303000000000</v>
      </c>
      <c r="Q6637" s="4">
        <v>3016000000000</v>
      </c>
      <c r="R6637" s="4">
        <v>2754000000000</v>
      </c>
      <c r="S6637" s="4">
        <v>2514000000000</v>
      </c>
      <c r="T6637" s="4">
        <v>2295000000000</v>
      </c>
      <c r="U6637" s="4">
        <v>2096000000000</v>
      </c>
      <c r="V6637" s="4">
        <v>1913000000000</v>
      </c>
      <c r="W6637" s="4">
        <v>1747000000000</v>
      </c>
      <c r="X6637" s="4">
        <v>1595000000000</v>
      </c>
      <c r="Y6637" s="4">
        <v>1456000000000</v>
      </c>
      <c r="Z6637" s="4">
        <v>1329000000000</v>
      </c>
      <c r="AA6637" s="4">
        <v>1214000000000</v>
      </c>
      <c r="AB6637" s="4">
        <v>1108000000000</v>
      </c>
      <c r="AC6637" s="4">
        <v>1012000000000</v>
      </c>
      <c r="AD6637" s="4">
        <v>923700000000</v>
      </c>
      <c r="AE6637" s="4">
        <v>843400000000</v>
      </c>
      <c r="AF6637" s="4">
        <v>770000000000</v>
      </c>
      <c r="AG6637" s="4">
        <v>703000000000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321600000000000</v>
      </c>
      <c r="E6643" s="4">
        <v>320900000000000</v>
      </c>
      <c r="F6643" s="4">
        <v>320300000000000</v>
      </c>
      <c r="G6643" s="4">
        <v>319600000000000</v>
      </c>
      <c r="H6643" s="4">
        <v>319000000000000</v>
      </c>
      <c r="I6643" s="4">
        <v>318400000000000</v>
      </c>
      <c r="J6643" s="4">
        <v>317700000000000</v>
      </c>
      <c r="K6643" s="4">
        <v>317100000000000</v>
      </c>
      <c r="L6643" s="4">
        <v>316500000000000</v>
      </c>
      <c r="M6643" s="4">
        <v>315800000000000</v>
      </c>
      <c r="N6643" s="4">
        <v>315200000000000</v>
      </c>
      <c r="O6643" s="4">
        <v>314600000000000</v>
      </c>
      <c r="P6643" s="4">
        <v>313900000000000</v>
      </c>
      <c r="Q6643" s="4">
        <v>313300000000000</v>
      </c>
      <c r="R6643" s="4">
        <v>312700000000000</v>
      </c>
      <c r="S6643" s="4">
        <v>312100000000000</v>
      </c>
      <c r="T6643" s="4">
        <v>311400000000000</v>
      </c>
      <c r="U6643" s="4">
        <v>310800000000000</v>
      </c>
      <c r="V6643" s="4">
        <v>310200000000000</v>
      </c>
      <c r="W6643" s="4">
        <v>309600000000000</v>
      </c>
      <c r="X6643" s="4">
        <v>308900000000000</v>
      </c>
      <c r="Y6643" s="4">
        <v>308300000000000</v>
      </c>
      <c r="Z6643" s="4">
        <v>307700000000000</v>
      </c>
      <c r="AA6643" s="4">
        <v>307100000000000</v>
      </c>
      <c r="AB6643" s="4">
        <v>306500000000000</v>
      </c>
      <c r="AC6643" s="4">
        <v>305900000000000</v>
      </c>
      <c r="AD6643" s="4">
        <v>305300000000000</v>
      </c>
      <c r="AE6643" s="4">
        <v>304600000000000</v>
      </c>
      <c r="AF6643" s="4">
        <v>304000000000000</v>
      </c>
      <c r="AG6643" s="4">
        <v>303400000000000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67460000000000</v>
      </c>
      <c r="D6647" s="4">
        <v>67320000000000</v>
      </c>
      <c r="E6647" s="4">
        <v>67190000000000</v>
      </c>
      <c r="F6647" s="4">
        <v>67050000000000</v>
      </c>
      <c r="G6647" s="4">
        <v>66920000000000</v>
      </c>
      <c r="H6647" s="4">
        <v>66780000000000</v>
      </c>
      <c r="I6647" s="4">
        <v>66650000000000</v>
      </c>
      <c r="J6647" s="4">
        <v>66520000000000</v>
      </c>
      <c r="K6647" s="4">
        <v>66380000000000</v>
      </c>
      <c r="L6647" s="4">
        <v>66250000000000</v>
      </c>
      <c r="M6647" s="4">
        <v>66120000000000</v>
      </c>
      <c r="N6647" s="4">
        <v>65990000000000</v>
      </c>
      <c r="O6647" s="4">
        <v>65860000000000</v>
      </c>
      <c r="P6647" s="4">
        <v>65720000000000</v>
      </c>
      <c r="Q6647" s="4">
        <v>65590000000000</v>
      </c>
      <c r="R6647" s="4">
        <v>65460000000000</v>
      </c>
      <c r="S6647" s="4">
        <v>65330000000000</v>
      </c>
      <c r="T6647" s="4">
        <v>65200000000000</v>
      </c>
      <c r="U6647" s="4">
        <v>65070000000000</v>
      </c>
      <c r="V6647" s="4">
        <v>64940000000000</v>
      </c>
      <c r="W6647" s="4">
        <v>64810000000000</v>
      </c>
      <c r="X6647" s="4">
        <v>64680000000000</v>
      </c>
      <c r="Y6647" s="4">
        <v>64550000000000</v>
      </c>
      <c r="Z6647" s="4">
        <v>64420000000000</v>
      </c>
      <c r="AA6647" s="4">
        <v>64290000000000</v>
      </c>
      <c r="AB6647" s="4">
        <v>64160000000000</v>
      </c>
      <c r="AC6647" s="4">
        <v>64040000000000</v>
      </c>
      <c r="AD6647" s="4">
        <v>63910000000000</v>
      </c>
      <c r="AE6647" s="4">
        <v>63780000000000</v>
      </c>
      <c r="AF6647" s="4">
        <v>63650000000000</v>
      </c>
      <c r="AG6647" s="4">
        <v>63520000000000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83030000000000</v>
      </c>
      <c r="E6655" s="4">
        <v>83120000000000</v>
      </c>
      <c r="F6655" s="4">
        <v>83200000000000</v>
      </c>
      <c r="G6655" s="4">
        <v>83280000000000</v>
      </c>
      <c r="H6655" s="4">
        <v>83360000000000</v>
      </c>
      <c r="I6655" s="4">
        <v>83450000000000</v>
      </c>
      <c r="J6655" s="4">
        <v>83530000000000</v>
      </c>
      <c r="K6655" s="4">
        <v>83610000000000</v>
      </c>
      <c r="L6655" s="4">
        <v>83700000000000</v>
      </c>
      <c r="M6655" s="4">
        <v>83780000000000</v>
      </c>
      <c r="N6655" s="4">
        <v>83870000000000</v>
      </c>
      <c r="O6655" s="4">
        <v>83950000000000</v>
      </c>
      <c r="P6655" s="4">
        <v>84030000000000</v>
      </c>
      <c r="Q6655" s="4">
        <v>84120000000000</v>
      </c>
      <c r="R6655" s="4">
        <v>84200000000000</v>
      </c>
      <c r="S6655" s="4">
        <v>84290000000000</v>
      </c>
      <c r="T6655" s="4">
        <v>84370000000000</v>
      </c>
      <c r="U6655" s="4">
        <v>84450000000000</v>
      </c>
      <c r="V6655" s="4">
        <v>84540000000000</v>
      </c>
      <c r="W6655" s="4">
        <v>84620000000000</v>
      </c>
      <c r="X6655" s="4">
        <v>84710000000000</v>
      </c>
      <c r="Y6655" s="4">
        <v>84790000000000</v>
      </c>
      <c r="Z6655" s="4">
        <v>84880000000000</v>
      </c>
      <c r="AA6655" s="4">
        <v>84960000000000</v>
      </c>
      <c r="AB6655" s="4">
        <v>85050000000000</v>
      </c>
      <c r="AC6655" s="4">
        <v>85130000000000</v>
      </c>
      <c r="AD6655" s="4">
        <v>85220000000000</v>
      </c>
      <c r="AE6655" s="4">
        <v>85300000000000</v>
      </c>
      <c r="AF6655" s="4">
        <v>85390000000000</v>
      </c>
      <c r="AG6655" s="4">
        <v>85470000000000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17110000000000</v>
      </c>
      <c r="E6661" s="4">
        <v>17990000000000</v>
      </c>
      <c r="F6661" s="4">
        <v>18900000000000</v>
      </c>
      <c r="G6661" s="4">
        <v>19870000000000</v>
      </c>
      <c r="H6661" s="4">
        <v>20880000000000</v>
      </c>
      <c r="I6661" s="4">
        <v>21950000000000</v>
      </c>
      <c r="J6661" s="4">
        <v>23070000000000</v>
      </c>
      <c r="K6661" s="4">
        <v>24240000000000</v>
      </c>
      <c r="L6661" s="4">
        <v>25480000000000</v>
      </c>
      <c r="M6661" s="4">
        <v>26780000000000</v>
      </c>
      <c r="N6661" s="4">
        <v>28140000000000</v>
      </c>
      <c r="O6661" s="4">
        <v>29580000000000</v>
      </c>
      <c r="P6661" s="4">
        <v>31090000000000</v>
      </c>
      <c r="Q6661" s="4">
        <v>32670000000000</v>
      </c>
      <c r="R6661" s="4">
        <v>34340000000000</v>
      </c>
      <c r="S6661" s="4">
        <v>36090000000000</v>
      </c>
      <c r="T6661" s="4">
        <v>37930000000000</v>
      </c>
      <c r="U6661" s="4">
        <v>39870000000000</v>
      </c>
      <c r="V6661" s="4">
        <v>41900000000000</v>
      </c>
      <c r="W6661" s="4">
        <v>44040000000000</v>
      </c>
      <c r="X6661" s="4">
        <v>46280000000000</v>
      </c>
      <c r="Y6661" s="4">
        <v>48640000000000</v>
      </c>
      <c r="Z6661" s="4">
        <v>51120000000000</v>
      </c>
      <c r="AA6661" s="4">
        <v>53730000000000</v>
      </c>
      <c r="AB6661" s="4">
        <v>56470000000000</v>
      </c>
      <c r="AC6661" s="4">
        <v>59350000000000</v>
      </c>
      <c r="AD6661" s="4">
        <v>62380000000000</v>
      </c>
      <c r="AE6661" s="4">
        <v>65560000000000</v>
      </c>
      <c r="AF6661" s="4">
        <v>68900000000000</v>
      </c>
      <c r="AG6661" s="4">
        <v>72420000000000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80710000000000</v>
      </c>
      <c r="E6673" s="4">
        <v>76430000000000</v>
      </c>
      <c r="F6673" s="4">
        <v>72380000000000</v>
      </c>
      <c r="G6673" s="4">
        <v>68550000000000</v>
      </c>
      <c r="H6673" s="4">
        <v>64910000000000</v>
      </c>
      <c r="I6673" s="4">
        <v>61470000000000</v>
      </c>
      <c r="J6673" s="4">
        <v>58210000000000</v>
      </c>
      <c r="K6673" s="4">
        <v>55130000000000</v>
      </c>
      <c r="L6673" s="4">
        <v>52210000000000</v>
      </c>
      <c r="M6673" s="4">
        <v>49440000000000</v>
      </c>
      <c r="N6673" s="4">
        <v>46820000000000</v>
      </c>
      <c r="O6673" s="4">
        <v>44340000000000</v>
      </c>
      <c r="P6673" s="4">
        <v>41990000000000</v>
      </c>
      <c r="Q6673" s="4">
        <v>39760000000000</v>
      </c>
      <c r="R6673" s="4">
        <v>37660000000000</v>
      </c>
      <c r="S6673" s="4">
        <v>35660000000000</v>
      </c>
      <c r="T6673" s="4">
        <v>33770000000000</v>
      </c>
      <c r="U6673" s="4">
        <v>31980000000000</v>
      </c>
      <c r="V6673" s="4">
        <v>30290000000000</v>
      </c>
      <c r="W6673" s="4">
        <v>28680000000000</v>
      </c>
      <c r="X6673" s="4">
        <v>27160000000000</v>
      </c>
      <c r="Y6673" s="4">
        <v>25720000000000</v>
      </c>
      <c r="Z6673" s="4">
        <v>24360000000000</v>
      </c>
      <c r="AA6673" s="4">
        <v>23070000000000</v>
      </c>
      <c r="AB6673" s="4">
        <v>21840000000000</v>
      </c>
      <c r="AC6673" s="4">
        <v>20690000000000</v>
      </c>
      <c r="AD6673" s="4">
        <v>19590000000000</v>
      </c>
      <c r="AE6673" s="4">
        <v>18550000000000</v>
      </c>
      <c r="AF6673" s="4">
        <v>17570000000000</v>
      </c>
      <c r="AG6673" s="4">
        <v>16640000000000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20290000000000</v>
      </c>
      <c r="E6679" s="4">
        <v>19210000000000</v>
      </c>
      <c r="F6679" s="4">
        <v>18190000000000</v>
      </c>
      <c r="G6679" s="4">
        <v>17230000000000</v>
      </c>
      <c r="H6679" s="4">
        <v>16320000000000</v>
      </c>
      <c r="I6679" s="4">
        <v>15450000000000</v>
      </c>
      <c r="J6679" s="4">
        <v>14630000000000</v>
      </c>
      <c r="K6679" s="4">
        <v>13860000000000</v>
      </c>
      <c r="L6679" s="4">
        <v>13120000000000</v>
      </c>
      <c r="M6679" s="4">
        <v>12430000000000</v>
      </c>
      <c r="N6679" s="4">
        <v>11770000000000</v>
      </c>
      <c r="O6679" s="4">
        <v>11150000000000</v>
      </c>
      <c r="P6679" s="4">
        <v>10550000000000</v>
      </c>
      <c r="Q6679" s="4">
        <v>9995000000000</v>
      </c>
      <c r="R6679" s="4">
        <v>9465000000000</v>
      </c>
      <c r="S6679" s="4">
        <v>8964000000000</v>
      </c>
      <c r="T6679" s="4">
        <v>8488000000000</v>
      </c>
      <c r="U6679" s="4">
        <v>8039000000000</v>
      </c>
      <c r="V6679" s="4">
        <v>7613000000000</v>
      </c>
      <c r="W6679" s="4">
        <v>7209000000000</v>
      </c>
      <c r="X6679" s="4">
        <v>6827000000000</v>
      </c>
      <c r="Y6679" s="4">
        <v>6465000000000</v>
      </c>
      <c r="Z6679" s="4">
        <v>6123000000000</v>
      </c>
      <c r="AA6679" s="4">
        <v>5798000000000</v>
      </c>
      <c r="AB6679" s="4">
        <v>5491000000000</v>
      </c>
      <c r="AC6679" s="4">
        <v>5200000000000</v>
      </c>
      <c r="AD6679" s="4">
        <v>4924000000000</v>
      </c>
      <c r="AE6679" s="4">
        <v>4663000000000</v>
      </c>
      <c r="AF6679" s="4">
        <v>4416000000000</v>
      </c>
      <c r="AG6679" s="4">
        <v>4182000000000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4256000000000</v>
      </c>
      <c r="D6683" s="4">
        <v>4030000000000</v>
      </c>
      <c r="E6683" s="4">
        <v>3817000000000</v>
      </c>
      <c r="F6683" s="4">
        <v>3614000000000</v>
      </c>
      <c r="G6683" s="4">
        <v>3423000000000</v>
      </c>
      <c r="H6683" s="4">
        <v>3241000000000</v>
      </c>
      <c r="I6683" s="4">
        <v>3070000000000</v>
      </c>
      <c r="J6683" s="4">
        <v>2907000000000</v>
      </c>
      <c r="K6683" s="4">
        <v>2753000000000</v>
      </c>
      <c r="L6683" s="4">
        <v>2607000000000</v>
      </c>
      <c r="M6683" s="4">
        <v>2469000000000</v>
      </c>
      <c r="N6683" s="4">
        <v>2338000000000</v>
      </c>
      <c r="O6683" s="4">
        <v>2214000000000</v>
      </c>
      <c r="P6683" s="4">
        <v>2097000000000</v>
      </c>
      <c r="Q6683" s="4">
        <v>1986000000000</v>
      </c>
      <c r="R6683" s="4">
        <v>1880000000000</v>
      </c>
      <c r="S6683" s="4">
        <v>1781000000000</v>
      </c>
      <c r="T6683" s="4">
        <v>1686000000000</v>
      </c>
      <c r="U6683" s="4">
        <v>1597000000000</v>
      </c>
      <c r="V6683" s="4">
        <v>1512000000000</v>
      </c>
      <c r="W6683" s="4">
        <v>1432000000000</v>
      </c>
      <c r="X6683" s="4">
        <v>1356000000000</v>
      </c>
      <c r="Y6683" s="4">
        <v>1284000000000</v>
      </c>
      <c r="Z6683" s="4">
        <v>1216000000000</v>
      </c>
      <c r="AA6683" s="4">
        <v>1152000000000</v>
      </c>
      <c r="AB6683" s="4">
        <v>1091000000000</v>
      </c>
      <c r="AC6683" s="4">
        <v>1033000000000</v>
      </c>
      <c r="AD6683" s="4">
        <v>978200000000</v>
      </c>
      <c r="AE6683" s="4">
        <v>926400000000</v>
      </c>
      <c r="AF6683" s="4">
        <v>877300000000</v>
      </c>
      <c r="AG6683" s="4">
        <v>830800000000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1449000000000</v>
      </c>
      <c r="D6691" s="4">
        <v>1459000000000</v>
      </c>
      <c r="E6691" s="4">
        <v>1469000000000</v>
      </c>
      <c r="F6691" s="4">
        <v>1480000000000</v>
      </c>
      <c r="G6691" s="4">
        <v>1490000000000</v>
      </c>
      <c r="H6691" s="4">
        <v>1501000000000</v>
      </c>
      <c r="I6691" s="4">
        <v>1511000000000</v>
      </c>
      <c r="J6691" s="4">
        <v>1522000000000</v>
      </c>
      <c r="K6691" s="4">
        <v>1532000000000</v>
      </c>
      <c r="L6691" s="4">
        <v>1543000000000</v>
      </c>
      <c r="M6691" s="4">
        <v>1554000000000</v>
      </c>
      <c r="N6691" s="4">
        <v>1565000000000</v>
      </c>
      <c r="O6691" s="4">
        <v>1576000000000</v>
      </c>
      <c r="P6691" s="4">
        <v>1587000000000</v>
      </c>
      <c r="Q6691" s="4">
        <v>1598000000000</v>
      </c>
      <c r="R6691" s="4">
        <v>1609000000000</v>
      </c>
      <c r="S6691" s="4">
        <v>1620000000000</v>
      </c>
      <c r="T6691" s="4">
        <v>1632000000000</v>
      </c>
      <c r="U6691" s="4">
        <v>1643000000000</v>
      </c>
      <c r="V6691" s="4">
        <v>1655000000000</v>
      </c>
      <c r="W6691" s="4">
        <v>1666000000000</v>
      </c>
      <c r="X6691" s="4">
        <v>1678000000000</v>
      </c>
      <c r="Y6691" s="4">
        <v>1690000000000</v>
      </c>
      <c r="Z6691" s="4">
        <v>1701000000000</v>
      </c>
      <c r="AA6691" s="4">
        <v>1713000000000</v>
      </c>
      <c r="AB6691" s="4">
        <v>1725000000000</v>
      </c>
      <c r="AC6691" s="4">
        <v>1737000000000</v>
      </c>
      <c r="AD6691" s="4">
        <v>1749000000000</v>
      </c>
      <c r="AE6691" s="4">
        <v>1762000000000</v>
      </c>
      <c r="AF6691" s="4">
        <v>1774000000000</v>
      </c>
      <c r="AG6691" s="4">
        <v>1786000000000</v>
      </c>
    </row>
    <row r="6692" spans="1:33">
      <c r="A6692" t="s">
        <v>284</v>
      </c>
      <c r="B6692" t="s">
        <v>132</v>
      </c>
      <c r="C6692" s="4">
        <v>1779000000000</v>
      </c>
      <c r="D6692" s="4">
        <v>1791000000000</v>
      </c>
      <c r="E6692" s="4">
        <v>1804000000000</v>
      </c>
      <c r="F6692" s="4">
        <v>1817000000000</v>
      </c>
      <c r="G6692" s="4">
        <v>1829000000000</v>
      </c>
      <c r="H6692" s="4">
        <v>1842000000000</v>
      </c>
      <c r="I6692" s="4">
        <v>1855000000000</v>
      </c>
      <c r="J6692" s="4">
        <v>1868000000000</v>
      </c>
      <c r="K6692" s="4">
        <v>1881000000000</v>
      </c>
      <c r="L6692" s="4">
        <v>1894000000000</v>
      </c>
      <c r="M6692" s="4">
        <v>1908000000000</v>
      </c>
      <c r="N6692" s="4">
        <v>1921000000000</v>
      </c>
      <c r="O6692" s="4">
        <v>1934000000000</v>
      </c>
      <c r="P6692" s="4">
        <v>1948000000000</v>
      </c>
      <c r="Q6692" s="4">
        <v>1962000000000</v>
      </c>
      <c r="R6692" s="4">
        <v>1975000000000</v>
      </c>
      <c r="S6692" s="4">
        <v>1989000000000</v>
      </c>
      <c r="T6692" s="4">
        <v>2003000000000</v>
      </c>
      <c r="U6692" s="4">
        <v>2017000000000</v>
      </c>
      <c r="V6692" s="4">
        <v>2031000000000</v>
      </c>
      <c r="W6692" s="4">
        <v>2045000000000</v>
      </c>
      <c r="X6692" s="4">
        <v>2060000000000</v>
      </c>
      <c r="Y6692" s="4">
        <v>2074000000000</v>
      </c>
      <c r="Z6692" s="4">
        <v>2089000000000</v>
      </c>
      <c r="AA6692" s="4">
        <v>2103000000000</v>
      </c>
      <c r="AB6692" s="4">
        <v>2118000000000</v>
      </c>
      <c r="AC6692" s="4">
        <v>2133000000000</v>
      </c>
      <c r="AD6692" s="4">
        <v>2148000000000</v>
      </c>
      <c r="AE6692" s="4">
        <v>2163000000000</v>
      </c>
      <c r="AF6692" s="4">
        <v>2178000000000</v>
      </c>
      <c r="AG6692" s="4">
        <v>2193000000000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1779000000000</v>
      </c>
      <c r="D6694" s="4">
        <v>1791000000000</v>
      </c>
      <c r="E6694" s="4">
        <v>1804000000000</v>
      </c>
      <c r="F6694" s="4">
        <v>1817000000000</v>
      </c>
      <c r="G6694" s="4">
        <v>1829000000000</v>
      </c>
      <c r="H6694" s="4">
        <v>1842000000000</v>
      </c>
      <c r="I6694" s="4">
        <v>1855000000000</v>
      </c>
      <c r="J6694" s="4">
        <v>1868000000000</v>
      </c>
      <c r="K6694" s="4">
        <v>1881000000000</v>
      </c>
      <c r="L6694" s="4">
        <v>1894000000000</v>
      </c>
      <c r="M6694" s="4">
        <v>1908000000000</v>
      </c>
      <c r="N6694" s="4">
        <v>1921000000000</v>
      </c>
      <c r="O6694" s="4">
        <v>1934000000000</v>
      </c>
      <c r="P6694" s="4">
        <v>1948000000000</v>
      </c>
      <c r="Q6694" s="4">
        <v>1962000000000</v>
      </c>
      <c r="R6694" s="4">
        <v>1975000000000</v>
      </c>
      <c r="S6694" s="4">
        <v>1989000000000</v>
      </c>
      <c r="T6694" s="4">
        <v>2003000000000</v>
      </c>
      <c r="U6694" s="4">
        <v>2017000000000</v>
      </c>
      <c r="V6694" s="4">
        <v>2031000000000</v>
      </c>
      <c r="W6694" s="4">
        <v>2045000000000</v>
      </c>
      <c r="X6694" s="4">
        <v>2060000000000</v>
      </c>
      <c r="Y6694" s="4">
        <v>2074000000000</v>
      </c>
      <c r="Z6694" s="4">
        <v>2089000000000</v>
      </c>
      <c r="AA6694" s="4">
        <v>2103000000000</v>
      </c>
      <c r="AB6694" s="4">
        <v>2118000000000</v>
      </c>
      <c r="AC6694" s="4">
        <v>2133000000000</v>
      </c>
      <c r="AD6694" s="4">
        <v>2148000000000</v>
      </c>
      <c r="AE6694" s="4">
        <v>2163000000000</v>
      </c>
      <c r="AF6694" s="4">
        <v>2178000000000</v>
      </c>
      <c r="AG6694" s="4">
        <v>2193000000000</v>
      </c>
    </row>
    <row r="6695" spans="1:33">
      <c r="A6695" t="s">
        <v>281</v>
      </c>
      <c r="B6695" t="s">
        <v>132</v>
      </c>
      <c r="C6695" s="4">
        <v>14800000000000</v>
      </c>
      <c r="D6695" s="4">
        <v>14900000000000</v>
      </c>
      <c r="E6695" s="4">
        <v>15010000000000</v>
      </c>
      <c r="F6695" s="4">
        <v>15110000000000</v>
      </c>
      <c r="G6695" s="4">
        <v>15220000000000</v>
      </c>
      <c r="H6695" s="4">
        <v>15320000000000</v>
      </c>
      <c r="I6695" s="4">
        <v>15430000000000</v>
      </c>
      <c r="J6695" s="4">
        <v>15540000000000</v>
      </c>
      <c r="K6695" s="4">
        <v>15650000000000</v>
      </c>
      <c r="L6695" s="4">
        <v>15760000000000</v>
      </c>
      <c r="M6695" s="4">
        <v>15870000000000</v>
      </c>
      <c r="N6695" s="4">
        <v>15980000000000</v>
      </c>
      <c r="O6695" s="4">
        <v>16090000000000</v>
      </c>
      <c r="P6695" s="4">
        <v>16200000000000</v>
      </c>
      <c r="Q6695" s="4">
        <v>16320000000000</v>
      </c>
      <c r="R6695" s="4">
        <v>16430000000000</v>
      </c>
      <c r="S6695" s="4">
        <v>16550000000000</v>
      </c>
      <c r="T6695" s="4">
        <v>16660000000000</v>
      </c>
      <c r="U6695" s="4">
        <v>16780000000000</v>
      </c>
      <c r="V6695" s="4">
        <v>16900000000000</v>
      </c>
      <c r="W6695" s="4">
        <v>17010000000000</v>
      </c>
      <c r="X6695" s="4">
        <v>17130000000000</v>
      </c>
      <c r="Y6695" s="4">
        <v>17250000000000</v>
      </c>
      <c r="Z6695" s="4">
        <v>17370000000000</v>
      </c>
      <c r="AA6695" s="4">
        <v>17500000000000</v>
      </c>
      <c r="AB6695" s="4">
        <v>17620000000000</v>
      </c>
      <c r="AC6695" s="4">
        <v>17740000000000</v>
      </c>
      <c r="AD6695" s="4">
        <v>17870000000000</v>
      </c>
      <c r="AE6695" s="4">
        <v>17990000000000</v>
      </c>
      <c r="AF6695" s="4">
        <v>18120000000000</v>
      </c>
      <c r="AG6695" s="4">
        <v>18240000000000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879600000000</v>
      </c>
      <c r="D6697" s="4">
        <v>803100000000</v>
      </c>
      <c r="E6697" s="4">
        <v>733200000000</v>
      </c>
      <c r="F6697" s="4">
        <v>669400000000</v>
      </c>
      <c r="G6697" s="4">
        <v>611200000000</v>
      </c>
      <c r="H6697" s="4">
        <v>558000000000</v>
      </c>
      <c r="I6697" s="4">
        <v>509500000000</v>
      </c>
      <c r="J6697" s="4">
        <v>465100000000</v>
      </c>
      <c r="K6697" s="4">
        <v>424700000000</v>
      </c>
      <c r="L6697" s="4">
        <v>387700000000</v>
      </c>
      <c r="M6697" s="4">
        <v>354000000000</v>
      </c>
      <c r="N6697" s="4">
        <v>323200000000</v>
      </c>
      <c r="O6697" s="4">
        <v>295100000000</v>
      </c>
      <c r="P6697" s="4">
        <v>269400000000</v>
      </c>
      <c r="Q6697" s="4">
        <v>246000000000</v>
      </c>
      <c r="R6697" s="4">
        <v>224600000000</v>
      </c>
      <c r="S6697" s="4">
        <v>205000000000</v>
      </c>
      <c r="T6697" s="4">
        <v>187200000000</v>
      </c>
      <c r="U6697" s="4">
        <v>170900000000</v>
      </c>
      <c r="V6697" s="4">
        <v>156000000000</v>
      </c>
      <c r="W6697" s="4">
        <v>142500000000</v>
      </c>
      <c r="X6697" s="4">
        <v>130100000000</v>
      </c>
      <c r="Y6697" s="4">
        <v>118800000000</v>
      </c>
      <c r="Z6697" s="4">
        <v>108400000000</v>
      </c>
      <c r="AA6697" s="4">
        <v>98990000000</v>
      </c>
      <c r="AB6697" s="4">
        <v>90380000000</v>
      </c>
      <c r="AC6697" s="4">
        <v>82510000000</v>
      </c>
      <c r="AD6697" s="4">
        <v>75330000000</v>
      </c>
      <c r="AE6697" s="4">
        <v>68780000000</v>
      </c>
      <c r="AF6697" s="4">
        <v>62800000000</v>
      </c>
      <c r="AG6697" s="4">
        <v>57330000000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28720000000000</v>
      </c>
      <c r="D6703" s="4">
        <v>28670000000000</v>
      </c>
      <c r="E6703" s="4">
        <v>28610000000000</v>
      </c>
      <c r="F6703" s="4">
        <v>28550000000000</v>
      </c>
      <c r="G6703" s="4">
        <v>28490000000000</v>
      </c>
      <c r="H6703" s="4">
        <v>28440000000000</v>
      </c>
      <c r="I6703" s="4">
        <v>28380000000000</v>
      </c>
      <c r="J6703" s="4">
        <v>28320000000000</v>
      </c>
      <c r="K6703" s="4">
        <v>28270000000000</v>
      </c>
      <c r="L6703" s="4">
        <v>28210000000000</v>
      </c>
      <c r="M6703" s="4">
        <v>28150000000000</v>
      </c>
      <c r="N6703" s="4">
        <v>28100000000000</v>
      </c>
      <c r="O6703" s="4">
        <v>28040000000000</v>
      </c>
      <c r="P6703" s="4">
        <v>27990000000000</v>
      </c>
      <c r="Q6703" s="4">
        <v>27930000000000</v>
      </c>
      <c r="R6703" s="4">
        <v>27870000000000</v>
      </c>
      <c r="S6703" s="4">
        <v>27820000000000</v>
      </c>
      <c r="T6703" s="4">
        <v>27760000000000</v>
      </c>
      <c r="U6703" s="4">
        <v>27710000000000</v>
      </c>
      <c r="V6703" s="4">
        <v>27650000000000</v>
      </c>
      <c r="W6703" s="4">
        <v>27600000000000</v>
      </c>
      <c r="X6703" s="4">
        <v>27540000000000</v>
      </c>
      <c r="Y6703" s="4">
        <v>27490000000000</v>
      </c>
      <c r="Z6703" s="4">
        <v>27430000000000</v>
      </c>
      <c r="AA6703" s="4">
        <v>27380000000000</v>
      </c>
      <c r="AB6703" s="4">
        <v>27320000000000</v>
      </c>
      <c r="AC6703" s="4">
        <v>27270000000000</v>
      </c>
      <c r="AD6703" s="4">
        <v>27210000000000</v>
      </c>
      <c r="AE6703" s="4">
        <v>27160000000000</v>
      </c>
      <c r="AF6703" s="4">
        <v>27100000000000</v>
      </c>
      <c r="AG6703" s="4">
        <v>27050000000000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6026000000000</v>
      </c>
      <c r="D6707" s="4">
        <v>6013000000000</v>
      </c>
      <c r="E6707" s="4">
        <v>6001000000000</v>
      </c>
      <c r="F6707" s="4">
        <v>5989000000000</v>
      </c>
      <c r="G6707" s="4">
        <v>5977000000000</v>
      </c>
      <c r="H6707" s="4">
        <v>5966000000000</v>
      </c>
      <c r="I6707" s="4">
        <v>5954000000000</v>
      </c>
      <c r="J6707" s="4">
        <v>5942000000000</v>
      </c>
      <c r="K6707" s="4">
        <v>5930000000000</v>
      </c>
      <c r="L6707" s="4">
        <v>5918000000000</v>
      </c>
      <c r="M6707" s="4">
        <v>5906000000000</v>
      </c>
      <c r="N6707" s="4">
        <v>5894000000000</v>
      </c>
      <c r="O6707" s="4">
        <v>5882000000000</v>
      </c>
      <c r="P6707" s="4">
        <v>5871000000000</v>
      </c>
      <c r="Q6707" s="4">
        <v>5859000000000</v>
      </c>
      <c r="R6707" s="4">
        <v>5847000000000</v>
      </c>
      <c r="S6707" s="4">
        <v>5836000000000</v>
      </c>
      <c r="T6707" s="4">
        <v>5824000000000</v>
      </c>
      <c r="U6707" s="4">
        <v>5812000000000</v>
      </c>
      <c r="V6707" s="4">
        <v>5801000000000</v>
      </c>
      <c r="W6707" s="4">
        <v>5789000000000</v>
      </c>
      <c r="X6707" s="4">
        <v>5777000000000</v>
      </c>
      <c r="Y6707" s="4">
        <v>5766000000000</v>
      </c>
      <c r="Z6707" s="4">
        <v>5754000000000</v>
      </c>
      <c r="AA6707" s="4">
        <v>5743000000000</v>
      </c>
      <c r="AB6707" s="4">
        <v>5731000000000</v>
      </c>
      <c r="AC6707" s="4">
        <v>5720000000000</v>
      </c>
      <c r="AD6707" s="4">
        <v>5708000000000</v>
      </c>
      <c r="AE6707" s="4">
        <v>5697000000000</v>
      </c>
      <c r="AF6707" s="4">
        <v>5686000000000</v>
      </c>
      <c r="AG6707" s="4">
        <v>5674000000000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7417000000000</v>
      </c>
      <c r="D6715" s="4">
        <v>7424000000000</v>
      </c>
      <c r="E6715" s="4">
        <v>7432000000000</v>
      </c>
      <c r="F6715" s="4">
        <v>7439000000000</v>
      </c>
      <c r="G6715" s="4">
        <v>7447000000000</v>
      </c>
      <c r="H6715" s="4">
        <v>7454000000000</v>
      </c>
      <c r="I6715" s="4">
        <v>7461000000000</v>
      </c>
      <c r="J6715" s="4">
        <v>7469000000000</v>
      </c>
      <c r="K6715" s="4">
        <v>7476000000000</v>
      </c>
      <c r="L6715" s="4">
        <v>7484000000000</v>
      </c>
      <c r="M6715" s="4">
        <v>7491000000000</v>
      </c>
      <c r="N6715" s="4">
        <v>7499000000000</v>
      </c>
      <c r="O6715" s="4">
        <v>7506000000000</v>
      </c>
      <c r="P6715" s="4">
        <v>7514000000000</v>
      </c>
      <c r="Q6715" s="4">
        <v>7521000000000</v>
      </c>
      <c r="R6715" s="4">
        <v>7529000000000</v>
      </c>
      <c r="S6715" s="4">
        <v>7536000000000</v>
      </c>
      <c r="T6715" s="4">
        <v>7544000000000</v>
      </c>
      <c r="U6715" s="4">
        <v>7551000000000</v>
      </c>
      <c r="V6715" s="4">
        <v>7559000000000</v>
      </c>
      <c r="W6715" s="4">
        <v>7567000000000</v>
      </c>
      <c r="X6715" s="4">
        <v>7574000000000</v>
      </c>
      <c r="Y6715" s="4">
        <v>7582000000000</v>
      </c>
      <c r="Z6715" s="4">
        <v>7589000000000</v>
      </c>
      <c r="AA6715" s="4">
        <v>7597000000000</v>
      </c>
      <c r="AB6715" s="4">
        <v>7604000000000</v>
      </c>
      <c r="AC6715" s="4">
        <v>7612000000000</v>
      </c>
      <c r="AD6715" s="4">
        <v>7620000000000</v>
      </c>
      <c r="AE6715" s="4">
        <v>7627000000000</v>
      </c>
      <c r="AF6715" s="4">
        <v>7635000000000</v>
      </c>
      <c r="AG6715" s="4">
        <v>7643000000000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1529000000000</v>
      </c>
      <c r="D6721" s="4">
        <v>1607000000000</v>
      </c>
      <c r="E6721" s="4">
        <v>1689000000000</v>
      </c>
      <c r="F6721" s="4">
        <v>1775000000000</v>
      </c>
      <c r="G6721" s="4">
        <v>1865000000000</v>
      </c>
      <c r="H6721" s="4">
        <v>1960000000000</v>
      </c>
      <c r="I6721" s="4">
        <v>2060000000000</v>
      </c>
      <c r="J6721" s="4">
        <v>2165000000000</v>
      </c>
      <c r="K6721" s="4">
        <v>2276000000000</v>
      </c>
      <c r="L6721" s="4">
        <v>2392000000000</v>
      </c>
      <c r="M6721" s="4">
        <v>2514000000000</v>
      </c>
      <c r="N6721" s="4">
        <v>2642000000000</v>
      </c>
      <c r="O6721" s="4">
        <v>2777000000000</v>
      </c>
      <c r="P6721" s="4">
        <v>2919000000000</v>
      </c>
      <c r="Q6721" s="4">
        <v>3067000000000</v>
      </c>
      <c r="R6721" s="4">
        <v>3224000000000</v>
      </c>
      <c r="S6721" s="4">
        <v>3388000000000</v>
      </c>
      <c r="T6721" s="4">
        <v>3561000000000</v>
      </c>
      <c r="U6721" s="4">
        <v>3743000000000</v>
      </c>
      <c r="V6721" s="4">
        <v>3934000000000</v>
      </c>
      <c r="W6721" s="4">
        <v>4134000000000</v>
      </c>
      <c r="X6721" s="4">
        <v>4345000000000</v>
      </c>
      <c r="Y6721" s="4">
        <v>4567000000000</v>
      </c>
      <c r="Z6721" s="4">
        <v>4799000000000</v>
      </c>
      <c r="AA6721" s="4">
        <v>5044000000000</v>
      </c>
      <c r="AB6721" s="4">
        <v>5301000000000</v>
      </c>
      <c r="AC6721" s="4">
        <v>5572000000000</v>
      </c>
      <c r="AD6721" s="4">
        <v>5856000000000</v>
      </c>
      <c r="AE6721" s="4">
        <v>6155000000000</v>
      </c>
      <c r="AF6721" s="4">
        <v>6469000000000</v>
      </c>
      <c r="AG6721" s="4">
        <v>6798000000000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7209000000000</v>
      </c>
      <c r="D6733" s="4">
        <v>6827000000000</v>
      </c>
      <c r="E6733" s="4">
        <v>6466000000000</v>
      </c>
      <c r="F6733" s="4">
        <v>6123000000000</v>
      </c>
      <c r="G6733" s="4">
        <v>5798000000000</v>
      </c>
      <c r="H6733" s="4">
        <v>5491000000000</v>
      </c>
      <c r="I6733" s="4">
        <v>5200000000000</v>
      </c>
      <c r="J6733" s="4">
        <v>4924000000000</v>
      </c>
      <c r="K6733" s="4">
        <v>4663000000000</v>
      </c>
      <c r="L6733" s="4">
        <v>4416000000000</v>
      </c>
      <c r="M6733" s="4">
        <v>4182000000000</v>
      </c>
      <c r="N6733" s="4">
        <v>3961000000000</v>
      </c>
      <c r="O6733" s="4">
        <v>3751000000000</v>
      </c>
      <c r="P6733" s="4">
        <v>3552000000000</v>
      </c>
      <c r="Q6733" s="4">
        <v>3364000000000</v>
      </c>
      <c r="R6733" s="4">
        <v>3185000000000</v>
      </c>
      <c r="S6733" s="4">
        <v>3017000000000</v>
      </c>
      <c r="T6733" s="4">
        <v>2857000000000</v>
      </c>
      <c r="U6733" s="4">
        <v>2705000000000</v>
      </c>
      <c r="V6733" s="4">
        <v>2562000000000</v>
      </c>
      <c r="W6733" s="4">
        <v>2426000000000</v>
      </c>
      <c r="X6733" s="4">
        <v>2297000000000</v>
      </c>
      <c r="Y6733" s="4">
        <v>2176000000000</v>
      </c>
      <c r="Z6733" s="4">
        <v>2060000000000</v>
      </c>
      <c r="AA6733" s="4">
        <v>1951000000000</v>
      </c>
      <c r="AB6733" s="4">
        <v>1848000000000</v>
      </c>
      <c r="AC6733" s="4">
        <v>1750000000000</v>
      </c>
      <c r="AD6733" s="4">
        <v>1657000000000</v>
      </c>
      <c r="AE6733" s="4">
        <v>1569000000000</v>
      </c>
      <c r="AF6733" s="4">
        <v>1486000000000</v>
      </c>
      <c r="AG6733" s="4">
        <v>1407000000000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1812000000000</v>
      </c>
      <c r="D6739" s="4">
        <v>1716000000000</v>
      </c>
      <c r="E6739" s="4">
        <v>1625000000000</v>
      </c>
      <c r="F6739" s="4">
        <v>1539000000000</v>
      </c>
      <c r="G6739" s="4">
        <v>1457000000000</v>
      </c>
      <c r="H6739" s="4">
        <v>1380000000000</v>
      </c>
      <c r="I6739" s="4">
        <v>1307000000000</v>
      </c>
      <c r="J6739" s="4">
        <v>1238000000000</v>
      </c>
      <c r="K6739" s="4">
        <v>1172000000000</v>
      </c>
      <c r="L6739" s="4">
        <v>1110000000000</v>
      </c>
      <c r="M6739" s="4">
        <v>1051000000000</v>
      </c>
      <c r="N6739" s="4">
        <v>995500000000</v>
      </c>
      <c r="O6739" s="4">
        <v>942800000000</v>
      </c>
      <c r="P6739" s="4">
        <v>892800000000</v>
      </c>
      <c r="Q6739" s="4">
        <v>845500000000</v>
      </c>
      <c r="R6739" s="4">
        <v>800700000000</v>
      </c>
      <c r="S6739" s="4">
        <v>758200000000</v>
      </c>
      <c r="T6739" s="4">
        <v>718000000000</v>
      </c>
      <c r="U6739" s="4">
        <v>680000000000</v>
      </c>
      <c r="V6739" s="4">
        <v>643900000000</v>
      </c>
      <c r="W6739" s="4">
        <v>609800000000</v>
      </c>
      <c r="X6739" s="4">
        <v>577500000000</v>
      </c>
      <c r="Y6739" s="4">
        <v>546900000000</v>
      </c>
      <c r="Z6739" s="4">
        <v>517900000000</v>
      </c>
      <c r="AA6739" s="4">
        <v>490500000000</v>
      </c>
      <c r="AB6739" s="4">
        <v>464500000000</v>
      </c>
      <c r="AC6739" s="4">
        <v>439800000000</v>
      </c>
      <c r="AD6739" s="4">
        <v>416500000000</v>
      </c>
      <c r="AE6739" s="4">
        <v>394500000000</v>
      </c>
      <c r="AF6739" s="4">
        <v>373600000000</v>
      </c>
      <c r="AG6739" s="4">
        <v>353800000000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380200000000</v>
      </c>
      <c r="D6743" s="4">
        <v>360000000000</v>
      </c>
      <c r="E6743" s="4">
        <v>340900000000</v>
      </c>
      <c r="F6743" s="4">
        <v>322900000000</v>
      </c>
      <c r="G6743" s="4">
        <v>305700000000</v>
      </c>
      <c r="H6743" s="4">
        <v>289500000000</v>
      </c>
      <c r="I6743" s="4">
        <v>274200000000</v>
      </c>
      <c r="J6743" s="4">
        <v>259700000000</v>
      </c>
      <c r="K6743" s="4">
        <v>245900000000</v>
      </c>
      <c r="L6743" s="4">
        <v>232900000000</v>
      </c>
      <c r="M6743" s="4">
        <v>220500000000</v>
      </c>
      <c r="N6743" s="4">
        <v>208800000000</v>
      </c>
      <c r="O6743" s="4">
        <v>197800000000</v>
      </c>
      <c r="P6743" s="4">
        <v>187300000000</v>
      </c>
      <c r="Q6743" s="4">
        <v>177400000000</v>
      </c>
      <c r="R6743" s="4">
        <v>168000000000</v>
      </c>
      <c r="S6743" s="4">
        <v>159100000000</v>
      </c>
      <c r="T6743" s="4">
        <v>150600000000</v>
      </c>
      <c r="U6743" s="4">
        <v>142600000000</v>
      </c>
      <c r="V6743" s="4">
        <v>135100000000</v>
      </c>
      <c r="W6743" s="4">
        <v>127900000000</v>
      </c>
      <c r="X6743" s="4">
        <v>121100000000</v>
      </c>
      <c r="Y6743" s="4">
        <v>114700000000</v>
      </c>
      <c r="Z6743" s="4">
        <v>108600000000</v>
      </c>
      <c r="AA6743" s="4">
        <v>102900000000</v>
      </c>
      <c r="AB6743" s="4">
        <v>97430000000</v>
      </c>
      <c r="AC6743" s="4">
        <v>92270000000</v>
      </c>
      <c r="AD6743" s="4">
        <v>87380000000</v>
      </c>
      <c r="AE6743" s="4">
        <v>82750000000</v>
      </c>
      <c r="AF6743" s="4">
        <v>78360000000</v>
      </c>
      <c r="AG6743" s="4">
        <v>74210000000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126100000000000</v>
      </c>
      <c r="D6751" s="4">
        <v>129000000000000</v>
      </c>
      <c r="E6751" s="4">
        <v>132000000000000</v>
      </c>
      <c r="F6751" s="4">
        <v>135000000000000</v>
      </c>
      <c r="G6751" s="4">
        <v>138100000000000</v>
      </c>
      <c r="H6751" s="4">
        <v>141300000000000</v>
      </c>
      <c r="I6751" s="4">
        <v>144500000000000</v>
      </c>
      <c r="J6751" s="4">
        <v>147800000000000</v>
      </c>
      <c r="K6751" s="4">
        <v>151200000000000</v>
      </c>
      <c r="L6751" s="4">
        <v>154700000000000</v>
      </c>
      <c r="M6751" s="4">
        <v>158300000000000</v>
      </c>
      <c r="N6751" s="4">
        <v>161900000000000</v>
      </c>
      <c r="O6751" s="4">
        <v>165700000000000</v>
      </c>
      <c r="P6751" s="4">
        <v>169500000000000</v>
      </c>
      <c r="Q6751" s="4">
        <v>173400000000000</v>
      </c>
      <c r="R6751" s="4">
        <v>177300000000000</v>
      </c>
      <c r="S6751" s="4">
        <v>181400000000000</v>
      </c>
      <c r="T6751" s="4">
        <v>185600000000000</v>
      </c>
      <c r="U6751" s="4">
        <v>189900000000000</v>
      </c>
      <c r="V6751" s="4">
        <v>194200000000000</v>
      </c>
      <c r="W6751" s="4">
        <v>198700000000000</v>
      </c>
      <c r="X6751" s="4">
        <v>203300000000000</v>
      </c>
      <c r="Y6751" s="4">
        <v>207900000000000</v>
      </c>
      <c r="Z6751" s="4">
        <v>212700000000000</v>
      </c>
      <c r="AA6751" s="4">
        <v>217600000000000</v>
      </c>
      <c r="AB6751" s="4">
        <v>222600000000000</v>
      </c>
      <c r="AC6751" s="4">
        <v>227700000000000</v>
      </c>
      <c r="AD6751" s="4">
        <v>233000000000000</v>
      </c>
      <c r="AE6751" s="4">
        <v>238300000000000</v>
      </c>
      <c r="AF6751" s="4">
        <v>243800000000000</v>
      </c>
      <c r="AG6751" s="4">
        <v>249400000000000</v>
      </c>
    </row>
    <row r="6752" spans="1:33">
      <c r="A6752" t="s">
        <v>224</v>
      </c>
      <c r="B6752" t="s">
        <v>132</v>
      </c>
      <c r="C6752" s="4">
        <v>192800000000000</v>
      </c>
      <c r="D6752" s="4">
        <v>197200000000000</v>
      </c>
      <c r="E6752" s="4">
        <v>201700000000000</v>
      </c>
      <c r="F6752" s="4">
        <v>206400000000000</v>
      </c>
      <c r="G6752" s="4">
        <v>211100000000000</v>
      </c>
      <c r="H6752" s="4">
        <v>216000000000000</v>
      </c>
      <c r="I6752" s="4">
        <v>220900000000000</v>
      </c>
      <c r="J6752" s="4">
        <v>226000000000000</v>
      </c>
      <c r="K6752" s="4">
        <v>231200000000000</v>
      </c>
      <c r="L6752" s="4">
        <v>236500000000000</v>
      </c>
      <c r="M6752" s="4">
        <v>242000000000000</v>
      </c>
      <c r="N6752" s="4">
        <v>247600000000000</v>
      </c>
      <c r="O6752" s="4">
        <v>253200000000000</v>
      </c>
      <c r="P6752" s="4">
        <v>259100000000000</v>
      </c>
      <c r="Q6752" s="4">
        <v>265000000000000</v>
      </c>
      <c r="R6752" s="4">
        <v>271100000000000</v>
      </c>
      <c r="S6752" s="4">
        <v>277400000000000</v>
      </c>
      <c r="T6752" s="4">
        <v>283700000000000</v>
      </c>
      <c r="U6752" s="4">
        <v>290300000000000</v>
      </c>
      <c r="V6752" s="4">
        <v>296900000000000</v>
      </c>
      <c r="W6752" s="4">
        <v>303800000000000</v>
      </c>
      <c r="X6752" s="4">
        <v>310800000000000</v>
      </c>
      <c r="Y6752" s="4">
        <v>317900000000000</v>
      </c>
      <c r="Z6752" s="4">
        <v>325200000000000</v>
      </c>
      <c r="AA6752" s="4">
        <v>332700000000000</v>
      </c>
      <c r="AB6752" s="4">
        <v>340300000000000</v>
      </c>
      <c r="AC6752" s="4">
        <v>348200000000000</v>
      </c>
      <c r="AD6752" s="4">
        <v>356200000000000</v>
      </c>
      <c r="AE6752" s="4">
        <v>364400000000000</v>
      </c>
      <c r="AF6752" s="4">
        <v>372800000000000</v>
      </c>
      <c r="AG6752" s="4">
        <v>381300000000000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118500000000000</v>
      </c>
      <c r="D6754" s="4">
        <v>121300000000000</v>
      </c>
      <c r="E6754" s="4">
        <v>124100000000000</v>
      </c>
      <c r="F6754" s="4">
        <v>126900000000000</v>
      </c>
      <c r="G6754" s="4">
        <v>129800000000000</v>
      </c>
      <c r="H6754" s="4">
        <v>132800000000000</v>
      </c>
      <c r="I6754" s="4">
        <v>135900000000000</v>
      </c>
      <c r="J6754" s="4">
        <v>139000000000000</v>
      </c>
      <c r="K6754" s="4">
        <v>142200000000000</v>
      </c>
      <c r="L6754" s="4">
        <v>145500000000000</v>
      </c>
      <c r="M6754" s="4">
        <v>148800000000000</v>
      </c>
      <c r="N6754" s="4">
        <v>152200000000000</v>
      </c>
      <c r="O6754" s="4">
        <v>155700000000000</v>
      </c>
      <c r="P6754" s="4">
        <v>159300000000000</v>
      </c>
      <c r="Q6754" s="4">
        <v>163000000000000</v>
      </c>
      <c r="R6754" s="4">
        <v>166700000000000</v>
      </c>
      <c r="S6754" s="4">
        <v>170600000000000</v>
      </c>
      <c r="T6754" s="4">
        <v>174500000000000</v>
      </c>
      <c r="U6754" s="4">
        <v>178500000000000</v>
      </c>
      <c r="V6754" s="4">
        <v>182600000000000</v>
      </c>
      <c r="W6754" s="4">
        <v>186800000000000</v>
      </c>
      <c r="X6754" s="4">
        <v>191100000000000</v>
      </c>
      <c r="Y6754" s="4">
        <v>195500000000000</v>
      </c>
      <c r="Z6754" s="4">
        <v>200000000000000</v>
      </c>
      <c r="AA6754" s="4">
        <v>204600000000000</v>
      </c>
      <c r="AB6754" s="4">
        <v>209300000000000</v>
      </c>
      <c r="AC6754" s="4">
        <v>214100000000000</v>
      </c>
      <c r="AD6754" s="4">
        <v>219000000000000</v>
      </c>
      <c r="AE6754" s="4">
        <v>224100000000000</v>
      </c>
      <c r="AF6754" s="4">
        <v>229200000000000</v>
      </c>
      <c r="AG6754" s="4">
        <v>234500000000000</v>
      </c>
    </row>
    <row r="6755" spans="1:33">
      <c r="A6755" t="s">
        <v>221</v>
      </c>
      <c r="B6755" t="s">
        <v>132</v>
      </c>
      <c r="C6755" s="4">
        <v>83980000000000</v>
      </c>
      <c r="D6755" s="4">
        <v>85910000000000</v>
      </c>
      <c r="E6755" s="4">
        <v>87890000000000</v>
      </c>
      <c r="F6755" s="4">
        <v>89910000000000</v>
      </c>
      <c r="G6755" s="4">
        <v>91980000000000</v>
      </c>
      <c r="H6755" s="4">
        <v>94090000000000</v>
      </c>
      <c r="I6755" s="4">
        <v>96260000000000</v>
      </c>
      <c r="J6755" s="4">
        <v>98470000000000</v>
      </c>
      <c r="K6755" s="4">
        <v>100700000000000</v>
      </c>
      <c r="L6755" s="4">
        <v>103100000000000</v>
      </c>
      <c r="M6755" s="4">
        <v>105400000000000</v>
      </c>
      <c r="N6755" s="4">
        <v>107800000000000</v>
      </c>
      <c r="O6755" s="4">
        <v>110300000000000</v>
      </c>
      <c r="P6755" s="4">
        <v>112900000000000</v>
      </c>
      <c r="Q6755" s="4">
        <v>115500000000000</v>
      </c>
      <c r="R6755" s="4">
        <v>118100000000000</v>
      </c>
      <c r="S6755" s="4">
        <v>120800000000000</v>
      </c>
      <c r="T6755" s="4">
        <v>123600000000000</v>
      </c>
      <c r="U6755" s="4">
        <v>126500000000000</v>
      </c>
      <c r="V6755" s="4">
        <v>129400000000000</v>
      </c>
      <c r="W6755" s="4">
        <v>132300000000000</v>
      </c>
      <c r="X6755" s="4">
        <v>135400000000000</v>
      </c>
      <c r="Y6755" s="4">
        <v>138500000000000</v>
      </c>
      <c r="Z6755" s="4">
        <v>141700000000000</v>
      </c>
      <c r="AA6755" s="4">
        <v>144900000000000</v>
      </c>
      <c r="AB6755" s="4">
        <v>148300000000000</v>
      </c>
      <c r="AC6755" s="4">
        <v>151700000000000</v>
      </c>
      <c r="AD6755" s="4">
        <v>155200000000000</v>
      </c>
      <c r="AE6755" s="4">
        <v>158700000000000</v>
      </c>
      <c r="AF6755" s="4">
        <v>162400000000000</v>
      </c>
      <c r="AG6755" s="4">
        <v>166100000000000</v>
      </c>
    </row>
    <row r="6756" spans="1:33">
      <c r="A6756" t="s">
        <v>220</v>
      </c>
      <c r="B6756" t="s">
        <v>132</v>
      </c>
      <c r="C6756" s="4">
        <v>50410000000000</v>
      </c>
      <c r="D6756" s="4">
        <v>51570000000000</v>
      </c>
      <c r="E6756" s="4">
        <v>52760000000000</v>
      </c>
      <c r="F6756" s="4">
        <v>53970000000000</v>
      </c>
      <c r="G6756" s="4">
        <v>55210000000000</v>
      </c>
      <c r="H6756" s="4">
        <v>56480000000000</v>
      </c>
      <c r="I6756" s="4">
        <v>57780000000000</v>
      </c>
      <c r="J6756" s="4">
        <v>59110000000000</v>
      </c>
      <c r="K6756" s="4">
        <v>60470000000000</v>
      </c>
      <c r="L6756" s="4">
        <v>61860000000000</v>
      </c>
      <c r="M6756" s="4">
        <v>63290000000000</v>
      </c>
      <c r="N6756" s="4">
        <v>64740000000000</v>
      </c>
      <c r="O6756" s="4">
        <v>66230000000000</v>
      </c>
      <c r="P6756" s="4">
        <v>67750000000000</v>
      </c>
      <c r="Q6756" s="4">
        <v>69310000000000</v>
      </c>
      <c r="R6756" s="4">
        <v>70910000000000</v>
      </c>
      <c r="S6756" s="4">
        <v>72540000000000</v>
      </c>
      <c r="T6756" s="4">
        <v>74200000000000</v>
      </c>
      <c r="U6756" s="4">
        <v>75910000000000</v>
      </c>
      <c r="V6756" s="4">
        <v>77660000000000</v>
      </c>
      <c r="W6756" s="4">
        <v>79440000000000</v>
      </c>
      <c r="X6756" s="4">
        <v>81270000000000</v>
      </c>
      <c r="Y6756" s="4">
        <v>83140000000000</v>
      </c>
      <c r="Z6756" s="4">
        <v>85050000000000</v>
      </c>
      <c r="AA6756" s="4">
        <v>87010000000000</v>
      </c>
      <c r="AB6756" s="4">
        <v>89010000000000</v>
      </c>
      <c r="AC6756" s="4">
        <v>91060000000000</v>
      </c>
      <c r="AD6756" s="4">
        <v>93150000000000</v>
      </c>
      <c r="AE6756" s="4">
        <v>95290000000000</v>
      </c>
      <c r="AF6756" s="4">
        <v>97490000000000</v>
      </c>
      <c r="AG6756" s="4">
        <v>99730000000000</v>
      </c>
    </row>
    <row r="6757" spans="1:33">
      <c r="A6757" t="s">
        <v>219</v>
      </c>
      <c r="B6757" t="s">
        <v>132</v>
      </c>
      <c r="C6757" s="4">
        <v>4080000000000</v>
      </c>
      <c r="D6757" s="4">
        <v>3725000000000</v>
      </c>
      <c r="E6757" s="4">
        <v>3401000000000</v>
      </c>
      <c r="F6757" s="4">
        <v>3105000000000</v>
      </c>
      <c r="G6757" s="4">
        <v>2835000000000</v>
      </c>
      <c r="H6757" s="4">
        <v>2588000000000</v>
      </c>
      <c r="I6757" s="4">
        <v>2363000000000</v>
      </c>
      <c r="J6757" s="4">
        <v>2157000000000</v>
      </c>
      <c r="K6757" s="4">
        <v>1970000000000</v>
      </c>
      <c r="L6757" s="4">
        <v>1798000000000</v>
      </c>
      <c r="M6757" s="4">
        <v>1642000000000</v>
      </c>
      <c r="N6757" s="4">
        <v>1499000000000</v>
      </c>
      <c r="O6757" s="4">
        <v>1369000000000</v>
      </c>
      <c r="P6757" s="4">
        <v>1249000000000</v>
      </c>
      <c r="Q6757" s="4">
        <v>1141000000000</v>
      </c>
      <c r="R6757" s="4">
        <v>1042000000000</v>
      </c>
      <c r="S6757" s="4">
        <v>950900000000</v>
      </c>
      <c r="T6757" s="4">
        <v>868200000000</v>
      </c>
      <c r="U6757" s="4">
        <v>792700000000</v>
      </c>
      <c r="V6757" s="4">
        <v>723700000000</v>
      </c>
      <c r="W6757" s="4">
        <v>660700000000</v>
      </c>
      <c r="X6757" s="4">
        <v>603300000000</v>
      </c>
      <c r="Y6757" s="4">
        <v>550800000000</v>
      </c>
      <c r="Z6757" s="4">
        <v>502900000000</v>
      </c>
      <c r="AA6757" s="4">
        <v>459100000000</v>
      </c>
      <c r="AB6757" s="4">
        <v>419200000000</v>
      </c>
      <c r="AC6757" s="4">
        <v>382700000000</v>
      </c>
      <c r="AD6757" s="4">
        <v>349400000000</v>
      </c>
      <c r="AE6757" s="4">
        <v>319000000000</v>
      </c>
      <c r="AF6757" s="4">
        <v>291300000000</v>
      </c>
      <c r="AG6757" s="4">
        <v>265900000000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 s="4">
        <v>3087000000000</v>
      </c>
      <c r="D6761" s="4">
        <v>2818000000000</v>
      </c>
      <c r="E6761" s="4">
        <v>2573000000000</v>
      </c>
      <c r="F6761" s="4">
        <v>2349000000000</v>
      </c>
      <c r="G6761" s="4">
        <v>2145000000000</v>
      </c>
      <c r="H6761" s="4">
        <v>1958000000000</v>
      </c>
      <c r="I6761" s="4">
        <v>1788000000000</v>
      </c>
      <c r="J6761" s="4">
        <v>1632000000000</v>
      </c>
      <c r="K6761" s="4">
        <v>1490000000000</v>
      </c>
      <c r="L6761" s="4">
        <v>1361000000000</v>
      </c>
      <c r="M6761" s="4">
        <v>1242000000000</v>
      </c>
      <c r="N6761" s="4">
        <v>1134000000000</v>
      </c>
      <c r="O6761" s="4">
        <v>1036000000000</v>
      </c>
      <c r="P6761" s="4">
        <v>945400000000</v>
      </c>
      <c r="Q6761" s="4">
        <v>863200000000</v>
      </c>
      <c r="R6761" s="4">
        <v>788100000000</v>
      </c>
      <c r="S6761" s="4">
        <v>719500000000</v>
      </c>
      <c r="T6761" s="4">
        <v>656900000000</v>
      </c>
      <c r="U6761" s="4">
        <v>599800000000</v>
      </c>
      <c r="V6761" s="4">
        <v>547600000000</v>
      </c>
      <c r="W6761" s="4">
        <v>500000000000</v>
      </c>
      <c r="X6761" s="4">
        <v>456500000000</v>
      </c>
      <c r="Y6761" s="4">
        <v>416700000000</v>
      </c>
      <c r="Z6761" s="4">
        <v>380500000000</v>
      </c>
      <c r="AA6761" s="4">
        <v>347400000000</v>
      </c>
      <c r="AB6761" s="4">
        <v>317200000000</v>
      </c>
      <c r="AC6761" s="4">
        <v>289600000000</v>
      </c>
      <c r="AD6761" s="4">
        <v>264400000000</v>
      </c>
      <c r="AE6761" s="4">
        <v>241400000000</v>
      </c>
      <c r="AF6761" s="4">
        <v>220400000000</v>
      </c>
      <c r="AG6761" s="4">
        <v>201200000000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47960000000000</v>
      </c>
      <c r="D6763" s="4">
        <v>49060000000000</v>
      </c>
      <c r="E6763" s="4">
        <v>50190000000000</v>
      </c>
      <c r="F6763" s="4">
        <v>51340000000000</v>
      </c>
      <c r="G6763" s="4">
        <v>52520000000000</v>
      </c>
      <c r="H6763" s="4">
        <v>53730000000000</v>
      </c>
      <c r="I6763" s="4">
        <v>54970000000000</v>
      </c>
      <c r="J6763" s="4">
        <v>56230000000000</v>
      </c>
      <c r="K6763" s="4">
        <v>57520000000000</v>
      </c>
      <c r="L6763" s="4">
        <v>58850000000000</v>
      </c>
      <c r="M6763" s="4">
        <v>60200000000000</v>
      </c>
      <c r="N6763" s="4">
        <v>61580000000000</v>
      </c>
      <c r="O6763" s="4">
        <v>63000000000000</v>
      </c>
      <c r="P6763" s="4">
        <v>64450000000000</v>
      </c>
      <c r="Q6763" s="4">
        <v>65930000000000</v>
      </c>
      <c r="R6763" s="4">
        <v>67450000000000</v>
      </c>
      <c r="S6763" s="4">
        <v>69000000000000</v>
      </c>
      <c r="T6763" s="4">
        <v>70590000000000</v>
      </c>
      <c r="U6763" s="4">
        <v>72210000000000</v>
      </c>
      <c r="V6763" s="4">
        <v>73870000000000</v>
      </c>
      <c r="W6763" s="4">
        <v>75570000000000</v>
      </c>
      <c r="X6763" s="4">
        <v>77310000000000</v>
      </c>
      <c r="Y6763" s="4">
        <v>79090000000000</v>
      </c>
      <c r="Z6763" s="4">
        <v>80910000000000</v>
      </c>
      <c r="AA6763" s="4">
        <v>82770000000000</v>
      </c>
      <c r="AB6763" s="4">
        <v>84670000000000</v>
      </c>
      <c r="AC6763" s="4">
        <v>86620000000000</v>
      </c>
      <c r="AD6763" s="4">
        <v>88610000000000</v>
      </c>
      <c r="AE6763" s="4">
        <v>90650000000000</v>
      </c>
      <c r="AF6763" s="4">
        <v>92730000000000</v>
      </c>
      <c r="AG6763" s="4">
        <v>94870000000000</v>
      </c>
    </row>
    <row r="6764" spans="1:33">
      <c r="A6764" t="s">
        <v>212</v>
      </c>
      <c r="B6764" t="s">
        <v>132</v>
      </c>
      <c r="C6764" s="4">
        <v>13010000000000</v>
      </c>
      <c r="D6764" s="4">
        <v>13310000000000</v>
      </c>
      <c r="E6764" s="4">
        <v>13610000000000</v>
      </c>
      <c r="F6764" s="4">
        <v>13930000000000</v>
      </c>
      <c r="G6764" s="4">
        <v>14250000000000</v>
      </c>
      <c r="H6764" s="4">
        <v>14570000000000</v>
      </c>
      <c r="I6764" s="4">
        <v>14910000000000</v>
      </c>
      <c r="J6764" s="4">
        <v>15250000000000</v>
      </c>
      <c r="K6764" s="4">
        <v>15600000000000</v>
      </c>
      <c r="L6764" s="4">
        <v>15960000000000</v>
      </c>
      <c r="M6764" s="4">
        <v>16330000000000</v>
      </c>
      <c r="N6764" s="4">
        <v>16700000000000</v>
      </c>
      <c r="O6764" s="4">
        <v>17090000000000</v>
      </c>
      <c r="P6764" s="4">
        <v>17480000000000</v>
      </c>
      <c r="Q6764" s="4">
        <v>17880000000000</v>
      </c>
      <c r="R6764" s="4">
        <v>18290000000000</v>
      </c>
      <c r="S6764" s="4">
        <v>18710000000000</v>
      </c>
      <c r="T6764" s="4">
        <v>19150000000000</v>
      </c>
      <c r="U6764" s="4">
        <v>19590000000000</v>
      </c>
      <c r="V6764" s="4">
        <v>20040000000000</v>
      </c>
      <c r="W6764" s="4">
        <v>20500000000000</v>
      </c>
      <c r="X6764" s="4">
        <v>20970000000000</v>
      </c>
      <c r="Y6764" s="4">
        <v>21450000000000</v>
      </c>
      <c r="Z6764" s="4">
        <v>21940000000000</v>
      </c>
      <c r="AA6764" s="4">
        <v>22450000000000</v>
      </c>
      <c r="AB6764" s="4">
        <v>22960000000000</v>
      </c>
      <c r="AC6764" s="4">
        <v>23490000000000</v>
      </c>
      <c r="AD6764" s="4">
        <v>24030000000000</v>
      </c>
      <c r="AE6764" s="4">
        <v>24590000000000</v>
      </c>
      <c r="AF6764" s="4">
        <v>25150000000000</v>
      </c>
      <c r="AG6764" s="4">
        <v>25730000000000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115800000000000</v>
      </c>
      <c r="D6767" s="4">
        <v>118400000000000</v>
      </c>
      <c r="E6767" s="4">
        <v>121200000000000</v>
      </c>
      <c r="F6767" s="4">
        <v>124000000000000</v>
      </c>
      <c r="G6767" s="4">
        <v>126800000000000</v>
      </c>
      <c r="H6767" s="4">
        <v>129700000000000</v>
      </c>
      <c r="I6767" s="4">
        <v>132700000000000</v>
      </c>
      <c r="J6767" s="4">
        <v>135800000000000</v>
      </c>
      <c r="K6767" s="4">
        <v>138900000000000</v>
      </c>
      <c r="L6767" s="4">
        <v>142100000000000</v>
      </c>
      <c r="M6767" s="4">
        <v>145300000000000</v>
      </c>
      <c r="N6767" s="4">
        <v>148700000000000</v>
      </c>
      <c r="O6767" s="4">
        <v>152100000000000</v>
      </c>
      <c r="P6767" s="4">
        <v>155600000000000</v>
      </c>
      <c r="Q6767" s="4">
        <v>159200000000000</v>
      </c>
      <c r="R6767" s="4">
        <v>162800000000000</v>
      </c>
      <c r="S6767" s="4">
        <v>166600000000000</v>
      </c>
      <c r="T6767" s="4">
        <v>170400000000000</v>
      </c>
      <c r="U6767" s="4">
        <v>174300000000000</v>
      </c>
      <c r="V6767" s="4">
        <v>178300000000000</v>
      </c>
      <c r="W6767" s="4">
        <v>182400000000000</v>
      </c>
      <c r="X6767" s="4">
        <v>186600000000000</v>
      </c>
      <c r="Y6767" s="4">
        <v>190900000000000</v>
      </c>
      <c r="Z6767" s="4">
        <v>195300000000000</v>
      </c>
      <c r="AA6767" s="4">
        <v>199800000000000</v>
      </c>
      <c r="AB6767" s="4">
        <v>204400000000000</v>
      </c>
      <c r="AC6767" s="4">
        <v>209100000000000</v>
      </c>
      <c r="AD6767" s="4">
        <v>213900000000000</v>
      </c>
      <c r="AE6767" s="4">
        <v>218900000000000</v>
      </c>
      <c r="AF6767" s="4">
        <v>223900000000000</v>
      </c>
      <c r="AG6767" s="4">
        <v>229000000000000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9139000000000</v>
      </c>
      <c r="D6775" s="4">
        <v>9276000000000</v>
      </c>
      <c r="E6775" s="4">
        <v>9415000000000</v>
      </c>
      <c r="F6775" s="4">
        <v>9557000000000</v>
      </c>
      <c r="G6775" s="4">
        <v>9700000000000</v>
      </c>
      <c r="H6775" s="4">
        <v>9845000000000</v>
      </c>
      <c r="I6775" s="4">
        <v>9993000000000</v>
      </c>
      <c r="J6775" s="4">
        <v>10140000000000</v>
      </c>
      <c r="K6775" s="4">
        <v>10300000000000</v>
      </c>
      <c r="L6775" s="4">
        <v>10450000000000</v>
      </c>
      <c r="M6775" s="4">
        <v>10610000000000</v>
      </c>
      <c r="N6775" s="4">
        <v>10770000000000</v>
      </c>
      <c r="O6775" s="4">
        <v>10930000000000</v>
      </c>
      <c r="P6775" s="4">
        <v>11090000000000</v>
      </c>
      <c r="Q6775" s="4">
        <v>11260000000000</v>
      </c>
      <c r="R6775" s="4">
        <v>11430000000000</v>
      </c>
      <c r="S6775" s="4">
        <v>11600000000000</v>
      </c>
      <c r="T6775" s="4">
        <v>11770000000000</v>
      </c>
      <c r="U6775" s="4">
        <v>11950000000000</v>
      </c>
      <c r="V6775" s="4">
        <v>12130000000000</v>
      </c>
      <c r="W6775" s="4">
        <v>12310000000000</v>
      </c>
      <c r="X6775" s="4">
        <v>12490000000000</v>
      </c>
      <c r="Y6775" s="4">
        <v>12680000000000</v>
      </c>
      <c r="Z6775" s="4">
        <v>12870000000000</v>
      </c>
      <c r="AA6775" s="4">
        <v>13060000000000</v>
      </c>
      <c r="AB6775" s="4">
        <v>13260000000000</v>
      </c>
      <c r="AC6775" s="4">
        <v>13460000000000</v>
      </c>
      <c r="AD6775" s="4">
        <v>13660000000000</v>
      </c>
      <c r="AE6775" s="4">
        <v>13870000000000</v>
      </c>
      <c r="AF6775" s="4">
        <v>14070000000000</v>
      </c>
      <c r="AG6775" s="4">
        <v>14290000000000</v>
      </c>
    </row>
    <row r="6776" spans="1:33">
      <c r="A6776" t="s">
        <v>200</v>
      </c>
      <c r="B6776" t="s">
        <v>132</v>
      </c>
      <c r="C6776" s="4">
        <v>1245000000000</v>
      </c>
      <c r="D6776" s="4">
        <v>1263000000000</v>
      </c>
      <c r="E6776" s="4">
        <v>1282000000000</v>
      </c>
      <c r="F6776" s="4">
        <v>1301000000000</v>
      </c>
      <c r="G6776" s="4">
        <v>1321000000000</v>
      </c>
      <c r="H6776" s="4">
        <v>1341000000000</v>
      </c>
      <c r="I6776" s="4">
        <v>1361000000000</v>
      </c>
      <c r="J6776" s="4">
        <v>1381000000000</v>
      </c>
      <c r="K6776" s="4">
        <v>1402000000000</v>
      </c>
      <c r="L6776" s="4">
        <v>1423000000000</v>
      </c>
      <c r="M6776" s="4">
        <v>1444000000000</v>
      </c>
      <c r="N6776" s="4">
        <v>1466000000000</v>
      </c>
      <c r="O6776" s="4">
        <v>1488000000000</v>
      </c>
      <c r="P6776" s="4">
        <v>1510000000000</v>
      </c>
      <c r="Q6776" s="4">
        <v>1533000000000</v>
      </c>
      <c r="R6776" s="4">
        <v>1556000000000</v>
      </c>
      <c r="S6776" s="4">
        <v>1579000000000</v>
      </c>
      <c r="T6776" s="4">
        <v>1603000000000</v>
      </c>
      <c r="U6776" s="4">
        <v>1627000000000</v>
      </c>
      <c r="V6776" s="4">
        <v>1652000000000</v>
      </c>
      <c r="W6776" s="4">
        <v>1676000000000</v>
      </c>
      <c r="X6776" s="4">
        <v>1701000000000</v>
      </c>
      <c r="Y6776" s="4">
        <v>1727000000000</v>
      </c>
      <c r="Z6776" s="4">
        <v>1753000000000</v>
      </c>
      <c r="AA6776" s="4">
        <v>1779000000000</v>
      </c>
      <c r="AB6776" s="4">
        <v>1806000000000</v>
      </c>
      <c r="AC6776" s="4">
        <v>1833000000000</v>
      </c>
      <c r="AD6776" s="4">
        <v>1860000000000</v>
      </c>
      <c r="AE6776" s="4">
        <v>1888000000000</v>
      </c>
      <c r="AF6776" s="4">
        <v>1917000000000</v>
      </c>
      <c r="AG6776" s="4">
        <v>1945000000000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4498000000000</v>
      </c>
      <c r="D6781" s="4">
        <v>4557000000000</v>
      </c>
      <c r="E6781" s="4">
        <v>4616000000000</v>
      </c>
      <c r="F6781" s="4">
        <v>4676000000000</v>
      </c>
      <c r="G6781" s="4">
        <v>4737000000000</v>
      </c>
      <c r="H6781" s="4">
        <v>4798000000000</v>
      </c>
      <c r="I6781" s="4">
        <v>4861000000000</v>
      </c>
      <c r="J6781" s="4">
        <v>4924000000000</v>
      </c>
      <c r="K6781" s="4">
        <v>4988000000000</v>
      </c>
      <c r="L6781" s="4">
        <v>5053000000000</v>
      </c>
      <c r="M6781" s="4">
        <v>5118000000000</v>
      </c>
      <c r="N6781" s="4">
        <v>5185000000000</v>
      </c>
      <c r="O6781" s="4">
        <v>5252000000000</v>
      </c>
      <c r="P6781" s="4">
        <v>5321000000000</v>
      </c>
      <c r="Q6781" s="4">
        <v>5390000000000</v>
      </c>
      <c r="R6781" s="4">
        <v>5460000000000</v>
      </c>
      <c r="S6781" s="4">
        <v>5531000000000</v>
      </c>
      <c r="T6781" s="4">
        <v>5603000000000</v>
      </c>
      <c r="U6781" s="4">
        <v>5676000000000</v>
      </c>
      <c r="V6781" s="4">
        <v>5749000000000</v>
      </c>
      <c r="W6781" s="4">
        <v>5824000000000</v>
      </c>
      <c r="X6781" s="4">
        <v>5900000000000</v>
      </c>
      <c r="Y6781" s="4">
        <v>5977000000000</v>
      </c>
      <c r="Z6781" s="4">
        <v>6054000000000</v>
      </c>
      <c r="AA6781" s="4">
        <v>6133000000000</v>
      </c>
      <c r="AB6781" s="4">
        <v>6213000000000</v>
      </c>
      <c r="AC6781" s="4">
        <v>6293000000000</v>
      </c>
      <c r="AD6781" s="4">
        <v>6375000000000</v>
      </c>
      <c r="AE6781" s="4">
        <v>6458000000000</v>
      </c>
      <c r="AF6781" s="4">
        <v>6542000000000</v>
      </c>
      <c r="AG6781" s="4">
        <v>6627000000000</v>
      </c>
    </row>
    <row r="6782" spans="1:33">
      <c r="A6782" t="s">
        <v>194</v>
      </c>
      <c r="B6782" t="s">
        <v>132</v>
      </c>
      <c r="C6782" s="4">
        <v>24120000000</v>
      </c>
      <c r="D6782" s="4">
        <v>24430000000</v>
      </c>
      <c r="E6782" s="4">
        <v>24750000000</v>
      </c>
      <c r="F6782" s="4">
        <v>25070000000</v>
      </c>
      <c r="G6782" s="4">
        <v>25400000000</v>
      </c>
      <c r="H6782" s="4">
        <v>25730000000</v>
      </c>
      <c r="I6782" s="4">
        <v>26060000000</v>
      </c>
      <c r="J6782" s="4">
        <v>26400000000</v>
      </c>
      <c r="K6782" s="4">
        <v>26740000000</v>
      </c>
      <c r="L6782" s="4">
        <v>27090000000</v>
      </c>
      <c r="M6782" s="4">
        <v>27440000000</v>
      </c>
      <c r="N6782" s="4">
        <v>27800000000</v>
      </c>
      <c r="O6782" s="4">
        <v>28160000000</v>
      </c>
      <c r="P6782" s="4">
        <v>28530000000</v>
      </c>
      <c r="Q6782" s="4">
        <v>28900000000</v>
      </c>
      <c r="R6782" s="4">
        <v>29280000000</v>
      </c>
      <c r="S6782" s="4">
        <v>29660000000</v>
      </c>
      <c r="T6782" s="4">
        <v>30040000000</v>
      </c>
      <c r="U6782" s="4">
        <v>30430000000</v>
      </c>
      <c r="V6782" s="4">
        <v>30830000000</v>
      </c>
      <c r="W6782" s="4">
        <v>31230000000</v>
      </c>
      <c r="X6782" s="4">
        <v>31630000000</v>
      </c>
      <c r="Y6782" s="4">
        <v>32050000000</v>
      </c>
      <c r="Z6782" s="4">
        <v>32460000000</v>
      </c>
      <c r="AA6782" s="4">
        <v>32880000000</v>
      </c>
      <c r="AB6782" s="4">
        <v>33310000000</v>
      </c>
      <c r="AC6782" s="4">
        <v>33750000000</v>
      </c>
      <c r="AD6782" s="4">
        <v>34180000000</v>
      </c>
      <c r="AE6782" s="4">
        <v>34630000000</v>
      </c>
      <c r="AF6782" s="4">
        <v>35080000000</v>
      </c>
      <c r="AG6782" s="4">
        <v>35530000000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402000000000</v>
      </c>
      <c r="D6784" s="4">
        <v>407200000000</v>
      </c>
      <c r="E6784" s="4">
        <v>412500000000</v>
      </c>
      <c r="F6784" s="4">
        <v>417900000000</v>
      </c>
      <c r="G6784" s="4">
        <v>423300000000</v>
      </c>
      <c r="H6784" s="4">
        <v>428800000000</v>
      </c>
      <c r="I6784" s="4">
        <v>434400000000</v>
      </c>
      <c r="J6784" s="4">
        <v>440000000000</v>
      </c>
      <c r="K6784" s="4">
        <v>445700000000</v>
      </c>
      <c r="L6784" s="4">
        <v>451500000000</v>
      </c>
      <c r="M6784" s="4">
        <v>457400000000</v>
      </c>
      <c r="N6784" s="4">
        <v>463400000000</v>
      </c>
      <c r="O6784" s="4">
        <v>469400000000</v>
      </c>
      <c r="P6784" s="4">
        <v>475500000000</v>
      </c>
      <c r="Q6784" s="4">
        <v>481700000000</v>
      </c>
      <c r="R6784" s="4">
        <v>487900000000</v>
      </c>
      <c r="S6784" s="4">
        <v>494300000000</v>
      </c>
      <c r="T6784" s="4">
        <v>500700000000</v>
      </c>
      <c r="U6784" s="4">
        <v>507200000000</v>
      </c>
      <c r="V6784" s="4">
        <v>513800000000</v>
      </c>
      <c r="W6784" s="4">
        <v>520500000000</v>
      </c>
      <c r="X6784" s="4">
        <v>527200000000</v>
      </c>
      <c r="Y6784" s="4">
        <v>534100000000</v>
      </c>
      <c r="Z6784" s="4">
        <v>541000000000</v>
      </c>
      <c r="AA6784" s="4">
        <v>548100000000</v>
      </c>
      <c r="AB6784" s="4">
        <v>555200000000</v>
      </c>
      <c r="AC6784" s="4">
        <v>562400000000</v>
      </c>
      <c r="AD6784" s="4">
        <v>569700000000</v>
      </c>
      <c r="AE6784" s="4">
        <v>577100000000</v>
      </c>
      <c r="AF6784" s="4">
        <v>584600000000</v>
      </c>
      <c r="AG6784" s="4">
        <v>592200000000</v>
      </c>
    </row>
    <row r="6785" spans="1:33">
      <c r="A6785" t="s">
        <v>191</v>
      </c>
      <c r="B6785" t="s">
        <v>132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t="s">
        <v>190</v>
      </c>
      <c r="B6786" t="s">
        <v>132</v>
      </c>
      <c r="C6786" s="4">
        <v>16080000000</v>
      </c>
      <c r="D6786" s="4">
        <v>16290000000</v>
      </c>
      <c r="E6786" s="4">
        <v>16500000000</v>
      </c>
      <c r="F6786" s="4">
        <v>16710000000</v>
      </c>
      <c r="G6786" s="4">
        <v>16930000000</v>
      </c>
      <c r="H6786" s="4">
        <v>17150000000</v>
      </c>
      <c r="I6786" s="4">
        <v>17380000000</v>
      </c>
      <c r="J6786" s="4">
        <v>17600000000</v>
      </c>
      <c r="K6786" s="4">
        <v>17830000000</v>
      </c>
      <c r="L6786" s="4">
        <v>18060000000</v>
      </c>
      <c r="M6786" s="4">
        <v>18300000000</v>
      </c>
      <c r="N6786" s="4">
        <v>18530000000</v>
      </c>
      <c r="O6786" s="4">
        <v>18780000000</v>
      </c>
      <c r="P6786" s="4">
        <v>19020000000</v>
      </c>
      <c r="Q6786" s="4">
        <v>19270000000</v>
      </c>
      <c r="R6786" s="4">
        <v>19520000000</v>
      </c>
      <c r="S6786" s="4">
        <v>19770000000</v>
      </c>
      <c r="T6786" s="4">
        <v>20030000000</v>
      </c>
      <c r="U6786" s="4">
        <v>20290000000</v>
      </c>
      <c r="V6786" s="4">
        <v>20550000000</v>
      </c>
      <c r="W6786" s="4">
        <v>20820000000</v>
      </c>
      <c r="X6786" s="4">
        <v>21090000000</v>
      </c>
      <c r="Y6786" s="4">
        <v>21360000000</v>
      </c>
      <c r="Z6786" s="4">
        <v>21640000000</v>
      </c>
      <c r="AA6786" s="4">
        <v>21920000000</v>
      </c>
      <c r="AB6786" s="4">
        <v>22210000000</v>
      </c>
      <c r="AC6786" s="4">
        <v>22500000000</v>
      </c>
      <c r="AD6786" s="4">
        <v>22790000000</v>
      </c>
      <c r="AE6786" s="4">
        <v>23090000000</v>
      </c>
      <c r="AF6786" s="4">
        <v>23390000000</v>
      </c>
      <c r="AG6786" s="4">
        <v>23690000000</v>
      </c>
    </row>
    <row r="6787" spans="1:33">
      <c r="A6787" t="s">
        <v>189</v>
      </c>
      <c r="B6787" t="s">
        <v>132</v>
      </c>
      <c r="C6787" s="4">
        <v>10710000000000</v>
      </c>
      <c r="D6787" s="4">
        <v>10320000000000</v>
      </c>
      <c r="E6787" s="4">
        <v>9934000000000</v>
      </c>
      <c r="F6787" s="4">
        <v>9566000000000</v>
      </c>
      <c r="G6787" s="4">
        <v>9212000000000</v>
      </c>
      <c r="H6787" s="4">
        <v>8871000000000</v>
      </c>
      <c r="I6787" s="4">
        <v>8543000000000</v>
      </c>
      <c r="J6787" s="4">
        <v>8227000000000</v>
      </c>
      <c r="K6787" s="4">
        <v>7923000000000</v>
      </c>
      <c r="L6787" s="4">
        <v>7629000000000</v>
      </c>
      <c r="M6787" s="4">
        <v>7347000000000</v>
      </c>
      <c r="N6787" s="4">
        <v>7075000000000</v>
      </c>
      <c r="O6787" s="4">
        <v>6814000000000</v>
      </c>
      <c r="P6787" s="4">
        <v>6561000000000</v>
      </c>
      <c r="Q6787" s="4">
        <v>6319000000000</v>
      </c>
      <c r="R6787" s="4">
        <v>6085000000000</v>
      </c>
      <c r="S6787" s="4">
        <v>5860000000000</v>
      </c>
      <c r="T6787" s="4">
        <v>5643000000000</v>
      </c>
      <c r="U6787" s="4">
        <v>5434000000000</v>
      </c>
      <c r="V6787" s="4">
        <v>5233000000000</v>
      </c>
      <c r="W6787" s="4">
        <v>5039000000000</v>
      </c>
      <c r="X6787" s="4">
        <v>4853000000000</v>
      </c>
      <c r="Y6787" s="4">
        <v>4673000000000</v>
      </c>
      <c r="Z6787" s="4">
        <v>4500000000000</v>
      </c>
      <c r="AA6787" s="4">
        <v>4334000000000</v>
      </c>
      <c r="AB6787" s="4">
        <v>4174000000000</v>
      </c>
      <c r="AC6787" s="4">
        <v>4019000000000</v>
      </c>
      <c r="AD6787" s="4">
        <v>3870000000000</v>
      </c>
      <c r="AE6787" s="4">
        <v>3727000000000</v>
      </c>
      <c r="AF6787" s="4">
        <v>3589000000000</v>
      </c>
      <c r="AG6787" s="4">
        <v>3457000000000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1532000000000</v>
      </c>
      <c r="D6791" s="4">
        <v>1476000000000</v>
      </c>
      <c r="E6791" s="4">
        <v>1421000000000</v>
      </c>
      <c r="F6791" s="4">
        <v>1369000000000</v>
      </c>
      <c r="G6791" s="4">
        <v>1318000000000</v>
      </c>
      <c r="H6791" s="4">
        <v>1269000000000</v>
      </c>
      <c r="I6791" s="4">
        <v>1222000000000</v>
      </c>
      <c r="J6791" s="4">
        <v>1177000000000</v>
      </c>
      <c r="K6791" s="4">
        <v>1133000000000</v>
      </c>
      <c r="L6791" s="4">
        <v>1091000000000</v>
      </c>
      <c r="M6791" s="4">
        <v>1051000000000</v>
      </c>
      <c r="N6791" s="4">
        <v>1012000000000</v>
      </c>
      <c r="O6791" s="4">
        <v>974700000000</v>
      </c>
      <c r="P6791" s="4">
        <v>938700000000</v>
      </c>
      <c r="Q6791" s="4">
        <v>903900000000</v>
      </c>
      <c r="R6791" s="4">
        <v>870500000000</v>
      </c>
      <c r="S6791" s="4">
        <v>838300000000</v>
      </c>
      <c r="T6791" s="4">
        <v>807300000000</v>
      </c>
      <c r="U6791" s="4">
        <v>777400000000</v>
      </c>
      <c r="V6791" s="4">
        <v>748600000000</v>
      </c>
      <c r="W6791" s="4">
        <v>720900000000</v>
      </c>
      <c r="X6791" s="4">
        <v>694300000000</v>
      </c>
      <c r="Y6791" s="4">
        <v>668600000000</v>
      </c>
      <c r="Z6791" s="4">
        <v>643800000000</v>
      </c>
      <c r="AA6791" s="4">
        <v>620000000000</v>
      </c>
      <c r="AB6791" s="4">
        <v>597100000000</v>
      </c>
      <c r="AC6791" s="4">
        <v>575000000000</v>
      </c>
      <c r="AD6791" s="4">
        <v>553700000000</v>
      </c>
      <c r="AE6791" s="4">
        <v>533200000000</v>
      </c>
      <c r="AF6791" s="4">
        <v>513500000000</v>
      </c>
      <c r="AG6791" s="4">
        <v>494500000000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1238000000000</v>
      </c>
      <c r="D6793" s="4">
        <v>1192000000000</v>
      </c>
      <c r="E6793" s="4">
        <v>1148000000000</v>
      </c>
      <c r="F6793" s="4">
        <v>1106000000000</v>
      </c>
      <c r="G6793" s="4">
        <v>1065000000000</v>
      </c>
      <c r="H6793" s="4">
        <v>1025000000000</v>
      </c>
      <c r="I6793" s="4">
        <v>987500000000</v>
      </c>
      <c r="J6793" s="4">
        <v>951000000000</v>
      </c>
      <c r="K6793" s="4">
        <v>915800000000</v>
      </c>
      <c r="L6793" s="4">
        <v>881900000000</v>
      </c>
      <c r="M6793" s="4">
        <v>849300000000</v>
      </c>
      <c r="N6793" s="4">
        <v>817800000000</v>
      </c>
      <c r="O6793" s="4">
        <v>787600000000</v>
      </c>
      <c r="P6793" s="4">
        <v>758400000000</v>
      </c>
      <c r="Q6793" s="4">
        <v>730400000000</v>
      </c>
      <c r="R6793" s="4">
        <v>703300000000</v>
      </c>
      <c r="S6793" s="4">
        <v>677300000000</v>
      </c>
      <c r="T6793" s="4">
        <v>652300000000</v>
      </c>
      <c r="U6793" s="4">
        <v>628100000000</v>
      </c>
      <c r="V6793" s="4">
        <v>604900000000</v>
      </c>
      <c r="W6793" s="4">
        <v>582500000000</v>
      </c>
      <c r="X6793" s="4">
        <v>561000000000</v>
      </c>
      <c r="Y6793" s="4">
        <v>540200000000</v>
      </c>
      <c r="Z6793" s="4">
        <v>520200000000</v>
      </c>
      <c r="AA6793" s="4">
        <v>501000000000</v>
      </c>
      <c r="AB6793" s="4">
        <v>482400000000</v>
      </c>
      <c r="AC6793" s="4">
        <v>464600000000</v>
      </c>
      <c r="AD6793" s="4">
        <v>447400000000</v>
      </c>
      <c r="AE6793" s="4">
        <v>430800000000</v>
      </c>
      <c r="AF6793" s="4">
        <v>414900000000</v>
      </c>
      <c r="AG6793" s="4">
        <v>399500000000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164300000000</v>
      </c>
      <c r="D6797" s="4">
        <v>158200000000</v>
      </c>
      <c r="E6797" s="4">
        <v>152400000000</v>
      </c>
      <c r="F6797" s="4">
        <v>146800000000</v>
      </c>
      <c r="G6797" s="4">
        <v>141300000000</v>
      </c>
      <c r="H6797" s="4">
        <v>136100000000</v>
      </c>
      <c r="I6797" s="4">
        <v>131100000000</v>
      </c>
      <c r="J6797" s="4">
        <v>126200000000</v>
      </c>
      <c r="K6797" s="4">
        <v>121500000000</v>
      </c>
      <c r="L6797" s="4">
        <v>117000000000</v>
      </c>
      <c r="M6797" s="4">
        <v>112700000000</v>
      </c>
      <c r="N6797" s="4">
        <v>108500000000</v>
      </c>
      <c r="O6797" s="4">
        <v>104500000000</v>
      </c>
      <c r="P6797" s="4">
        <v>100700000000</v>
      </c>
      <c r="Q6797" s="4">
        <v>96930000000</v>
      </c>
      <c r="R6797" s="4">
        <v>93350000000</v>
      </c>
      <c r="S6797" s="4">
        <v>89890000000</v>
      </c>
      <c r="T6797" s="4">
        <v>86570000000</v>
      </c>
      <c r="U6797" s="4">
        <v>83360000000</v>
      </c>
      <c r="V6797" s="4">
        <v>80280000000</v>
      </c>
      <c r="W6797" s="4">
        <v>77310000000</v>
      </c>
      <c r="X6797" s="4">
        <v>74450000000</v>
      </c>
      <c r="Y6797" s="4">
        <v>71690000000</v>
      </c>
      <c r="Z6797" s="4">
        <v>69040000000</v>
      </c>
      <c r="AA6797" s="4">
        <v>66490000000</v>
      </c>
      <c r="AB6797" s="4">
        <v>64030000000</v>
      </c>
      <c r="AC6797" s="4">
        <v>61660000000</v>
      </c>
      <c r="AD6797" s="4">
        <v>59380000000</v>
      </c>
      <c r="AE6797" s="4">
        <v>57180000000</v>
      </c>
      <c r="AF6797" s="4">
        <v>55060000000</v>
      </c>
      <c r="AG6797" s="4">
        <v>53030000000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11580000000000</v>
      </c>
      <c r="D6799" s="4">
        <v>11150000000000</v>
      </c>
      <c r="E6799" s="4">
        <v>10730000000000</v>
      </c>
      <c r="F6799" s="4">
        <v>10340000000000</v>
      </c>
      <c r="G6799" s="4">
        <v>9955000000000</v>
      </c>
      <c r="H6799" s="4">
        <v>9587000000000</v>
      </c>
      <c r="I6799" s="4">
        <v>9232000000000</v>
      </c>
      <c r="J6799" s="4">
        <v>8890000000000</v>
      </c>
      <c r="K6799" s="4">
        <v>8561000000000</v>
      </c>
      <c r="L6799" s="4">
        <v>8245000000000</v>
      </c>
      <c r="M6799" s="4">
        <v>7940000000000</v>
      </c>
      <c r="N6799" s="4">
        <v>7646000000000</v>
      </c>
      <c r="O6799" s="4">
        <v>7363000000000</v>
      </c>
      <c r="P6799" s="4">
        <v>7090000000000</v>
      </c>
      <c r="Q6799" s="4">
        <v>6828000000000</v>
      </c>
      <c r="R6799" s="4">
        <v>6575000000000</v>
      </c>
      <c r="S6799" s="4">
        <v>6332000000000</v>
      </c>
      <c r="T6799" s="4">
        <v>6098000000000</v>
      </c>
      <c r="U6799" s="4">
        <v>5872000000000</v>
      </c>
      <c r="V6799" s="4">
        <v>5655000000000</v>
      </c>
      <c r="W6799" s="4">
        <v>5446000000000</v>
      </c>
      <c r="X6799" s="4">
        <v>5244000000000</v>
      </c>
      <c r="Y6799" s="4">
        <v>5050000000000</v>
      </c>
      <c r="Z6799" s="4">
        <v>4863000000000</v>
      </c>
      <c r="AA6799" s="4">
        <v>4683000000000</v>
      </c>
      <c r="AB6799" s="4">
        <v>4510000000000</v>
      </c>
      <c r="AC6799" s="4">
        <v>4343000000000</v>
      </c>
      <c r="AD6799" s="4">
        <v>4183000000000</v>
      </c>
      <c r="AE6799" s="4">
        <v>4028000000000</v>
      </c>
      <c r="AF6799" s="4">
        <v>3879000000000</v>
      </c>
      <c r="AG6799" s="4">
        <v>3735000000000</v>
      </c>
    </row>
    <row r="6800" spans="1:33">
      <c r="A6800" t="s">
        <v>176</v>
      </c>
      <c r="B6800" t="s">
        <v>132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38170000000000</v>
      </c>
      <c r="D6803" s="4">
        <v>36760000000000</v>
      </c>
      <c r="E6803" s="4">
        <v>35400000000000</v>
      </c>
      <c r="F6803" s="4">
        <v>34090000000000</v>
      </c>
      <c r="G6803" s="4">
        <v>32830000000000</v>
      </c>
      <c r="H6803" s="4">
        <v>31610000000000</v>
      </c>
      <c r="I6803" s="4">
        <v>30440000000000</v>
      </c>
      <c r="J6803" s="4">
        <v>29320000000000</v>
      </c>
      <c r="K6803" s="4">
        <v>28230000000000</v>
      </c>
      <c r="L6803" s="4">
        <v>27190000000000</v>
      </c>
      <c r="M6803" s="4">
        <v>26180000000000</v>
      </c>
      <c r="N6803" s="4">
        <v>25210000000000</v>
      </c>
      <c r="O6803" s="4">
        <v>24280000000000</v>
      </c>
      <c r="P6803" s="4">
        <v>23380000000000</v>
      </c>
      <c r="Q6803" s="4">
        <v>22520000000000</v>
      </c>
      <c r="R6803" s="4">
        <v>21680000000000</v>
      </c>
      <c r="S6803" s="4">
        <v>20880000000000</v>
      </c>
      <c r="T6803" s="4">
        <v>20110000000000</v>
      </c>
      <c r="U6803" s="4">
        <v>19360000000000</v>
      </c>
      <c r="V6803" s="4">
        <v>18650000000000</v>
      </c>
      <c r="W6803" s="4">
        <v>17960000000000</v>
      </c>
      <c r="X6803" s="4">
        <v>17290000000000</v>
      </c>
      <c r="Y6803" s="4">
        <v>16650000000000</v>
      </c>
      <c r="Z6803" s="4">
        <v>16040000000000</v>
      </c>
      <c r="AA6803" s="4">
        <v>15440000000000</v>
      </c>
      <c r="AB6803" s="4">
        <v>14870000000000</v>
      </c>
      <c r="AC6803" s="4">
        <v>14320000000000</v>
      </c>
      <c r="AD6803" s="4">
        <v>13790000000000</v>
      </c>
      <c r="AE6803" s="4">
        <v>13280000000000</v>
      </c>
      <c r="AF6803" s="4">
        <v>12790000000000</v>
      </c>
      <c r="AG6803" s="4">
        <v>12320000000000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23.929200000000002</v>
      </c>
      <c r="D6811">
        <v>23.9084</v>
      </c>
      <c r="E6811">
        <v>23.887699999999999</v>
      </c>
      <c r="F6811">
        <v>23.869499999999999</v>
      </c>
      <c r="G6811">
        <v>23.848800000000001</v>
      </c>
      <c r="H6811">
        <v>23.8279</v>
      </c>
      <c r="I6811">
        <v>23.804300000000001</v>
      </c>
      <c r="J6811">
        <v>23.7807</v>
      </c>
      <c r="K6811">
        <v>23.756900000000002</v>
      </c>
      <c r="L6811">
        <v>23.7332</v>
      </c>
      <c r="M6811">
        <v>23.706700000000001</v>
      </c>
      <c r="N6811">
        <v>23.656300000000002</v>
      </c>
      <c r="O6811">
        <v>23.605799999999999</v>
      </c>
      <c r="P6811">
        <v>23.5581</v>
      </c>
      <c r="Q6811">
        <v>23.5075</v>
      </c>
      <c r="R6811">
        <v>23.456900000000001</v>
      </c>
      <c r="S6811">
        <v>23.406400000000001</v>
      </c>
      <c r="T6811">
        <v>23.355699999999999</v>
      </c>
      <c r="U6811">
        <v>23.3078</v>
      </c>
      <c r="V6811">
        <v>23.257100000000001</v>
      </c>
      <c r="W6811">
        <v>23.206399999999999</v>
      </c>
      <c r="X6811">
        <v>23.152799999999999</v>
      </c>
      <c r="Y6811">
        <v>23.093699999999998</v>
      </c>
      <c r="Z6811">
        <v>23.037400000000002</v>
      </c>
      <c r="AA6811">
        <v>22.981000000000002</v>
      </c>
      <c r="AB6811">
        <v>22.924700000000001</v>
      </c>
      <c r="AC6811">
        <v>22.8599</v>
      </c>
      <c r="AD6811">
        <v>22.800599999999999</v>
      </c>
      <c r="AE6811">
        <v>22.738600000000002</v>
      </c>
      <c r="AF6811">
        <v>22.6738</v>
      </c>
      <c r="AG6811">
        <v>22.611799999999999</v>
      </c>
    </row>
    <row r="6812" spans="1:33">
      <c r="A6812" t="s">
        <v>164</v>
      </c>
      <c r="B6812" t="s">
        <v>132</v>
      </c>
      <c r="C6812">
        <v>15.3416</v>
      </c>
      <c r="D6812">
        <v>15.5397</v>
      </c>
      <c r="E6812">
        <v>15.7278</v>
      </c>
      <c r="F6812">
        <v>15.915900000000001</v>
      </c>
      <c r="G6812">
        <v>16.114000000000001</v>
      </c>
      <c r="H6812">
        <v>16.302199999999999</v>
      </c>
      <c r="I6812">
        <v>16.490300000000001</v>
      </c>
      <c r="J6812">
        <v>16.688700000000001</v>
      </c>
      <c r="K6812">
        <v>16.876799999999999</v>
      </c>
      <c r="L6812">
        <v>17.064900000000002</v>
      </c>
      <c r="M6812">
        <v>17.263000000000002</v>
      </c>
      <c r="N6812">
        <v>17.356999999999999</v>
      </c>
      <c r="O6812">
        <v>17.4512</v>
      </c>
      <c r="P6812">
        <v>17.545100000000001</v>
      </c>
      <c r="Q6812">
        <v>17.6493</v>
      </c>
      <c r="R6812">
        <v>17.743500000000001</v>
      </c>
      <c r="S6812">
        <v>17.9316</v>
      </c>
      <c r="T6812">
        <v>18.119700000000002</v>
      </c>
      <c r="U6812">
        <v>18.317799999999998</v>
      </c>
      <c r="V6812">
        <v>18.506</v>
      </c>
      <c r="W6812">
        <v>18.7041</v>
      </c>
      <c r="X6812">
        <v>18.9864</v>
      </c>
      <c r="Y6812">
        <v>19.278400000000001</v>
      </c>
      <c r="Z6812">
        <v>19.5608</v>
      </c>
      <c r="AA6812">
        <v>19.852799999999998</v>
      </c>
      <c r="AB6812">
        <v>20.135100000000001</v>
      </c>
      <c r="AC6812">
        <v>20.427399999999999</v>
      </c>
      <c r="AD6812">
        <v>20.709499999999998</v>
      </c>
      <c r="AE6812">
        <v>21.001799999999999</v>
      </c>
      <c r="AF6812">
        <v>21.284099999999999</v>
      </c>
      <c r="AG6812">
        <v>21.5762</v>
      </c>
    </row>
    <row r="6813" spans="1:33">
      <c r="A6813" t="s">
        <v>163</v>
      </c>
      <c r="B6813" t="s">
        <v>132</v>
      </c>
      <c r="C6813">
        <v>8.5624000000000006E-2</v>
      </c>
      <c r="D6813">
        <v>8.5624000000000006E-2</v>
      </c>
      <c r="E6813">
        <v>8.5624000000000006E-2</v>
      </c>
      <c r="F6813">
        <v>8.5624000000000006E-2</v>
      </c>
      <c r="G6813">
        <v>8.5624000000000006E-2</v>
      </c>
      <c r="H6813">
        <v>8.5624000000000006E-2</v>
      </c>
      <c r="I6813">
        <v>8.5624000000000006E-2</v>
      </c>
      <c r="J6813">
        <v>8.5624000000000006E-2</v>
      </c>
      <c r="K6813">
        <v>8.5624000000000006E-2</v>
      </c>
      <c r="L6813">
        <v>8.5624000000000006E-2</v>
      </c>
      <c r="M6813">
        <v>8.5624000000000006E-2</v>
      </c>
      <c r="N6813">
        <v>8.5624000000000006E-2</v>
      </c>
      <c r="O6813">
        <v>8.5624000000000006E-2</v>
      </c>
      <c r="P6813">
        <v>8.5624000000000006E-2</v>
      </c>
      <c r="Q6813">
        <v>8.5624000000000006E-2</v>
      </c>
      <c r="R6813">
        <v>8.5624000000000006E-2</v>
      </c>
      <c r="S6813">
        <v>8.5624000000000006E-2</v>
      </c>
      <c r="T6813">
        <v>8.5624000000000006E-2</v>
      </c>
      <c r="U6813">
        <v>8.5624000000000006E-2</v>
      </c>
      <c r="V6813">
        <v>8.5624000000000006E-2</v>
      </c>
      <c r="W6813">
        <v>8.5624000000000006E-2</v>
      </c>
      <c r="X6813">
        <v>8.5624000000000006E-2</v>
      </c>
      <c r="Y6813">
        <v>8.5624000000000006E-2</v>
      </c>
      <c r="Z6813">
        <v>8.5624000000000006E-2</v>
      </c>
      <c r="AA6813">
        <v>8.5624000000000006E-2</v>
      </c>
      <c r="AB6813">
        <v>8.5624000000000006E-2</v>
      </c>
      <c r="AC6813">
        <v>8.5624000000000006E-2</v>
      </c>
      <c r="AD6813">
        <v>8.5624000000000006E-2</v>
      </c>
      <c r="AE6813">
        <v>8.5624000000000006E-2</v>
      </c>
      <c r="AF6813">
        <v>8.5624000000000006E-2</v>
      </c>
      <c r="AG6813">
        <v>8.5624000000000006E-2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2.2017000000000002</v>
      </c>
      <c r="D6819">
        <v>2.2017000000000002</v>
      </c>
      <c r="E6819">
        <v>2.2017000000000002</v>
      </c>
      <c r="F6819">
        <v>2.2017000000000002</v>
      </c>
      <c r="G6819">
        <v>2.2017000000000002</v>
      </c>
      <c r="H6819">
        <v>2.2017000000000002</v>
      </c>
      <c r="I6819">
        <v>2.2017000000000002</v>
      </c>
      <c r="J6819">
        <v>2.2017000000000002</v>
      </c>
      <c r="K6819">
        <v>2.2017000000000002</v>
      </c>
      <c r="L6819">
        <v>2.2017000000000002</v>
      </c>
      <c r="M6819">
        <v>2.2017000000000002</v>
      </c>
      <c r="N6819">
        <v>2.2017000000000002</v>
      </c>
      <c r="O6819">
        <v>2.2017000000000002</v>
      </c>
      <c r="P6819">
        <v>2.2017000000000002</v>
      </c>
      <c r="Q6819">
        <v>2.2017000000000002</v>
      </c>
      <c r="R6819">
        <v>2.2017000000000002</v>
      </c>
      <c r="S6819">
        <v>2.2017000000000002</v>
      </c>
      <c r="T6819">
        <v>2.2017000000000002</v>
      </c>
      <c r="U6819">
        <v>2.2017000000000002</v>
      </c>
      <c r="V6819">
        <v>2.2017000000000002</v>
      </c>
      <c r="W6819">
        <v>2.2017000000000002</v>
      </c>
      <c r="X6819">
        <v>2.2017000000000002</v>
      </c>
      <c r="Y6819">
        <v>2.2017000000000002</v>
      </c>
      <c r="Z6819">
        <v>2.2017000000000002</v>
      </c>
      <c r="AA6819">
        <v>2.2017000000000002</v>
      </c>
      <c r="AB6819">
        <v>2.2017000000000002</v>
      </c>
      <c r="AC6819">
        <v>2.2017000000000002</v>
      </c>
      <c r="AD6819">
        <v>2.2017000000000002</v>
      </c>
      <c r="AE6819">
        <v>2.2017000000000002</v>
      </c>
      <c r="AF6819">
        <v>2.2017000000000002</v>
      </c>
      <c r="AG6819">
        <v>2.2017000000000002</v>
      </c>
    </row>
    <row r="6820" spans="1:33">
      <c r="A6820" t="s">
        <v>156</v>
      </c>
      <c r="B6820" t="s">
        <v>132</v>
      </c>
      <c r="C6820">
        <v>58.875599999999999</v>
      </c>
      <c r="D6820">
        <v>63.692900000000002</v>
      </c>
      <c r="E6820">
        <v>68.500100000000003</v>
      </c>
      <c r="F6820">
        <v>73.317499999999995</v>
      </c>
      <c r="G6820">
        <v>78.124700000000004</v>
      </c>
      <c r="H6820">
        <v>82.941999999999993</v>
      </c>
      <c r="I6820">
        <v>87.122699999999995</v>
      </c>
      <c r="J6820">
        <v>91.303200000000004</v>
      </c>
      <c r="K6820">
        <v>95.483599999999996</v>
      </c>
      <c r="L6820">
        <v>99.664299999999997</v>
      </c>
      <c r="M6820">
        <v>103.80500000000001</v>
      </c>
      <c r="N6820">
        <v>104.629</v>
      </c>
      <c r="O6820">
        <v>105.354</v>
      </c>
      <c r="P6820">
        <v>106.078</v>
      </c>
      <c r="Q6820">
        <v>106.80200000000001</v>
      </c>
      <c r="R6820">
        <v>107.627</v>
      </c>
      <c r="S6820">
        <v>109.85599999999999</v>
      </c>
      <c r="T6820">
        <v>112.185</v>
      </c>
      <c r="U6820">
        <v>114.514</v>
      </c>
      <c r="V6820">
        <v>116.842</v>
      </c>
      <c r="W6820">
        <v>119.071</v>
      </c>
      <c r="X6820">
        <v>120.90600000000001</v>
      </c>
      <c r="Y6820">
        <v>122.74</v>
      </c>
      <c r="Z6820">
        <v>124.575</v>
      </c>
      <c r="AA6820">
        <v>126.40900000000001</v>
      </c>
      <c r="AB6820">
        <v>128.14400000000001</v>
      </c>
      <c r="AC6820">
        <v>131.185</v>
      </c>
      <c r="AD6820">
        <v>134.126</v>
      </c>
      <c r="AE6820">
        <v>137.167</v>
      </c>
      <c r="AF6820">
        <v>140.108</v>
      </c>
      <c r="AG6820">
        <v>143.048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33.69</v>
      </c>
      <c r="D6823">
        <v>34.270000000000003</v>
      </c>
      <c r="E6823">
        <v>34.86</v>
      </c>
      <c r="F6823">
        <v>35.44</v>
      </c>
      <c r="G6823">
        <v>36.03</v>
      </c>
      <c r="H6823">
        <v>36.61</v>
      </c>
      <c r="I6823">
        <v>37.200000000000003</v>
      </c>
      <c r="J6823">
        <v>37.78</v>
      </c>
      <c r="K6823">
        <v>38.369999999999997</v>
      </c>
      <c r="L6823">
        <v>38.96</v>
      </c>
      <c r="M6823">
        <v>39.54</v>
      </c>
      <c r="N6823">
        <v>40.130000000000003</v>
      </c>
      <c r="O6823">
        <v>40.71</v>
      </c>
      <c r="P6823">
        <v>41.3</v>
      </c>
      <c r="Q6823">
        <v>41.88</v>
      </c>
      <c r="R6823">
        <v>42.47</v>
      </c>
      <c r="S6823">
        <v>43.06</v>
      </c>
      <c r="T6823">
        <v>43.64</v>
      </c>
      <c r="U6823">
        <v>44.23</v>
      </c>
      <c r="V6823">
        <v>44.81</v>
      </c>
      <c r="W6823">
        <v>45.4</v>
      </c>
      <c r="X6823">
        <v>45.98</v>
      </c>
      <c r="Y6823">
        <v>46.57</v>
      </c>
      <c r="Z6823">
        <v>47.15</v>
      </c>
      <c r="AA6823">
        <v>47.74</v>
      </c>
      <c r="AB6823">
        <v>48.33</v>
      </c>
      <c r="AC6823">
        <v>48.91</v>
      </c>
      <c r="AD6823">
        <v>49.5</v>
      </c>
      <c r="AE6823">
        <v>50.08</v>
      </c>
      <c r="AF6823">
        <v>50.67</v>
      </c>
      <c r="AG6823">
        <v>51.25</v>
      </c>
    </row>
    <row r="6824" spans="1:33">
      <c r="A6824" t="s">
        <v>152</v>
      </c>
      <c r="B6824" t="s">
        <v>132</v>
      </c>
      <c r="C6824">
        <v>0.15759999999999999</v>
      </c>
      <c r="D6824">
        <v>0.15920000000000001</v>
      </c>
      <c r="E6824">
        <v>0.1608</v>
      </c>
      <c r="F6824">
        <v>0.16239999999999999</v>
      </c>
      <c r="G6824">
        <v>0.16400000000000001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4.7926299999999999</v>
      </c>
      <c r="D6833">
        <v>4.8292599999999997</v>
      </c>
      <c r="E6833">
        <v>4.8658799999999998</v>
      </c>
      <c r="F6833">
        <v>4.9025299999999996</v>
      </c>
      <c r="G6833">
        <v>4.9391600000000002</v>
      </c>
      <c r="H6833">
        <v>4.9757800000000003</v>
      </c>
      <c r="I6833">
        <v>5.0446900000000001</v>
      </c>
      <c r="J6833">
        <v>5.1135700000000002</v>
      </c>
      <c r="K6833">
        <v>5.18248</v>
      </c>
      <c r="L6833">
        <v>5.2513800000000002</v>
      </c>
      <c r="M6833">
        <v>5.3202600000000002</v>
      </c>
      <c r="N6833">
        <v>5.37988</v>
      </c>
      <c r="O6833">
        <v>5.4394600000000004</v>
      </c>
      <c r="P6833">
        <v>5.4990699999999997</v>
      </c>
      <c r="Q6833">
        <v>5.5586599999999997</v>
      </c>
      <c r="R6833">
        <v>5.6182699999999999</v>
      </c>
      <c r="S6833">
        <v>5.7008099999999997</v>
      </c>
      <c r="T6833">
        <v>5.7833800000000002</v>
      </c>
      <c r="U6833">
        <v>5.8659600000000003</v>
      </c>
      <c r="V6833">
        <v>5.9485000000000001</v>
      </c>
      <c r="W6833">
        <v>6.0310699999999997</v>
      </c>
      <c r="X6833">
        <v>6.1021599999999996</v>
      </c>
      <c r="Y6833">
        <v>6.1732300000000002</v>
      </c>
      <c r="Z6833">
        <v>6.2443200000000001</v>
      </c>
      <c r="AA6833">
        <v>6.3153800000000002</v>
      </c>
      <c r="AB6833">
        <v>6.3864799999999997</v>
      </c>
      <c r="AC6833">
        <v>6.4805299999999999</v>
      </c>
      <c r="AD6833">
        <v>6.5745800000000001</v>
      </c>
      <c r="AE6833">
        <v>6.6685999999999996</v>
      </c>
      <c r="AF6833">
        <v>6.7626600000000003</v>
      </c>
      <c r="AG6833">
        <v>6.8567099999999996</v>
      </c>
    </row>
    <row r="6834" spans="1:33">
      <c r="A6834" t="s">
        <v>142</v>
      </c>
      <c r="B6834" t="s">
        <v>132</v>
      </c>
      <c r="C6834">
        <v>16.968299999999999</v>
      </c>
      <c r="D6834">
        <v>16.808</v>
      </c>
      <c r="E6834">
        <v>16.648099999999999</v>
      </c>
      <c r="F6834">
        <v>16.4876</v>
      </c>
      <c r="G6834">
        <v>16.324999999999999</v>
      </c>
      <c r="H6834">
        <v>16.1587</v>
      </c>
      <c r="I6834">
        <v>16.0381</v>
      </c>
      <c r="J6834">
        <v>15.912800000000001</v>
      </c>
      <c r="K6834">
        <v>15.7865</v>
      </c>
      <c r="L6834">
        <v>15.6591</v>
      </c>
      <c r="M6834">
        <v>15.5326</v>
      </c>
      <c r="N6834">
        <v>15.434799999999999</v>
      </c>
      <c r="O6834">
        <v>15.338800000000001</v>
      </c>
      <c r="P6834">
        <v>15.236700000000001</v>
      </c>
      <c r="Q6834">
        <v>15.136699999999999</v>
      </c>
      <c r="R6834">
        <v>15.030900000000001</v>
      </c>
      <c r="S6834">
        <v>14.949</v>
      </c>
      <c r="T6834">
        <v>14.8643</v>
      </c>
      <c r="U6834">
        <v>14.7766</v>
      </c>
      <c r="V6834">
        <v>14.686999999999999</v>
      </c>
      <c r="W6834">
        <v>14.5932</v>
      </c>
      <c r="X6834">
        <v>14.5166</v>
      </c>
      <c r="Y6834">
        <v>14.4389</v>
      </c>
      <c r="Z6834">
        <v>14.359299999999999</v>
      </c>
      <c r="AA6834">
        <v>14.2776</v>
      </c>
      <c r="AB6834">
        <v>14.194000000000001</v>
      </c>
      <c r="AC6834">
        <v>14.1213</v>
      </c>
      <c r="AD6834">
        <v>14.0494</v>
      </c>
      <c r="AE6834">
        <v>13.973699999999999</v>
      </c>
      <c r="AF6834">
        <v>13.895</v>
      </c>
      <c r="AG6834">
        <v>13.815200000000001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292.517</v>
      </c>
      <c r="D6836">
        <v>293.14600000000002</v>
      </c>
      <c r="E6836">
        <v>299.50299999999999</v>
      </c>
      <c r="F6836">
        <v>302.774</v>
      </c>
      <c r="G6836">
        <v>304.20400000000001</v>
      </c>
      <c r="H6836">
        <v>302.99599999999998</v>
      </c>
      <c r="I6836">
        <v>301.53100000000001</v>
      </c>
      <c r="J6836">
        <v>299.06</v>
      </c>
      <c r="K6836">
        <v>297.36200000000002</v>
      </c>
      <c r="L6836">
        <v>294.97399999999999</v>
      </c>
      <c r="M6836">
        <v>292.93299999999999</v>
      </c>
      <c r="N6836">
        <v>291.85199999999998</v>
      </c>
      <c r="O6836">
        <v>289.53300000000002</v>
      </c>
      <c r="P6836">
        <v>288.08999999999997</v>
      </c>
      <c r="Q6836">
        <v>287.279</v>
      </c>
      <c r="R6836">
        <v>285.44900000000001</v>
      </c>
      <c r="S6836">
        <v>284.92500000000001</v>
      </c>
      <c r="T6836">
        <v>283.76</v>
      </c>
      <c r="U6836">
        <v>281.91800000000001</v>
      </c>
      <c r="V6836">
        <v>281.50700000000001</v>
      </c>
      <c r="W6836">
        <v>281.23599999999999</v>
      </c>
      <c r="X6836">
        <v>279.71199999999999</v>
      </c>
      <c r="Y6836">
        <v>279.42099999999999</v>
      </c>
      <c r="Z6836">
        <v>279.16800000000001</v>
      </c>
      <c r="AA6836">
        <v>278.863</v>
      </c>
      <c r="AB6836">
        <v>279.34300000000002</v>
      </c>
      <c r="AC6836">
        <v>280.03699999999998</v>
      </c>
      <c r="AD6836">
        <v>279.71199999999999</v>
      </c>
      <c r="AE6836">
        <v>281.14800000000002</v>
      </c>
      <c r="AF6836">
        <v>280.33699999999999</v>
      </c>
      <c r="AG6836">
        <v>278.48200000000003</v>
      </c>
    </row>
    <row r="6837" spans="1:33">
      <c r="A6837" t="s">
        <v>139</v>
      </c>
      <c r="B6837" t="s">
        <v>132</v>
      </c>
      <c r="C6837">
        <v>232.90600000000001</v>
      </c>
      <c r="D6837">
        <v>233.018</v>
      </c>
      <c r="E6837">
        <v>236.03700000000001</v>
      </c>
      <c r="F6837">
        <v>239.86699999999999</v>
      </c>
      <c r="G6837">
        <v>243.69399999999999</v>
      </c>
      <c r="H6837">
        <v>236.499</v>
      </c>
      <c r="I6837">
        <v>236.971</v>
      </c>
      <c r="J6837">
        <v>233.48099999999999</v>
      </c>
      <c r="K6837">
        <v>225.75700000000001</v>
      </c>
      <c r="L6837">
        <v>219.35</v>
      </c>
      <c r="M6837">
        <v>214.01</v>
      </c>
      <c r="N6837">
        <v>208.67599999999999</v>
      </c>
      <c r="O6837">
        <v>203.34800000000001</v>
      </c>
      <c r="P6837">
        <v>203.46</v>
      </c>
      <c r="Q6837">
        <v>195.43299999999999</v>
      </c>
      <c r="R6837">
        <v>192.58799999999999</v>
      </c>
      <c r="S6837">
        <v>189.447</v>
      </c>
      <c r="T6837">
        <v>178.18700000000001</v>
      </c>
      <c r="U6837">
        <v>161.517</v>
      </c>
      <c r="V6837">
        <v>157.17699999999999</v>
      </c>
      <c r="W6837">
        <v>156.108</v>
      </c>
      <c r="X6837">
        <v>155.14099999999999</v>
      </c>
      <c r="Y6837">
        <v>155.251</v>
      </c>
      <c r="Z6837">
        <v>153.31200000000001</v>
      </c>
      <c r="AA6837">
        <v>143.59800000000001</v>
      </c>
      <c r="AB6837">
        <v>142.32599999999999</v>
      </c>
      <c r="AC6837">
        <v>118.071</v>
      </c>
      <c r="AD6837">
        <v>90.029600000000002</v>
      </c>
      <c r="AE6837">
        <v>91.3292</v>
      </c>
      <c r="AF6837">
        <v>89.103899999999996</v>
      </c>
      <c r="AG6837">
        <v>91.292299999999997</v>
      </c>
    </row>
    <row r="6838" spans="1:33">
      <c r="A6838" t="s">
        <v>138</v>
      </c>
      <c r="B6838" t="s">
        <v>132</v>
      </c>
      <c r="C6838">
        <v>32.203200000000002</v>
      </c>
      <c r="D6838">
        <v>31.612500000000001</v>
      </c>
      <c r="E6838">
        <v>31.049600000000002</v>
      </c>
      <c r="F6838">
        <v>30.5227</v>
      </c>
      <c r="G6838">
        <v>30.020900000000001</v>
      </c>
      <c r="H6838">
        <v>29.550799999999999</v>
      </c>
      <c r="I6838">
        <v>29.1065</v>
      </c>
      <c r="J6838">
        <v>28.681000000000001</v>
      </c>
      <c r="K6838">
        <v>28.284600000000001</v>
      </c>
      <c r="L6838">
        <v>27.908799999999999</v>
      </c>
      <c r="M6838">
        <v>27.548300000000001</v>
      </c>
      <c r="N6838">
        <v>27.212399999999999</v>
      </c>
      <c r="O6838">
        <v>26.894300000000001</v>
      </c>
      <c r="P6838">
        <v>26.5871</v>
      </c>
      <c r="Q6838">
        <v>26.3017</v>
      </c>
      <c r="R6838">
        <v>26.032</v>
      </c>
      <c r="S6838">
        <v>25.776399999999999</v>
      </c>
      <c r="T6838">
        <v>25.528600000000001</v>
      </c>
      <c r="U6838">
        <v>25.299600000000002</v>
      </c>
      <c r="V6838">
        <v>25.082599999999999</v>
      </c>
      <c r="W6838">
        <v>24.876799999999999</v>
      </c>
      <c r="X6838">
        <v>24.676500000000001</v>
      </c>
      <c r="Y6838">
        <v>24.4925</v>
      </c>
      <c r="Z6838">
        <v>24.318000000000001</v>
      </c>
      <c r="AA6838">
        <v>24.153500000000001</v>
      </c>
      <c r="AB6838">
        <v>23.996700000000001</v>
      </c>
      <c r="AC6838">
        <v>23.8507</v>
      </c>
      <c r="AD6838">
        <v>23.710799999999999</v>
      </c>
      <c r="AE6838">
        <v>23.574300000000001</v>
      </c>
      <c r="AF6838">
        <v>23.450500000000002</v>
      </c>
      <c r="AG6838">
        <v>23.334199999999999</v>
      </c>
    </row>
    <row r="6839" spans="1:33">
      <c r="A6839" t="s">
        <v>137</v>
      </c>
      <c r="B6839" t="s">
        <v>132</v>
      </c>
      <c r="C6839">
        <v>14.093</v>
      </c>
      <c r="D6839">
        <v>14.0944</v>
      </c>
      <c r="E6839">
        <v>14.1174</v>
      </c>
      <c r="F6839">
        <v>14.153700000000001</v>
      </c>
      <c r="G6839">
        <v>14.2006</v>
      </c>
      <c r="H6839">
        <v>14.2628</v>
      </c>
      <c r="I6839">
        <v>14.341799999999999</v>
      </c>
      <c r="J6839">
        <v>14.4353</v>
      </c>
      <c r="K6839">
        <v>14.537699999999999</v>
      </c>
      <c r="L6839">
        <v>14.6556</v>
      </c>
      <c r="M6839">
        <v>14.7812</v>
      </c>
      <c r="N6839">
        <v>14.9252</v>
      </c>
      <c r="O6839">
        <v>15.078799999999999</v>
      </c>
      <c r="P6839">
        <v>15.2441</v>
      </c>
      <c r="Q6839">
        <v>15.4229</v>
      </c>
      <c r="R6839">
        <v>15.6083</v>
      </c>
      <c r="S6839">
        <v>15.8117</v>
      </c>
      <c r="T6839">
        <v>16.0228</v>
      </c>
      <c r="U6839">
        <v>16.244499999999999</v>
      </c>
      <c r="V6839">
        <v>16.4788</v>
      </c>
      <c r="W6839">
        <v>16.724499999999999</v>
      </c>
      <c r="X6839">
        <v>16.9815</v>
      </c>
      <c r="Y6839">
        <v>17.25</v>
      </c>
      <c r="Z6839">
        <v>17.530100000000001</v>
      </c>
      <c r="AA6839">
        <v>17.821100000000001</v>
      </c>
      <c r="AB6839">
        <v>18.122900000000001</v>
      </c>
      <c r="AC6839">
        <v>18.436399999999999</v>
      </c>
      <c r="AD6839">
        <v>18.7605</v>
      </c>
      <c r="AE6839">
        <v>19.101400000000002</v>
      </c>
      <c r="AF6839">
        <v>19.446899999999999</v>
      </c>
      <c r="AG6839">
        <v>19.804400000000001</v>
      </c>
    </row>
    <row r="6840" spans="1:33">
      <c r="A6840" t="s">
        <v>136</v>
      </c>
      <c r="B6840" t="s">
        <v>132</v>
      </c>
      <c r="C6840">
        <v>338.58199999999999</v>
      </c>
      <c r="D6840">
        <v>348.25700000000001</v>
      </c>
      <c r="E6840">
        <v>351.303</v>
      </c>
      <c r="F6840">
        <v>354.48500000000001</v>
      </c>
      <c r="G6840">
        <v>367.28899999999999</v>
      </c>
      <c r="H6840">
        <v>373.47199999999998</v>
      </c>
      <c r="I6840">
        <v>379.94900000000001</v>
      </c>
      <c r="J6840">
        <v>385.94</v>
      </c>
      <c r="K6840">
        <v>391.93</v>
      </c>
      <c r="L6840">
        <v>404.14100000000002</v>
      </c>
      <c r="M6840">
        <v>409.98899999999998</v>
      </c>
      <c r="N6840">
        <v>411.86399999999998</v>
      </c>
      <c r="O6840">
        <v>413.71899999999999</v>
      </c>
      <c r="P6840">
        <v>415.42</v>
      </c>
      <c r="Q6840">
        <v>417.24799999999999</v>
      </c>
      <c r="R6840">
        <v>419.048</v>
      </c>
      <c r="S6840">
        <v>422.22800000000001</v>
      </c>
      <c r="T6840">
        <v>425.6</v>
      </c>
      <c r="U6840">
        <v>428.87</v>
      </c>
      <c r="V6840">
        <v>432.029</v>
      </c>
      <c r="W6840">
        <v>435.34899999999999</v>
      </c>
      <c r="X6840">
        <v>438.49099999999999</v>
      </c>
      <c r="Y6840">
        <v>441.35500000000002</v>
      </c>
      <c r="Z6840">
        <v>445.78699999999998</v>
      </c>
      <c r="AA6840">
        <v>448.82900000000001</v>
      </c>
      <c r="AB6840">
        <v>451.839</v>
      </c>
      <c r="AC6840">
        <v>456.60300000000001</v>
      </c>
      <c r="AD6840">
        <v>460.66800000000001</v>
      </c>
      <c r="AE6840">
        <v>465.44900000000001</v>
      </c>
      <c r="AF6840">
        <v>469.529</v>
      </c>
      <c r="AG6840">
        <v>473.60700000000003</v>
      </c>
    </row>
    <row r="6841" spans="1:33">
      <c r="A6841" t="s">
        <v>135</v>
      </c>
      <c r="B6841" t="s">
        <v>132</v>
      </c>
      <c r="C6841">
        <v>5.3289799999999996</v>
      </c>
      <c r="D6841">
        <v>5.3409899999999997</v>
      </c>
      <c r="E6841">
        <v>5.35379</v>
      </c>
      <c r="F6841">
        <v>5.3662900000000002</v>
      </c>
      <c r="G6841">
        <v>5.3790100000000001</v>
      </c>
      <c r="H6841">
        <v>5.3919100000000002</v>
      </c>
      <c r="I6841">
        <v>5.4056199999999999</v>
      </c>
      <c r="J6841">
        <v>5.4190399999999999</v>
      </c>
      <c r="K6841">
        <v>5.4333</v>
      </c>
      <c r="L6841">
        <v>5.4479300000000004</v>
      </c>
      <c r="M6841">
        <v>5.4627600000000003</v>
      </c>
      <c r="N6841">
        <v>5.4787400000000002</v>
      </c>
      <c r="O6841">
        <v>5.4946000000000002</v>
      </c>
      <c r="P6841">
        <v>5.5113599999999998</v>
      </c>
      <c r="Q6841">
        <v>5.5298999999999996</v>
      </c>
      <c r="R6841">
        <v>5.5486000000000004</v>
      </c>
      <c r="S6841">
        <v>5.56846</v>
      </c>
      <c r="T6841">
        <v>5.5881800000000004</v>
      </c>
      <c r="U6841">
        <v>5.6091199999999999</v>
      </c>
      <c r="V6841">
        <v>5.6313800000000001</v>
      </c>
      <c r="W6841">
        <v>5.6535099999999998</v>
      </c>
      <c r="X6841">
        <v>5.6766100000000002</v>
      </c>
      <c r="Y6841">
        <v>5.7002300000000004</v>
      </c>
      <c r="Z6841">
        <v>5.72417</v>
      </c>
      <c r="AA6841">
        <v>5.7487300000000001</v>
      </c>
      <c r="AB6841">
        <v>5.7744299999999997</v>
      </c>
      <c r="AC6841">
        <v>5.7998799999999999</v>
      </c>
      <c r="AD6841">
        <v>5.8260100000000001</v>
      </c>
      <c r="AE6841">
        <v>5.8526600000000002</v>
      </c>
      <c r="AF6841">
        <v>5.8792</v>
      </c>
      <c r="AG6841">
        <v>5.9063600000000003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6" spans="1:33">
      <c r="C6846">
        <f>SUBTOTAL(9,$C$6811:$C$6835)</f>
        <v>156.04225400000001</v>
      </c>
    </row>
  </sheetData>
  <autoFilter ref="A1:AG6843" xr:uid="{7031639F-C728-4896-A76D-5C67A06961A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62"/>
  <sheetViews>
    <sheetView topLeftCell="A57" workbookViewId="0">
      <selection activeCell="H61" sqref="H61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5429687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152107.33111745419</v>
      </c>
      <c r="E8" s="19">
        <v>150112.15049122862</v>
      </c>
      <c r="F8" s="19">
        <v>148143.14050189493</v>
      </c>
      <c r="G8" s="19">
        <v>146199.95787114216</v>
      </c>
      <c r="H8" s="19">
        <v>144282.26382341573</v>
      </c>
      <c r="I8" s="19">
        <v>142389.72402685485</v>
      </c>
      <c r="J8" s="19">
        <v>140522.00853500509</v>
      </c>
      <c r="K8" s="19">
        <v>138678.79172929536</v>
      </c>
      <c r="L8" s="19">
        <v>136859.75226226923</v>
      </c>
      <c r="M8" s="19">
        <v>135064.57300156116</v>
      </c>
      <c r="N8" s="19">
        <v>133292.94097460737</v>
      </c>
      <c r="O8" s="19">
        <v>131544.54731408219</v>
      </c>
      <c r="P8" s="19">
        <v>129819.08720404969</v>
      </c>
      <c r="Q8" s="19">
        <v>128116.25982682221</v>
      </c>
      <c r="R8" s="19">
        <v>126435.76831051536</v>
      </c>
      <c r="S8" s="19">
        <v>124777.31967729141</v>
      </c>
      <c r="T8" s="19">
        <v>123140.62479228122</v>
      </c>
      <c r="U8" s="19">
        <v>121525.39831317644</v>
      </c>
      <c r="V8" s="19">
        <v>119931.35864048262</v>
      </c>
      <c r="W8" s="19">
        <v>118358.22786842517</v>
      </c>
      <c r="X8" s="19">
        <v>116805.73173649891</v>
      </c>
      <c r="Y8" s="19">
        <v>115273.59958165353</v>
      </c>
      <c r="Z8" s="19">
        <v>113761.56429110593</v>
      </c>
      <c r="AA8" s="19">
        <v>112269.36225577166</v>
      </c>
      <c r="AB8" s="19">
        <v>110796.73332430713</v>
      </c>
      <c r="AC8" s="19">
        <v>109343.42075775476</v>
      </c>
      <c r="AD8" s="19">
        <v>107909.17118478288</v>
      </c>
      <c r="AE8" s="19">
        <v>106493.73455751284</v>
      </c>
      <c r="AF8" s="19">
        <v>105096.86410792556</v>
      </c>
      <c r="AG8" s="19">
        <v>103718.31630483987</v>
      </c>
      <c r="AH8" s="19">
        <v>102357.85081145508</v>
      </c>
    </row>
    <row r="9" spans="3:34">
      <c r="C9" s="20" t="s">
        <v>2</v>
      </c>
      <c r="D9" s="19">
        <v>32227.237508452516</v>
      </c>
      <c r="E9" s="19">
        <v>31933.991592543953</v>
      </c>
      <c r="F9" s="19">
        <v>31643.414014781796</v>
      </c>
      <c r="G9" s="19">
        <v>31355.480495105938</v>
      </c>
      <c r="H9" s="19">
        <v>31070.166974388292</v>
      </c>
      <c r="I9" s="19">
        <v>30787.449612422446</v>
      </c>
      <c r="J9" s="19">
        <v>30507.304785931639</v>
      </c>
      <c r="K9" s="19">
        <v>30229.709086594834</v>
      </c>
      <c r="L9" s="19">
        <v>29954.63931909078</v>
      </c>
      <c r="M9" s="19">
        <v>29682.072499159858</v>
      </c>
      <c r="N9" s="19">
        <v>29411.985851683556</v>
      </c>
      <c r="O9" s="19">
        <v>29144.356808781427</v>
      </c>
      <c r="P9" s="19">
        <v>28879.163007925381</v>
      </c>
      <c r="Q9" s="19">
        <v>28616.382290071095</v>
      </c>
      <c r="R9" s="19">
        <v>28355.992697806461</v>
      </c>
      <c r="S9" s="19">
        <v>28097.972473516871</v>
      </c>
      <c r="T9" s="19">
        <v>27842.300057567198</v>
      </c>
      <c r="U9" s="19">
        <v>27588.954086500304</v>
      </c>
      <c r="V9" s="19">
        <v>27337.913391251968</v>
      </c>
      <c r="W9" s="19">
        <v>27089.156995382047</v>
      </c>
      <c r="X9" s="19">
        <v>26842.664113321702</v>
      </c>
      <c r="Y9" s="19">
        <v>26598.414148636632</v>
      </c>
      <c r="Z9" s="19">
        <v>26356.386692306052</v>
      </c>
      <c r="AA9" s="19">
        <v>26116.561521017375</v>
      </c>
      <c r="AB9" s="19">
        <v>25878.918595476385</v>
      </c>
      <c r="AC9" s="19">
        <v>25643.438058732794</v>
      </c>
      <c r="AD9" s="19">
        <v>25410.100234521044</v>
      </c>
      <c r="AE9" s="19">
        <v>25178.885625616196</v>
      </c>
      <c r="AF9" s="19">
        <v>24949.774912204779</v>
      </c>
      <c r="AG9" s="19">
        <v>24722.74895027047</v>
      </c>
      <c r="AH9" s="19">
        <v>24497.788769994451</v>
      </c>
    </row>
    <row r="10" spans="3:34">
      <c r="C10" s="20" t="s">
        <v>3</v>
      </c>
      <c r="D10" s="19">
        <v>756993.85877394828</v>
      </c>
      <c r="E10" s="19">
        <v>744645.78854301979</v>
      </c>
      <c r="F10" s="19">
        <v>732499.13981196308</v>
      </c>
      <c r="G10" s="19">
        <v>720550.62699688913</v>
      </c>
      <c r="H10" s="19">
        <v>708797.01810829435</v>
      </c>
      <c r="I10" s="19">
        <v>697235.13387682999</v>
      </c>
      <c r="J10" s="19">
        <v>685861.84689333173</v>
      </c>
      <c r="K10" s="19">
        <v>674674.08076287736</v>
      </c>
      <c r="L10" s="19">
        <v>663668.80927264341</v>
      </c>
      <c r="M10" s="19">
        <v>652843.05557333573</v>
      </c>
      <c r="N10" s="19">
        <v>642193.89137397241</v>
      </c>
      <c r="O10" s="19">
        <v>631718.43614980113</v>
      </c>
      <c r="P10" s="19">
        <v>621413.85636313818</v>
      </c>
      <c r="Q10" s="19">
        <v>611277.36469691515</v>
      </c>
      <c r="R10" s="19">
        <v>601306.21930072992</v>
      </c>
      <c r="S10" s="19">
        <v>591497.72304919467</v>
      </c>
      <c r="T10" s="19">
        <v>581849.22281238262</v>
      </c>
      <c r="U10" s="19">
        <v>572358.10873817455</v>
      </c>
      <c r="V10" s="19">
        <v>563021.81354631251</v>
      </c>
      <c r="W10" s="19">
        <v>553837.81183396745</v>
      </c>
      <c r="X10" s="19">
        <v>544803.61939263658</v>
      </c>
      <c r="Y10" s="19">
        <v>535916.79253618093</v>
      </c>
      <c r="Z10" s="19">
        <v>527174.92743982642</v>
      </c>
      <c r="AA10" s="19">
        <v>518575.65948994533</v>
      </c>
      <c r="AB10" s="19">
        <v>510116.66264444502</v>
      </c>
      <c r="AC10" s="19">
        <v>501795.64880358981</v>
      </c>
      <c r="AD10" s="19">
        <v>493610.36719108548</v>
      </c>
      <c r="AE10" s="19">
        <v>485558.60374526074</v>
      </c>
      <c r="AF10" s="19">
        <v>477638.18052017823</v>
      </c>
      <c r="AG10" s="19">
        <v>469846.95509651559</v>
      </c>
      <c r="AH10" s="19">
        <v>462182.82000205613</v>
      </c>
    </row>
    <row r="11" spans="3:34">
      <c r="C11" s="20" t="s">
        <v>4</v>
      </c>
      <c r="D11" s="19">
        <v>429470.33993992052</v>
      </c>
      <c r="E11" s="19">
        <v>433673.87621319777</v>
      </c>
      <c r="F11" s="19">
        <v>437918.55553072615</v>
      </c>
      <c r="G11" s="19">
        <v>442204.78058918327</v>
      </c>
      <c r="H11" s="19">
        <v>446532.95802672935</v>
      </c>
      <c r="I11" s="19">
        <v>450903.49846158619</v>
      </c>
      <c r="J11" s="19">
        <v>455316.81653099234</v>
      </c>
      <c r="K11" s="19">
        <v>459773.33093054057</v>
      </c>
      <c r="L11" s="19">
        <v>464273.46445389953</v>
      </c>
      <c r="M11" s="19">
        <v>468817.6440329249</v>
      </c>
      <c r="N11" s="19">
        <v>473406.30077816243</v>
      </c>
      <c r="O11" s="19">
        <v>478039.87001974811</v>
      </c>
      <c r="P11" s="19">
        <v>482718.79134870839</v>
      </c>
      <c r="Q11" s="19">
        <v>487443.50865866442</v>
      </c>
      <c r="R11" s="19">
        <v>492214.47018794448</v>
      </c>
      <c r="S11" s="19">
        <v>497032.12856210931</v>
      </c>
      <c r="T11" s="19">
        <v>501896.94083689241</v>
      </c>
      <c r="U11" s="19">
        <v>506809.36854156206</v>
      </c>
      <c r="V11" s="19">
        <v>511769.87772270641</v>
      </c>
      <c r="W11" s="19">
        <v>516778.93898844824</v>
      </c>
      <c r="X11" s="19">
        <v>521837.02755309164</v>
      </c>
      <c r="Y11" s="19">
        <v>526944.62328220636</v>
      </c>
      <c r="Z11" s="19">
        <v>532102.21073815261</v>
      </c>
      <c r="AA11" s="19">
        <v>537310.27922605257</v>
      </c>
      <c r="AB11" s="19">
        <v>542569.32284021087</v>
      </c>
      <c r="AC11" s="19">
        <v>547879.84051098954</v>
      </c>
      <c r="AD11" s="19">
        <v>553242.33605214255</v>
      </c>
      <c r="AE11" s="19">
        <v>558657.31820861262</v>
      </c>
      <c r="AF11" s="19">
        <v>564125.30070479657</v>
      </c>
      <c r="AG11" s="19">
        <v>569646.80229328282</v>
      </c>
      <c r="AH11" s="19">
        <v>575222.34680406586</v>
      </c>
    </row>
    <row r="12" spans="3:34">
      <c r="C12" s="17" t="s">
        <v>5</v>
      </c>
      <c r="D12" s="19">
        <v>52027.179176452766</v>
      </c>
      <c r="E12" s="19">
        <v>52027.179176452766</v>
      </c>
      <c r="F12" s="19">
        <v>52027.179176452766</v>
      </c>
      <c r="G12" s="19">
        <v>52027.179176452766</v>
      </c>
      <c r="H12" s="19">
        <v>52027.179176452766</v>
      </c>
      <c r="I12" s="19">
        <v>52027.179176452766</v>
      </c>
      <c r="J12" s="19">
        <v>52027.179176452766</v>
      </c>
      <c r="K12" s="19">
        <v>52027.179176452766</v>
      </c>
      <c r="L12" s="19">
        <v>52027.179176452766</v>
      </c>
      <c r="M12" s="19">
        <v>52027.179176452766</v>
      </c>
      <c r="N12" s="19">
        <v>52027.179176452766</v>
      </c>
      <c r="O12" s="19">
        <v>52027.179176452766</v>
      </c>
      <c r="P12" s="19">
        <v>52027.179176452766</v>
      </c>
      <c r="Q12" s="19">
        <v>52027.179176452766</v>
      </c>
      <c r="R12" s="19">
        <v>52027.179176452766</v>
      </c>
      <c r="S12" s="19">
        <v>52027.179176452766</v>
      </c>
      <c r="T12" s="19">
        <v>52027.179176452766</v>
      </c>
      <c r="U12" s="19">
        <v>52027.179176452766</v>
      </c>
      <c r="V12" s="19">
        <v>52027.179176452766</v>
      </c>
      <c r="W12" s="19">
        <v>52027.179176452766</v>
      </c>
      <c r="X12" s="19">
        <v>52027.179176452766</v>
      </c>
      <c r="Y12" s="19">
        <v>52027.179176452766</v>
      </c>
      <c r="Z12" s="19">
        <v>52027.179176452766</v>
      </c>
      <c r="AA12" s="19">
        <v>52027.179176452766</v>
      </c>
      <c r="AB12" s="19">
        <v>52027.179176452766</v>
      </c>
      <c r="AC12" s="19">
        <v>52027.179176452766</v>
      </c>
      <c r="AD12" s="19">
        <v>52027.179176452766</v>
      </c>
      <c r="AE12" s="19">
        <v>52027.179176452766</v>
      </c>
      <c r="AF12" s="19">
        <v>52027.179176452766</v>
      </c>
      <c r="AG12" s="19">
        <v>52027.179176452766</v>
      </c>
      <c r="AH12" s="19">
        <v>52027.179176452766</v>
      </c>
    </row>
    <row r="13" spans="3:34">
      <c r="C13" s="17" t="s">
        <v>6</v>
      </c>
      <c r="D13" s="19">
        <v>6180.1927393496426</v>
      </c>
      <c r="E13" s="19">
        <v>6771.0038464835725</v>
      </c>
      <c r="F13" s="19">
        <v>6960.5919541851126</v>
      </c>
      <c r="G13" s="19">
        <v>7155.4885289022959</v>
      </c>
      <c r="H13" s="19">
        <v>7355.8422077115601</v>
      </c>
      <c r="I13" s="19">
        <v>7561.8057895274842</v>
      </c>
      <c r="J13" s="19">
        <v>7773.5363516342541</v>
      </c>
      <c r="K13" s="19">
        <v>7991.1953694800141</v>
      </c>
      <c r="L13" s="19">
        <v>8214.9488398254543</v>
      </c>
      <c r="M13" s="19">
        <v>8444.9674073405677</v>
      </c>
      <c r="N13" s="19">
        <v>8681.4264947461033</v>
      </c>
      <c r="O13" s="19">
        <v>8924.5064365989947</v>
      </c>
      <c r="P13" s="19">
        <v>9174.3926168237685</v>
      </c>
      <c r="Q13" s="19">
        <v>9431.2756100948336</v>
      </c>
      <c r="R13" s="19">
        <v>9695.35132717749</v>
      </c>
      <c r="S13" s="19">
        <v>9966.8211643384584</v>
      </c>
      <c r="T13" s="19">
        <v>10245.892156939935</v>
      </c>
      <c r="U13" s="19">
        <v>10532.777137334253</v>
      </c>
      <c r="V13" s="19">
        <v>10827.694897179614</v>
      </c>
      <c r="W13" s="19">
        <v>11130.870354300641</v>
      </c>
      <c r="X13" s="19">
        <v>11442.534724221059</v>
      </c>
      <c r="Y13" s="19">
        <v>11762.925696499249</v>
      </c>
      <c r="Z13" s="19">
        <v>12092.287616001229</v>
      </c>
      <c r="AA13" s="19">
        <v>12430.871669249264</v>
      </c>
      <c r="AB13" s="19">
        <v>12778.936075988242</v>
      </c>
      <c r="AC13" s="19">
        <v>13136.746286115913</v>
      </c>
      <c r="AD13" s="19">
        <v>13504.575182127159</v>
      </c>
      <c r="AE13" s="19">
        <v>13882.703287226719</v>
      </c>
      <c r="AF13" s="19">
        <v>14271.418979269069</v>
      </c>
      <c r="AG13" s="19">
        <v>14271.418979269069</v>
      </c>
      <c r="AH13" s="19">
        <v>14271.418979269069</v>
      </c>
    </row>
    <row r="14" spans="3:34">
      <c r="C14" s="17" t="s">
        <v>7</v>
      </c>
      <c r="D14" s="19">
        <v>36347.884390287603</v>
      </c>
      <c r="E14" s="19">
        <v>36647.409075952128</v>
      </c>
      <c r="F14" s="19">
        <v>38070.617374935391</v>
      </c>
      <c r="G14" s="19">
        <v>39549.096207726303</v>
      </c>
      <c r="H14" s="19">
        <v>41084.992014806936</v>
      </c>
      <c r="I14" s="19">
        <v>42680.534594036733</v>
      </c>
      <c r="J14" s="19">
        <v>44338.040337850282</v>
      </c>
      <c r="K14" s="19">
        <v>46059.915596172177</v>
      </c>
      <c r="L14" s="19">
        <v>47848.660169931325</v>
      </c>
      <c r="M14" s="19">
        <v>49706.870940246386</v>
      </c>
      <c r="N14" s="19">
        <v>51637.245638551321</v>
      </c>
      <c r="O14" s="19">
        <v>53642.586763134343</v>
      </c>
      <c r="P14" s="19">
        <v>55725.805647776302</v>
      </c>
      <c r="Q14" s="19">
        <v>57889.926688395404</v>
      </c>
      <c r="R14" s="19">
        <v>60138.091733834335</v>
      </c>
      <c r="S14" s="19">
        <v>62473.564647164319</v>
      </c>
      <c r="T14" s="19">
        <v>64899.736044128258</v>
      </c>
      <c r="U14" s="19">
        <v>67420.128215602032</v>
      </c>
      <c r="V14" s="19">
        <v>70038.400241220457</v>
      </c>
      <c r="W14" s="19">
        <v>72758.353301591793</v>
      </c>
      <c r="X14" s="19">
        <v>75583.936196812923</v>
      </c>
      <c r="Y14" s="19">
        <v>78519.251079297042</v>
      </c>
      <c r="Z14" s="19">
        <v>81568.559409236666</v>
      </c>
      <c r="AA14" s="19">
        <v>84736.288141348123</v>
      </c>
      <c r="AB14" s="19">
        <v>88027.036151879089</v>
      </c>
      <c r="AC14" s="19">
        <v>91445.580915210332</v>
      </c>
      <c r="AD14" s="19">
        <v>94996.885439744205</v>
      </c>
      <c r="AE14" s="19">
        <v>98686.105473149641</v>
      </c>
      <c r="AF14" s="19">
        <v>102518.59698742391</v>
      </c>
      <c r="AG14" s="19">
        <v>106499.9239546382</v>
      </c>
      <c r="AH14" s="19">
        <v>110635.8664246555</v>
      </c>
    </row>
    <row r="15" spans="3:34">
      <c r="C15" s="17" t="s">
        <v>8</v>
      </c>
      <c r="D15" s="19">
        <v>4384.6830384067543</v>
      </c>
      <c r="E15" s="19">
        <v>4180.723376075628</v>
      </c>
      <c r="F15" s="19">
        <v>4040.8256703668062</v>
      </c>
      <c r="G15" s="19">
        <v>3905.6092999921016</v>
      </c>
      <c r="H15" s="19">
        <v>3774.9176154882553</v>
      </c>
      <c r="I15" s="19">
        <v>3648.5992092840297</v>
      </c>
      <c r="J15" s="19">
        <v>3526.5077402930842</v>
      </c>
      <c r="K15" s="19">
        <v>3408.5017643764231</v>
      </c>
      <c r="L15" s="19">
        <v>3294.4445704779992</v>
      </c>
      <c r="M15" s="19">
        <v>3184.2040222436449</v>
      </c>
      <c r="N15" s="19">
        <v>3077.6524049398386</v>
      </c>
      <c r="O15" s="19">
        <v>2974.6662774949568</v>
      </c>
      <c r="P15" s="19">
        <v>2875.1263294916098</v>
      </c>
      <c r="Q15" s="19">
        <v>2778.9172429443765</v>
      </c>
      <c r="R15" s="19">
        <v>2685.9275587028114</v>
      </c>
      <c r="S15" s="19">
        <v>2596.0495473249493</v>
      </c>
      <c r="T15" s="19">
        <v>2509.1790842717114</v>
      </c>
      <c r="U15" s="19">
        <v>2425.2155292776283</v>
      </c>
      <c r="V15" s="19">
        <v>2344.061609758126</v>
      </c>
      <c r="W15" s="19">
        <v>2265.6233081183004</v>
      </c>
      <c r="X15" s="19">
        <v>2189.8097528326357</v>
      </c>
      <c r="Y15" s="19">
        <v>2116.5331131694652</v>
      </c>
      <c r="Z15" s="19">
        <v>2045.7084974382278</v>
      </c>
      <c r="AA15" s="19">
        <v>1977.253854641629</v>
      </c>
      <c r="AB15" s="19">
        <v>1911.0898794187719</v>
      </c>
      <c r="AC15" s="19">
        <v>1847.1399201691365</v>
      </c>
      <c r="AD15" s="19">
        <v>1785.3298902509639</v>
      </c>
      <c r="AE15" s="19">
        <v>1725.5881821511707</v>
      </c>
      <c r="AF15" s="19">
        <v>1667.8455845273575</v>
      </c>
      <c r="AG15" s="19">
        <v>1612.0352020258044</v>
      </c>
      <c r="AH15" s="19">
        <v>1558.092377782561</v>
      </c>
    </row>
    <row r="16" spans="3:34">
      <c r="C16" s="17" t="s">
        <v>9</v>
      </c>
      <c r="D16" s="19">
        <v>1157.8827475778392</v>
      </c>
      <c r="E16" s="19">
        <v>1145.107971486472</v>
      </c>
      <c r="F16" s="19">
        <v>1132.4741379080892</v>
      </c>
      <c r="G16" s="19">
        <v>1119.979691841505</v>
      </c>
      <c r="H16" s="19">
        <v>1107.6230954416683</v>
      </c>
      <c r="I16" s="19">
        <v>1095.4028278303808</v>
      </c>
      <c r="J16" s="19">
        <v>1083.3173849091038</v>
      </c>
      <c r="K16" s="19">
        <v>1071.3652791738307</v>
      </c>
      <c r="L16" s="19">
        <v>1059.5450395320006</v>
      </c>
      <c r="M16" s="19">
        <v>1047.8552111214344</v>
      </c>
      <c r="N16" s="19">
        <v>1036.2943551312658</v>
      </c>
      <c r="O16" s="19">
        <v>1024.861048624849</v>
      </c>
      <c r="P16" s="19">
        <v>1013.5538843646216</v>
      </c>
      <c r="Q16" s="19">
        <v>1002.3714706388978</v>
      </c>
      <c r="R16" s="19">
        <v>991.31243109057311</v>
      </c>
      <c r="S16" s="19">
        <v>980.37540454771988</v>
      </c>
      <c r="T16" s="19">
        <v>969.55904485605038</v>
      </c>
      <c r="U16" s="19">
        <v>958.86202071322987</v>
      </c>
      <c r="V16" s="19">
        <v>948.28301550501578</v>
      </c>
      <c r="W16" s="19">
        <v>937.82072714320702</v>
      </c>
      <c r="X16" s="19">
        <v>927.47386790537905</v>
      </c>
      <c r="Y16" s="19">
        <v>917.24116427638853</v>
      </c>
      <c r="Z16" s="19">
        <v>907.12135679162611</v>
      </c>
      <c r="AA16" s="19">
        <v>897.11319988199818</v>
      </c>
      <c r="AB16" s="19">
        <v>887.21546172062028</v>
      </c>
      <c r="AC16" s="19">
        <v>877.42692407120023</v>
      </c>
      <c r="AD16" s="19">
        <v>867.74638213809499</v>
      </c>
      <c r="AE16" s="19">
        <v>858.17264441802183</v>
      </c>
      <c r="AF16" s="19">
        <v>848.70453255340533</v>
      </c>
      <c r="AG16" s="19">
        <v>839.34088118734235</v>
      </c>
      <c r="AH16" s="19">
        <v>830.08053782016736</v>
      </c>
    </row>
    <row r="17" spans="3:34">
      <c r="C17" s="17" t="s">
        <v>10</v>
      </c>
      <c r="D17" s="19">
        <v>6939082.293543065</v>
      </c>
      <c r="E17" s="19">
        <v>7258680.2005184526</v>
      </c>
      <c r="F17" s="19">
        <v>7592998.0398742501</v>
      </c>
      <c r="G17" s="19">
        <v>7638556.0281134956</v>
      </c>
      <c r="H17" s="19">
        <v>7684387.3642821778</v>
      </c>
      <c r="I17" s="19">
        <v>7730493.6884678705</v>
      </c>
      <c r="J17" s="19">
        <v>7776876.6505986778</v>
      </c>
      <c r="K17" s="19">
        <v>7823537.9105022699</v>
      </c>
      <c r="L17" s="19">
        <v>7870479.1379652834</v>
      </c>
      <c r="M17" s="19">
        <v>7917702.0127930753</v>
      </c>
      <c r="N17" s="19">
        <v>7965208.2248698324</v>
      </c>
      <c r="O17" s="19">
        <v>8012999.4742190512</v>
      </c>
      <c r="P17" s="19">
        <v>8061077.4710643655</v>
      </c>
      <c r="Q17" s="19">
        <v>8109443.935890751</v>
      </c>
      <c r="R17" s="19">
        <v>8158100.599506096</v>
      </c>
      <c r="S17" s="19">
        <v>8207049.2031031325</v>
      </c>
      <c r="T17" s="19">
        <v>8256291.4983217521</v>
      </c>
      <c r="U17" s="19">
        <v>8305829.2473116824</v>
      </c>
      <c r="V17" s="19">
        <v>8355664.2227955526</v>
      </c>
      <c r="W17" s="19">
        <v>8405798.2081323266</v>
      </c>
      <c r="X17" s="19">
        <v>8456232.9973811209</v>
      </c>
      <c r="Y17" s="19">
        <v>8506970.3953654077</v>
      </c>
      <c r="Z17" s="19">
        <v>8558012.2177376002</v>
      </c>
      <c r="AA17" s="19">
        <v>8609360.2910440248</v>
      </c>
      <c r="AB17" s="19">
        <v>8661016.4527902883</v>
      </c>
      <c r="AC17" s="19">
        <v>8712982.5515070297</v>
      </c>
      <c r="AD17" s="19">
        <v>8765260.4468160737</v>
      </c>
      <c r="AE17" s="19">
        <v>8817852.0094969682</v>
      </c>
      <c r="AF17" s="19">
        <v>8870759.1215539519</v>
      </c>
      <c r="AG17" s="19">
        <v>8923983.6762832757</v>
      </c>
      <c r="AH17" s="19">
        <v>8977527.5783409756</v>
      </c>
    </row>
    <row r="18" spans="3:34">
      <c r="C18" s="17" t="s">
        <v>11</v>
      </c>
      <c r="D18" s="19">
        <v>1280.0108343150227</v>
      </c>
      <c r="E18" s="19">
        <v>1280.0108343150227</v>
      </c>
      <c r="F18" s="19">
        <v>1280.0108343150227</v>
      </c>
      <c r="G18" s="19">
        <v>1280.0108343150227</v>
      </c>
      <c r="H18" s="19">
        <v>1280.0108343150227</v>
      </c>
      <c r="I18" s="19">
        <v>1280.0108343150227</v>
      </c>
      <c r="J18" s="19">
        <v>1280.0108343150227</v>
      </c>
      <c r="K18" s="19">
        <v>1280.0108343150227</v>
      </c>
      <c r="L18" s="19">
        <v>1280.0108343150227</v>
      </c>
      <c r="M18" s="19">
        <v>1280.0108343150227</v>
      </c>
      <c r="N18" s="19">
        <v>1280.0108343150227</v>
      </c>
      <c r="O18" s="19">
        <v>1280.0108343150227</v>
      </c>
      <c r="P18" s="19">
        <v>1280.0108343150227</v>
      </c>
      <c r="Q18" s="19">
        <v>1280.0108343150227</v>
      </c>
      <c r="R18" s="19">
        <v>1280.0108343150227</v>
      </c>
      <c r="S18" s="19">
        <v>1280.0108343150227</v>
      </c>
      <c r="T18" s="19">
        <v>1280.0108343150227</v>
      </c>
      <c r="U18" s="19">
        <v>1280.0108343150227</v>
      </c>
      <c r="V18" s="19">
        <v>1280.0108343150227</v>
      </c>
      <c r="W18" s="19">
        <v>1280.0108343150227</v>
      </c>
      <c r="X18" s="19">
        <v>1280.0108343150227</v>
      </c>
      <c r="Y18" s="19">
        <v>1280.0108343150227</v>
      </c>
      <c r="Z18" s="19">
        <v>1280.0108343150227</v>
      </c>
      <c r="AA18" s="19">
        <v>1280.0108343150227</v>
      </c>
      <c r="AB18" s="19">
        <v>1280.0108343150227</v>
      </c>
      <c r="AC18" s="19">
        <v>1280.0108343150227</v>
      </c>
      <c r="AD18" s="19">
        <v>1280.0108343150227</v>
      </c>
      <c r="AE18" s="19">
        <v>1280.0108343150227</v>
      </c>
      <c r="AF18" s="19">
        <v>1280.0108343150227</v>
      </c>
      <c r="AG18" s="19">
        <v>1280.0108343150227</v>
      </c>
      <c r="AH18" s="19">
        <v>1280.0108343150227</v>
      </c>
    </row>
    <row r="19" spans="3:34">
      <c r="C19" s="17" t="s">
        <v>12</v>
      </c>
      <c r="D19" s="19">
        <v>62.833737995272998</v>
      </c>
      <c r="E19" s="19">
        <v>62.833737995272998</v>
      </c>
      <c r="F19" s="19">
        <v>62.833737995272998</v>
      </c>
      <c r="G19" s="19">
        <v>62.833737995272998</v>
      </c>
      <c r="H19" s="19">
        <v>62.833737995272998</v>
      </c>
      <c r="I19" s="19">
        <v>62.833737995272998</v>
      </c>
      <c r="J19" s="19">
        <v>62.833737995272998</v>
      </c>
      <c r="K19" s="19">
        <v>62.833737995272998</v>
      </c>
      <c r="L19" s="19">
        <v>62.833737995272998</v>
      </c>
      <c r="M19" s="19">
        <v>62.833737995272998</v>
      </c>
      <c r="N19" s="19">
        <v>62.833737995272998</v>
      </c>
      <c r="O19" s="19">
        <v>62.833737995272998</v>
      </c>
      <c r="P19" s="19">
        <v>62.833737995272998</v>
      </c>
      <c r="Q19" s="19">
        <v>62.833737995272998</v>
      </c>
      <c r="R19" s="19">
        <v>62.833737995272998</v>
      </c>
      <c r="S19" s="19">
        <v>62.833737995272998</v>
      </c>
      <c r="T19" s="19">
        <v>62.833737995272998</v>
      </c>
      <c r="U19" s="19">
        <v>62.833737995272998</v>
      </c>
      <c r="V19" s="19">
        <v>62.833737995272998</v>
      </c>
      <c r="W19" s="19">
        <v>62.833737995272998</v>
      </c>
      <c r="X19" s="19">
        <v>62.833737995272998</v>
      </c>
      <c r="Y19" s="19">
        <v>62.833737995272998</v>
      </c>
      <c r="Z19" s="19">
        <v>62.833737995272998</v>
      </c>
      <c r="AA19" s="19">
        <v>62.833737995272998</v>
      </c>
      <c r="AB19" s="19">
        <v>62.833737995272998</v>
      </c>
      <c r="AC19" s="19">
        <v>62.833737995272998</v>
      </c>
      <c r="AD19" s="19">
        <v>62.833737995272998</v>
      </c>
      <c r="AE19" s="19">
        <v>62.833737995272998</v>
      </c>
      <c r="AF19" s="19">
        <v>62.833737995272998</v>
      </c>
      <c r="AG19" s="19">
        <v>62.833737995272998</v>
      </c>
      <c r="AH19" s="19">
        <v>62.833737995272998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152136000000</v>
      </c>
      <c r="E24" s="22">
        <f>INDEX(NoSettings!$C$2:$AG$6843,MATCH(Transportation_cargo!$C24,NoSettings!$A$2:$A$6843,0),MATCH(Transportation_cargo!E$23,NoSettings!$C$1:$AG$1,0))</f>
        <v>149063000000</v>
      </c>
      <c r="F24" s="22">
        <f>INDEX(NoSettings!$C$2:$AG$6843,MATCH(Transportation_cargo!$C24,NoSettings!$A$2:$A$6843,0),MATCH(Transportation_cargo!F$23,NoSettings!$C$1:$AG$1,0))</f>
        <v>147526000000</v>
      </c>
      <c r="G24" s="22">
        <f>INDEX(NoSettings!$C$2:$AG$6843,MATCH(Transportation_cargo!$C24,NoSettings!$A$2:$A$6843,0),MATCH(Transportation_cargo!G$23,NoSettings!$C$1:$AG$1,0))</f>
        <v>145989000000</v>
      </c>
      <c r="H24" s="22">
        <f>INDEX(NoSettings!$C$2:$AG$6843,MATCH(Transportation_cargo!$C24,NoSettings!$A$2:$A$6843,0),MATCH(Transportation_cargo!H$23,NoSettings!$C$1:$AG$1,0))</f>
        <v>144452000000</v>
      </c>
      <c r="I24" s="22">
        <f>INDEX(NoSettings!$C$2:$AG$6843,MATCH(Transportation_cargo!$C24,NoSettings!$A$2:$A$6843,0),MATCH(Transportation_cargo!I$23,NoSettings!$C$1:$AG$1,0))</f>
        <v>141379000000</v>
      </c>
      <c r="J24" s="22">
        <f>INDEX(NoSettings!$C$2:$AG$6843,MATCH(Transportation_cargo!$C24,NoSettings!$A$2:$A$6843,0),MATCH(Transportation_cargo!J$23,NoSettings!$C$1:$AG$1,0))</f>
        <v>139842000000</v>
      </c>
      <c r="K24" s="22">
        <f>INDEX(NoSettings!$C$2:$AG$6843,MATCH(Transportation_cargo!$C24,NoSettings!$A$2:$A$6843,0),MATCH(Transportation_cargo!K$23,NoSettings!$C$1:$AG$1,0))</f>
        <v>138305000000</v>
      </c>
      <c r="L24" s="22">
        <f>INDEX(NoSettings!$C$2:$AG$6843,MATCH(Transportation_cargo!$C24,NoSettings!$A$2:$A$6843,0),MATCH(Transportation_cargo!L$23,NoSettings!$C$1:$AG$1,0))</f>
        <v>136769000000</v>
      </c>
      <c r="M24" s="22">
        <f>INDEX(NoSettings!$C$2:$AG$6843,MATCH(Transportation_cargo!$C24,NoSettings!$A$2:$A$6843,0),MATCH(Transportation_cargo!M$23,NoSettings!$C$1:$AG$1,0))</f>
        <v>135232000000</v>
      </c>
      <c r="N24" s="22">
        <f>INDEX(NoSettings!$C$2:$AG$6843,MATCH(Transportation_cargo!$C24,NoSettings!$A$2:$A$6843,0),MATCH(Transportation_cargo!N$23,NoSettings!$C$1:$AG$1,0))</f>
        <v>132159000000</v>
      </c>
      <c r="O24" s="22">
        <f>INDEX(NoSettings!$C$2:$AG$6843,MATCH(Transportation_cargo!$C24,NoSettings!$A$2:$A$6843,0),MATCH(Transportation_cargo!O$23,NoSettings!$C$1:$AG$1,0))</f>
        <v>130622000000</v>
      </c>
      <c r="P24" s="22">
        <f>INDEX(NoSettings!$C$2:$AG$6843,MATCH(Transportation_cargo!$C24,NoSettings!$A$2:$A$6843,0),MATCH(Transportation_cargo!P$23,NoSettings!$C$1:$AG$1,0))</f>
        <v>129085000000</v>
      </c>
      <c r="Q24" s="22">
        <f>INDEX(NoSettings!$C$2:$AG$6843,MATCH(Transportation_cargo!$C24,NoSettings!$A$2:$A$6843,0),MATCH(Transportation_cargo!Q$23,NoSettings!$C$1:$AG$1,0))</f>
        <v>127548000000</v>
      </c>
      <c r="R24" s="22">
        <f>INDEX(NoSettings!$C$2:$AG$6843,MATCH(Transportation_cargo!$C24,NoSettings!$A$2:$A$6843,0),MATCH(Transportation_cargo!R$23,NoSettings!$C$1:$AG$1,0))</f>
        <v>126012000000</v>
      </c>
      <c r="S24" s="22">
        <f>INDEX(NoSettings!$C$2:$AG$6843,MATCH(Transportation_cargo!$C24,NoSettings!$A$2:$A$6843,0),MATCH(Transportation_cargo!S$23,NoSettings!$C$1:$AG$1,0))</f>
        <v>124475000000</v>
      </c>
      <c r="T24" s="22">
        <f>INDEX(NoSettings!$C$2:$AG$6843,MATCH(Transportation_cargo!$C24,NoSettings!$A$2:$A$6843,0),MATCH(Transportation_cargo!T$23,NoSettings!$C$1:$AG$1,0))</f>
        <v>122938000000</v>
      </c>
      <c r="U24" s="22">
        <f>INDEX(NoSettings!$C$2:$AG$6843,MATCH(Transportation_cargo!$C24,NoSettings!$A$2:$A$6843,0),MATCH(Transportation_cargo!U$23,NoSettings!$C$1:$AG$1,0))</f>
        <v>121401000000</v>
      </c>
      <c r="V24" s="22">
        <f>INDEX(NoSettings!$C$2:$AG$6843,MATCH(Transportation_cargo!$C24,NoSettings!$A$2:$A$6843,0),MATCH(Transportation_cargo!V$23,NoSettings!$C$1:$AG$1,0))</f>
        <v>119865000000</v>
      </c>
      <c r="W24" s="22">
        <f>INDEX(NoSettings!$C$2:$AG$6843,MATCH(Transportation_cargo!$C24,NoSettings!$A$2:$A$6843,0),MATCH(Transportation_cargo!W$23,NoSettings!$C$1:$AG$1,0))</f>
        <v>118328000000</v>
      </c>
      <c r="X24" s="22">
        <f>INDEX(NoSettings!$C$2:$AG$6843,MATCH(Transportation_cargo!$C24,NoSettings!$A$2:$A$6843,0),MATCH(Transportation_cargo!X$23,NoSettings!$C$1:$AG$1,0))</f>
        <v>116791000000</v>
      </c>
      <c r="Y24" s="22">
        <f>INDEX(NoSettings!$C$2:$AG$6843,MATCH(Transportation_cargo!$C24,NoSettings!$A$2:$A$6843,0),MATCH(Transportation_cargo!Y$23,NoSettings!$C$1:$AG$1,0))</f>
        <v>115255000000</v>
      </c>
      <c r="Z24" s="22">
        <f>INDEX(NoSettings!$C$2:$AG$6843,MATCH(Transportation_cargo!$C24,NoSettings!$A$2:$A$6843,0),MATCH(Transportation_cargo!Z$23,NoSettings!$C$1:$AG$1,0))</f>
        <v>113718000000</v>
      </c>
      <c r="AA24" s="22">
        <f>INDEX(NoSettings!$C$2:$AG$6843,MATCH(Transportation_cargo!$C24,NoSettings!$A$2:$A$6843,0),MATCH(Transportation_cargo!AA$23,NoSettings!$C$1:$AG$1,0))</f>
        <v>112181000000</v>
      </c>
      <c r="AB24" s="22">
        <f>INDEX(NoSettings!$C$2:$AG$6843,MATCH(Transportation_cargo!$C24,NoSettings!$A$2:$A$6843,0),MATCH(Transportation_cargo!AB$23,NoSettings!$C$1:$AG$1,0))</f>
        <v>110644000000</v>
      </c>
      <c r="AC24" s="22">
        <f>INDEX(NoSettings!$C$2:$AG$6843,MATCH(Transportation_cargo!$C24,NoSettings!$A$2:$A$6843,0),MATCH(Transportation_cargo!AC$23,NoSettings!$C$1:$AG$1,0))</f>
        <v>109108000000</v>
      </c>
      <c r="AD24" s="22">
        <f>INDEX(NoSettings!$C$2:$AG$6843,MATCH(Transportation_cargo!$C24,NoSettings!$A$2:$A$6843,0),MATCH(Transportation_cargo!AD$23,NoSettings!$C$1:$AG$1,0))</f>
        <v>107571000000</v>
      </c>
      <c r="AE24" s="22">
        <f>INDEX(NoSettings!$C$2:$AG$6843,MATCH(Transportation_cargo!$C24,NoSettings!$A$2:$A$6843,0),MATCH(Transportation_cargo!AE$23,NoSettings!$C$1:$AG$1,0))</f>
        <v>106034000000</v>
      </c>
      <c r="AF24" s="22">
        <f>INDEX(NoSettings!$C$2:$AG$6843,MATCH(Transportation_cargo!$C24,NoSettings!$A$2:$A$6843,0),MATCH(Transportation_cargo!AF$23,NoSettings!$C$1:$AG$1,0))</f>
        <v>104497000000</v>
      </c>
      <c r="AG24" s="22">
        <f>INDEX(NoSettings!$C$2:$AG$6843,MATCH(Transportation_cargo!$C24,NoSettings!$A$2:$A$6843,0),MATCH(Transportation_cargo!AG$23,NoSettings!$C$1:$AG$1,0))</f>
        <v>102961000000</v>
      </c>
      <c r="AH24" s="22">
        <f>INDEX(NoSettings!$C$2:$AG$6843,MATCH(Transportation_cargo!$C24,NoSettings!$A$2:$A$6843,0),MATCH(Transportation_cargo!AH$23,NoSettings!$C$1:$AG$1,0))</f>
        <v>101424000000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32186000000</v>
      </c>
      <c r="E25" s="22">
        <f>INDEX(NoSettings!$C$2:$AG$6843,MATCH(Transportation_cargo!$C25,NoSettings!$A$2:$A$6843,0),MATCH(Transportation_cargo!E$23,NoSettings!$C$1:$AG$1,0))</f>
        <v>31860800000</v>
      </c>
      <c r="F25" s="22">
        <f>INDEX(NoSettings!$C$2:$AG$6843,MATCH(Transportation_cargo!$C25,NoSettings!$A$2:$A$6843,0),MATCH(Transportation_cargo!F$23,NoSettings!$C$1:$AG$1,0))</f>
        <v>31535700000</v>
      </c>
      <c r="G25" s="22">
        <f>INDEX(NoSettings!$C$2:$AG$6843,MATCH(Transportation_cargo!$C25,NoSettings!$A$2:$A$6843,0),MATCH(Transportation_cargo!G$23,NoSettings!$C$1:$AG$1,0))</f>
        <v>31210600000</v>
      </c>
      <c r="H25" s="22">
        <f>INDEX(NoSettings!$C$2:$AG$6843,MATCH(Transportation_cargo!$C25,NoSettings!$A$2:$A$6843,0),MATCH(Transportation_cargo!H$23,NoSettings!$C$1:$AG$1,0))</f>
        <v>31210600000</v>
      </c>
      <c r="I25" s="22">
        <f>INDEX(NoSettings!$C$2:$AG$6843,MATCH(Transportation_cargo!$C25,NoSettings!$A$2:$A$6843,0),MATCH(Transportation_cargo!I$23,NoSettings!$C$1:$AG$1,0))</f>
        <v>30885500000</v>
      </c>
      <c r="J25" s="22">
        <f>INDEX(NoSettings!$C$2:$AG$6843,MATCH(Transportation_cargo!$C25,NoSettings!$A$2:$A$6843,0),MATCH(Transportation_cargo!J$23,NoSettings!$C$1:$AG$1,0))</f>
        <v>30560400000</v>
      </c>
      <c r="K25" s="22">
        <f>INDEX(NoSettings!$C$2:$AG$6843,MATCH(Transportation_cargo!$C25,NoSettings!$A$2:$A$6843,0),MATCH(Transportation_cargo!K$23,NoSettings!$C$1:$AG$1,0))</f>
        <v>30235300000</v>
      </c>
      <c r="L25" s="22">
        <f>INDEX(NoSettings!$C$2:$AG$6843,MATCH(Transportation_cargo!$C25,NoSettings!$A$2:$A$6843,0),MATCH(Transportation_cargo!L$23,NoSettings!$C$1:$AG$1,0))</f>
        <v>29910200000</v>
      </c>
      <c r="M25" s="22">
        <f>INDEX(NoSettings!$C$2:$AG$6843,MATCH(Transportation_cargo!$C25,NoSettings!$A$2:$A$6843,0),MATCH(Transportation_cargo!M$23,NoSettings!$C$1:$AG$1,0))</f>
        <v>29585100000</v>
      </c>
      <c r="N25" s="22">
        <f>INDEX(NoSettings!$C$2:$AG$6843,MATCH(Transportation_cargo!$C25,NoSettings!$A$2:$A$6843,0),MATCH(Transportation_cargo!N$23,NoSettings!$C$1:$AG$1,0))</f>
        <v>29260000000</v>
      </c>
      <c r="O25" s="22">
        <f>INDEX(NoSettings!$C$2:$AG$6843,MATCH(Transportation_cargo!$C25,NoSettings!$A$2:$A$6843,0),MATCH(Transportation_cargo!O$23,NoSettings!$C$1:$AG$1,0))</f>
        <v>29260000000</v>
      </c>
      <c r="P25" s="22">
        <f>INDEX(NoSettings!$C$2:$AG$6843,MATCH(Transportation_cargo!$C25,NoSettings!$A$2:$A$6843,0),MATCH(Transportation_cargo!P$23,NoSettings!$C$1:$AG$1,0))</f>
        <v>28934900000</v>
      </c>
      <c r="Q25" s="22">
        <f>INDEX(NoSettings!$C$2:$AG$6843,MATCH(Transportation_cargo!$C25,NoSettings!$A$2:$A$6843,0),MATCH(Transportation_cargo!Q$23,NoSettings!$C$1:$AG$1,0))</f>
        <v>28609700000</v>
      </c>
      <c r="R25" s="22">
        <f>INDEX(NoSettings!$C$2:$AG$6843,MATCH(Transportation_cargo!$C25,NoSettings!$A$2:$A$6843,0),MATCH(Transportation_cargo!R$23,NoSettings!$C$1:$AG$1,0))</f>
        <v>28284600000</v>
      </c>
      <c r="S25" s="22">
        <f>INDEX(NoSettings!$C$2:$AG$6843,MATCH(Transportation_cargo!$C25,NoSettings!$A$2:$A$6843,0),MATCH(Transportation_cargo!S$23,NoSettings!$C$1:$AG$1,0))</f>
        <v>27959500000</v>
      </c>
      <c r="T25" s="22">
        <f>INDEX(NoSettings!$C$2:$AG$6843,MATCH(Transportation_cargo!$C25,NoSettings!$A$2:$A$6843,0),MATCH(Transportation_cargo!T$23,NoSettings!$C$1:$AG$1,0))</f>
        <v>27959500000</v>
      </c>
      <c r="U25" s="22">
        <f>INDEX(NoSettings!$C$2:$AG$6843,MATCH(Transportation_cargo!$C25,NoSettings!$A$2:$A$6843,0),MATCH(Transportation_cargo!U$23,NoSettings!$C$1:$AG$1,0))</f>
        <v>27634400000</v>
      </c>
      <c r="V25" s="22">
        <f>INDEX(NoSettings!$C$2:$AG$6843,MATCH(Transportation_cargo!$C25,NoSettings!$A$2:$A$6843,0),MATCH(Transportation_cargo!V$23,NoSettings!$C$1:$AG$1,0))</f>
        <v>27309300000</v>
      </c>
      <c r="W25" s="22">
        <f>INDEX(NoSettings!$C$2:$AG$6843,MATCH(Transportation_cargo!$C25,NoSettings!$A$2:$A$6843,0),MATCH(Transportation_cargo!W$23,NoSettings!$C$1:$AG$1,0))</f>
        <v>26984200000</v>
      </c>
      <c r="X25" s="22">
        <f>INDEX(NoSettings!$C$2:$AG$6843,MATCH(Transportation_cargo!$C25,NoSettings!$A$2:$A$6843,0),MATCH(Transportation_cargo!X$23,NoSettings!$C$1:$AG$1,0))</f>
        <v>26984200000</v>
      </c>
      <c r="Y25" s="22">
        <f>INDEX(NoSettings!$C$2:$AG$6843,MATCH(Transportation_cargo!$C25,NoSettings!$A$2:$A$6843,0),MATCH(Transportation_cargo!Y$23,NoSettings!$C$1:$AG$1,0))</f>
        <v>26659100000</v>
      </c>
      <c r="Z25" s="22">
        <f>INDEX(NoSettings!$C$2:$AG$6843,MATCH(Transportation_cargo!$C25,NoSettings!$A$2:$A$6843,0),MATCH(Transportation_cargo!Z$23,NoSettings!$C$1:$AG$1,0))</f>
        <v>26334000000</v>
      </c>
      <c r="AA25" s="22">
        <f>INDEX(NoSettings!$C$2:$AG$6843,MATCH(Transportation_cargo!$C25,NoSettings!$A$2:$A$6843,0),MATCH(Transportation_cargo!AA$23,NoSettings!$C$1:$AG$1,0))</f>
        <v>26008900000</v>
      </c>
      <c r="AB25" s="22">
        <f>INDEX(NoSettings!$C$2:$AG$6843,MATCH(Transportation_cargo!$C25,NoSettings!$A$2:$A$6843,0),MATCH(Transportation_cargo!AB$23,NoSettings!$C$1:$AG$1,0))</f>
        <v>26008900000</v>
      </c>
      <c r="AC25" s="22">
        <f>INDEX(NoSettings!$C$2:$AG$6843,MATCH(Transportation_cargo!$C25,NoSettings!$A$2:$A$6843,0),MATCH(Transportation_cargo!AC$23,NoSettings!$C$1:$AG$1,0))</f>
        <v>25683700000</v>
      </c>
      <c r="AD25" s="22">
        <f>INDEX(NoSettings!$C$2:$AG$6843,MATCH(Transportation_cargo!$C25,NoSettings!$A$2:$A$6843,0),MATCH(Transportation_cargo!AD$23,NoSettings!$C$1:$AG$1,0))</f>
        <v>25358600000</v>
      </c>
      <c r="AE25" s="22">
        <f>INDEX(NoSettings!$C$2:$AG$6843,MATCH(Transportation_cargo!$C25,NoSettings!$A$2:$A$6843,0),MATCH(Transportation_cargo!AE$23,NoSettings!$C$1:$AG$1,0))</f>
        <v>25033500000</v>
      </c>
      <c r="AF25" s="22">
        <f>INDEX(NoSettings!$C$2:$AG$6843,MATCH(Transportation_cargo!$C25,NoSettings!$A$2:$A$6843,0),MATCH(Transportation_cargo!AF$23,NoSettings!$C$1:$AG$1,0))</f>
        <v>25033500000</v>
      </c>
      <c r="AG25" s="22">
        <f>INDEX(NoSettings!$C$2:$AG$6843,MATCH(Transportation_cargo!$C25,NoSettings!$A$2:$A$6843,0),MATCH(Transportation_cargo!AG$23,NoSettings!$C$1:$AG$1,0))</f>
        <v>24708400000</v>
      </c>
      <c r="AH25" s="22">
        <f>INDEX(NoSettings!$C$2:$AG$6843,MATCH(Transportation_cargo!$C25,NoSettings!$A$2:$A$6843,0),MATCH(Transportation_cargo!AH$23,NoSettings!$C$1:$AG$1,0))</f>
        <v>24383300000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754091000000</v>
      </c>
      <c r="E26" s="22">
        <f>INDEX(NoSettings!$C$2:$AG$6843,MATCH(Transportation_cargo!$C26,NoSettings!$A$2:$A$6843,0),MATCH(Transportation_cargo!E$23,NoSettings!$C$1:$AG$1,0))</f>
        <v>746397000000</v>
      </c>
      <c r="F26" s="22">
        <f>INDEX(NoSettings!$C$2:$AG$6843,MATCH(Transportation_cargo!$C26,NoSettings!$A$2:$A$6843,0),MATCH(Transportation_cargo!F$23,NoSettings!$C$1:$AG$1,0))</f>
        <v>731007000000</v>
      </c>
      <c r="G26" s="22">
        <f>INDEX(NoSettings!$C$2:$AG$6843,MATCH(Transportation_cargo!$C26,NoSettings!$A$2:$A$6843,0),MATCH(Transportation_cargo!G$23,NoSettings!$C$1:$AG$1,0))</f>
        <v>723312000000</v>
      </c>
      <c r="H26" s="22">
        <f>INDEX(NoSettings!$C$2:$AG$6843,MATCH(Transportation_cargo!$C26,NoSettings!$A$2:$A$6843,0),MATCH(Transportation_cargo!H$23,NoSettings!$C$1:$AG$1,0))</f>
        <v>707923000000</v>
      </c>
      <c r="I26" s="22">
        <f>INDEX(NoSettings!$C$2:$AG$6843,MATCH(Transportation_cargo!$C26,NoSettings!$A$2:$A$6843,0),MATCH(Transportation_cargo!I$23,NoSettings!$C$1:$AG$1,0))</f>
        <v>700228000000</v>
      </c>
      <c r="J26" s="22">
        <f>INDEX(NoSettings!$C$2:$AG$6843,MATCH(Transportation_cargo!$C26,NoSettings!$A$2:$A$6843,0),MATCH(Transportation_cargo!J$23,NoSettings!$C$1:$AG$1,0))</f>
        <v>684838000000</v>
      </c>
      <c r="K26" s="22">
        <f>INDEX(NoSettings!$C$2:$AG$6843,MATCH(Transportation_cargo!$C26,NoSettings!$A$2:$A$6843,0),MATCH(Transportation_cargo!K$23,NoSettings!$C$1:$AG$1,0))</f>
        <v>677143000000</v>
      </c>
      <c r="L26" s="22">
        <f>INDEX(NoSettings!$C$2:$AG$6843,MATCH(Transportation_cargo!$C26,NoSettings!$A$2:$A$6843,0),MATCH(Transportation_cargo!L$23,NoSettings!$C$1:$AG$1,0))</f>
        <v>661754000000</v>
      </c>
      <c r="M26" s="22">
        <f>INDEX(NoSettings!$C$2:$AG$6843,MATCH(Transportation_cargo!$C26,NoSettings!$A$2:$A$6843,0),MATCH(Transportation_cargo!M$23,NoSettings!$C$1:$AG$1,0))</f>
        <v>654059000000</v>
      </c>
      <c r="N26" s="22">
        <f>INDEX(NoSettings!$C$2:$AG$6843,MATCH(Transportation_cargo!$C26,NoSettings!$A$2:$A$6843,0),MATCH(Transportation_cargo!N$23,NoSettings!$C$1:$AG$1,0))</f>
        <v>638669000000</v>
      </c>
      <c r="O26" s="22">
        <f>INDEX(NoSettings!$C$2:$AG$6843,MATCH(Transportation_cargo!$C26,NoSettings!$A$2:$A$6843,0),MATCH(Transportation_cargo!O$23,NoSettings!$C$1:$AG$1,0))</f>
        <v>630975000000</v>
      </c>
      <c r="P26" s="22">
        <f>INDEX(NoSettings!$C$2:$AG$6843,MATCH(Transportation_cargo!$C26,NoSettings!$A$2:$A$6843,0),MATCH(Transportation_cargo!P$23,NoSettings!$C$1:$AG$1,0))</f>
        <v>623280000000</v>
      </c>
      <c r="Q26" s="22">
        <f>INDEX(NoSettings!$C$2:$AG$6843,MATCH(Transportation_cargo!$C26,NoSettings!$A$2:$A$6843,0),MATCH(Transportation_cargo!Q$23,NoSettings!$C$1:$AG$1,0))</f>
        <v>607890000000</v>
      </c>
      <c r="R26" s="22">
        <f>INDEX(NoSettings!$C$2:$AG$6843,MATCH(Transportation_cargo!$C26,NoSettings!$A$2:$A$6843,0),MATCH(Transportation_cargo!R$23,NoSettings!$C$1:$AG$1,0))</f>
        <v>600195000000</v>
      </c>
      <c r="S26" s="22">
        <f>INDEX(NoSettings!$C$2:$AG$6843,MATCH(Transportation_cargo!$C26,NoSettings!$A$2:$A$6843,0),MATCH(Transportation_cargo!S$23,NoSettings!$C$1:$AG$1,0))</f>
        <v>592500000000</v>
      </c>
      <c r="T26" s="22">
        <f>INDEX(NoSettings!$C$2:$AG$6843,MATCH(Transportation_cargo!$C26,NoSettings!$A$2:$A$6843,0),MATCH(Transportation_cargo!T$23,NoSettings!$C$1:$AG$1,0))</f>
        <v>584806000000</v>
      </c>
      <c r="U26" s="22">
        <f>INDEX(NoSettings!$C$2:$AG$6843,MATCH(Transportation_cargo!$C26,NoSettings!$A$2:$A$6843,0),MATCH(Transportation_cargo!U$23,NoSettings!$C$1:$AG$1,0))</f>
        <v>569416000000</v>
      </c>
      <c r="V26" s="22">
        <f>INDEX(NoSettings!$C$2:$AG$6843,MATCH(Transportation_cargo!$C26,NoSettings!$A$2:$A$6843,0),MATCH(Transportation_cargo!V$23,NoSettings!$C$1:$AG$1,0))</f>
        <v>561721000000</v>
      </c>
      <c r="W26" s="22">
        <f>INDEX(NoSettings!$C$2:$AG$6843,MATCH(Transportation_cargo!$C26,NoSettings!$A$2:$A$6843,0),MATCH(Transportation_cargo!W$23,NoSettings!$C$1:$AG$1,0))</f>
        <v>554026000000</v>
      </c>
      <c r="X26" s="22">
        <f>INDEX(NoSettings!$C$2:$AG$6843,MATCH(Transportation_cargo!$C26,NoSettings!$A$2:$A$6843,0),MATCH(Transportation_cargo!X$23,NoSettings!$C$1:$AG$1,0))</f>
        <v>546332000000</v>
      </c>
      <c r="Y26" s="22">
        <f>INDEX(NoSettings!$C$2:$AG$6843,MATCH(Transportation_cargo!$C26,NoSettings!$A$2:$A$6843,0),MATCH(Transportation_cargo!Y$23,NoSettings!$C$1:$AG$1,0))</f>
        <v>538637000000</v>
      </c>
      <c r="Z26" s="22">
        <f>INDEX(NoSettings!$C$2:$AG$6843,MATCH(Transportation_cargo!$C26,NoSettings!$A$2:$A$6843,0),MATCH(Transportation_cargo!Z$23,NoSettings!$C$1:$AG$1,0))</f>
        <v>530942000000</v>
      </c>
      <c r="AA26" s="22">
        <f>INDEX(NoSettings!$C$2:$AG$6843,MATCH(Transportation_cargo!$C26,NoSettings!$A$2:$A$6843,0),MATCH(Transportation_cargo!AA$23,NoSettings!$C$1:$AG$1,0))</f>
        <v>515552000000</v>
      </c>
      <c r="AB26" s="22">
        <f>INDEX(NoSettings!$C$2:$AG$6843,MATCH(Transportation_cargo!$C26,NoSettings!$A$2:$A$6843,0),MATCH(Transportation_cargo!AB$23,NoSettings!$C$1:$AG$1,0))</f>
        <v>507858000000</v>
      </c>
      <c r="AC26" s="22">
        <f>INDEX(NoSettings!$C$2:$AG$6843,MATCH(Transportation_cargo!$C26,NoSettings!$A$2:$A$6843,0),MATCH(Transportation_cargo!AC$23,NoSettings!$C$1:$AG$1,0))</f>
        <v>500163000000</v>
      </c>
      <c r="AD26" s="22">
        <f>INDEX(NoSettings!$C$2:$AG$6843,MATCH(Transportation_cargo!$C26,NoSettings!$A$2:$A$6843,0),MATCH(Transportation_cargo!AD$23,NoSettings!$C$1:$AG$1,0))</f>
        <v>492468000000</v>
      </c>
      <c r="AE26" s="22">
        <f>INDEX(NoSettings!$C$2:$AG$6843,MATCH(Transportation_cargo!$C26,NoSettings!$A$2:$A$6843,0),MATCH(Transportation_cargo!AE$23,NoSettings!$C$1:$AG$1,0))</f>
        <v>484773000000</v>
      </c>
      <c r="AF26" s="22">
        <f>INDEX(NoSettings!$C$2:$AG$6843,MATCH(Transportation_cargo!$C26,NoSettings!$A$2:$A$6843,0),MATCH(Transportation_cargo!AF$23,NoSettings!$C$1:$AG$1,0))</f>
        <v>477078000000</v>
      </c>
      <c r="AG26" s="22">
        <f>INDEX(NoSettings!$C$2:$AG$6843,MATCH(Transportation_cargo!$C26,NoSettings!$A$2:$A$6843,0),MATCH(Transportation_cargo!AG$23,NoSettings!$C$1:$AG$1,0))</f>
        <v>469383000000</v>
      </c>
      <c r="AH26" s="22">
        <f>INDEX(NoSettings!$C$2:$AG$6843,MATCH(Transportation_cargo!$C26,NoSettings!$A$2:$A$6843,0),MATCH(Transportation_cargo!AH$23,NoSettings!$C$1:$AG$1,0))</f>
        <v>461689000000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429567000000</v>
      </c>
      <c r="E27" s="22">
        <f>INDEX(NoSettings!$C$2:$AG$6843,MATCH(Transportation_cargo!$C27,NoSettings!$A$2:$A$6843,0),MATCH(Transportation_cargo!E$23,NoSettings!$C$1:$AG$1,0))</f>
        <v>433821000000</v>
      </c>
      <c r="F27" s="22">
        <f>INDEX(NoSettings!$C$2:$AG$6843,MATCH(Transportation_cargo!$C27,NoSettings!$A$2:$A$6843,0),MATCH(Transportation_cargo!F$23,NoSettings!$C$1:$AG$1,0))</f>
        <v>438074000000</v>
      </c>
      <c r="G27" s="22">
        <f>INDEX(NoSettings!$C$2:$AG$6843,MATCH(Transportation_cargo!$C27,NoSettings!$A$2:$A$6843,0),MATCH(Transportation_cargo!G$23,NoSettings!$C$1:$AG$1,0))</f>
        <v>442327000000</v>
      </c>
      <c r="H27" s="22">
        <f>INDEX(NoSettings!$C$2:$AG$6843,MATCH(Transportation_cargo!$C27,NoSettings!$A$2:$A$6843,0),MATCH(Transportation_cargo!H$23,NoSettings!$C$1:$AG$1,0))</f>
        <v>446580000000</v>
      </c>
      <c r="I27" s="22">
        <f>INDEX(NoSettings!$C$2:$AG$6843,MATCH(Transportation_cargo!$C27,NoSettings!$A$2:$A$6843,0),MATCH(Transportation_cargo!I$23,NoSettings!$C$1:$AG$1,0))</f>
        <v>450833000000</v>
      </c>
      <c r="J27" s="22">
        <f>INDEX(NoSettings!$C$2:$AG$6843,MATCH(Transportation_cargo!$C27,NoSettings!$A$2:$A$6843,0),MATCH(Transportation_cargo!J$23,NoSettings!$C$1:$AG$1,0))</f>
        <v>455086000000</v>
      </c>
      <c r="K27" s="22">
        <f>INDEX(NoSettings!$C$2:$AG$6843,MATCH(Transportation_cargo!$C27,NoSettings!$A$2:$A$6843,0),MATCH(Transportation_cargo!K$23,NoSettings!$C$1:$AG$1,0))</f>
        <v>459339000000</v>
      </c>
      <c r="L27" s="22">
        <f>INDEX(NoSettings!$C$2:$AG$6843,MATCH(Transportation_cargo!$C27,NoSettings!$A$2:$A$6843,0),MATCH(Transportation_cargo!L$23,NoSettings!$C$1:$AG$1,0))</f>
        <v>463593000000</v>
      </c>
      <c r="M27" s="22">
        <f>INDEX(NoSettings!$C$2:$AG$6843,MATCH(Transportation_cargo!$C27,NoSettings!$A$2:$A$6843,0),MATCH(Transportation_cargo!M$23,NoSettings!$C$1:$AG$1,0))</f>
        <v>467846000000</v>
      </c>
      <c r="N27" s="22">
        <f>INDEX(NoSettings!$C$2:$AG$6843,MATCH(Transportation_cargo!$C27,NoSettings!$A$2:$A$6843,0),MATCH(Transportation_cargo!N$23,NoSettings!$C$1:$AG$1,0))</f>
        <v>472099000000</v>
      </c>
      <c r="O27" s="22">
        <f>INDEX(NoSettings!$C$2:$AG$6843,MATCH(Transportation_cargo!$C27,NoSettings!$A$2:$A$6843,0),MATCH(Transportation_cargo!O$23,NoSettings!$C$1:$AG$1,0))</f>
        <v>476352000000</v>
      </c>
      <c r="P27" s="22">
        <f>INDEX(NoSettings!$C$2:$AG$6843,MATCH(Transportation_cargo!$C27,NoSettings!$A$2:$A$6843,0),MATCH(Transportation_cargo!P$23,NoSettings!$C$1:$AG$1,0))</f>
        <v>480605000000</v>
      </c>
      <c r="Q27" s="22">
        <f>INDEX(NoSettings!$C$2:$AG$6843,MATCH(Transportation_cargo!$C27,NoSettings!$A$2:$A$6843,0),MATCH(Transportation_cargo!Q$23,NoSettings!$C$1:$AG$1,0))</f>
        <v>489111000000</v>
      </c>
      <c r="R27" s="22">
        <f>INDEX(NoSettings!$C$2:$AG$6843,MATCH(Transportation_cargo!$C27,NoSettings!$A$2:$A$6843,0),MATCH(Transportation_cargo!R$23,NoSettings!$C$1:$AG$1,0))</f>
        <v>493365000000</v>
      </c>
      <c r="S27" s="22">
        <f>INDEX(NoSettings!$C$2:$AG$6843,MATCH(Transportation_cargo!$C27,NoSettings!$A$2:$A$6843,0),MATCH(Transportation_cargo!S$23,NoSettings!$C$1:$AG$1,0))</f>
        <v>497618000000</v>
      </c>
      <c r="T27" s="22">
        <f>INDEX(NoSettings!$C$2:$AG$6843,MATCH(Transportation_cargo!$C27,NoSettings!$A$2:$A$6843,0),MATCH(Transportation_cargo!T$23,NoSettings!$C$1:$AG$1,0))</f>
        <v>501871000000</v>
      </c>
      <c r="U27" s="22">
        <f>INDEX(NoSettings!$C$2:$AG$6843,MATCH(Transportation_cargo!$C27,NoSettings!$A$2:$A$6843,0),MATCH(Transportation_cargo!U$23,NoSettings!$C$1:$AG$1,0))</f>
        <v>506124000000</v>
      </c>
      <c r="V27" s="22">
        <f>INDEX(NoSettings!$C$2:$AG$6843,MATCH(Transportation_cargo!$C27,NoSettings!$A$2:$A$6843,0),MATCH(Transportation_cargo!V$23,NoSettings!$C$1:$AG$1,0))</f>
        <v>510377000000</v>
      </c>
      <c r="W27" s="22">
        <f>INDEX(NoSettings!$C$2:$AG$6843,MATCH(Transportation_cargo!$C27,NoSettings!$A$2:$A$6843,0),MATCH(Transportation_cargo!W$23,NoSettings!$C$1:$AG$1,0))</f>
        <v>518883000000</v>
      </c>
      <c r="X27" s="22">
        <f>INDEX(NoSettings!$C$2:$AG$6843,MATCH(Transportation_cargo!$C27,NoSettings!$A$2:$A$6843,0),MATCH(Transportation_cargo!X$23,NoSettings!$C$1:$AG$1,0))</f>
        <v>523137000000</v>
      </c>
      <c r="Y27" s="22">
        <f>INDEX(NoSettings!$C$2:$AG$6843,MATCH(Transportation_cargo!$C27,NoSettings!$A$2:$A$6843,0),MATCH(Transportation_cargo!Y$23,NoSettings!$C$1:$AG$1,0))</f>
        <v>527390000000</v>
      </c>
      <c r="Z27" s="22">
        <f>INDEX(NoSettings!$C$2:$AG$6843,MATCH(Transportation_cargo!$C27,NoSettings!$A$2:$A$6843,0),MATCH(Transportation_cargo!Z$23,NoSettings!$C$1:$AG$1,0))</f>
        <v>531643000000</v>
      </c>
      <c r="AA27" s="22">
        <f>INDEX(NoSettings!$C$2:$AG$6843,MATCH(Transportation_cargo!$C27,NoSettings!$A$2:$A$6843,0),MATCH(Transportation_cargo!AA$23,NoSettings!$C$1:$AG$1,0))</f>
        <v>535896000000</v>
      </c>
      <c r="AB27" s="22">
        <f>INDEX(NoSettings!$C$2:$AG$6843,MATCH(Transportation_cargo!$C27,NoSettings!$A$2:$A$6843,0),MATCH(Transportation_cargo!AB$23,NoSettings!$C$1:$AG$1,0))</f>
        <v>544402000000</v>
      </c>
      <c r="AC27" s="22">
        <f>INDEX(NoSettings!$C$2:$AG$6843,MATCH(Transportation_cargo!$C27,NoSettings!$A$2:$A$6843,0),MATCH(Transportation_cargo!AC$23,NoSettings!$C$1:$AG$1,0))</f>
        <v>548655000000</v>
      </c>
      <c r="AD27" s="22">
        <f>INDEX(NoSettings!$C$2:$AG$6843,MATCH(Transportation_cargo!$C27,NoSettings!$A$2:$A$6843,0),MATCH(Transportation_cargo!AD$23,NoSettings!$C$1:$AG$1,0))</f>
        <v>552909000000</v>
      </c>
      <c r="AE27" s="22">
        <f>INDEX(NoSettings!$C$2:$AG$6843,MATCH(Transportation_cargo!$C27,NoSettings!$A$2:$A$6843,0),MATCH(Transportation_cargo!AE$23,NoSettings!$C$1:$AG$1,0))</f>
        <v>557162000000</v>
      </c>
      <c r="AF27" s="22">
        <f>INDEX(NoSettings!$C$2:$AG$6843,MATCH(Transportation_cargo!$C27,NoSettings!$A$2:$A$6843,0),MATCH(Transportation_cargo!AF$23,NoSettings!$C$1:$AG$1,0))</f>
        <v>565668000000</v>
      </c>
      <c r="AG27" s="22">
        <f>INDEX(NoSettings!$C$2:$AG$6843,MATCH(Transportation_cargo!$C27,NoSettings!$A$2:$A$6843,0),MATCH(Transportation_cargo!AG$23,NoSettings!$C$1:$AG$1,0))</f>
        <v>569921000000</v>
      </c>
      <c r="AH27" s="22">
        <f>INDEX(NoSettings!$C$2:$AG$6843,MATCH(Transportation_cargo!$C27,NoSettings!$A$2:$A$6843,0),MATCH(Transportation_cargo!AH$23,NoSettings!$C$1:$AG$1,0))</f>
        <v>574174000000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1156690000</v>
      </c>
      <c r="E32" s="22">
        <f>INDEX(NoSettings!$C$2:$AG$6843,MATCH(Transportation_cargo!$C32,NoSettings!$A$2:$A$6843,0),MATCH(Transportation_cargo!E$23,NoSettings!$C$1:$AG$1,0))</f>
        <v>1145010000</v>
      </c>
      <c r="F32" s="22">
        <f>INDEX(NoSettings!$C$2:$AG$6843,MATCH(Transportation_cargo!$C32,NoSettings!$A$2:$A$6843,0),MATCH(Transportation_cargo!F$23,NoSettings!$C$1:$AG$1,0))</f>
        <v>1133330000</v>
      </c>
      <c r="G32" s="22">
        <f>INDEX(NoSettings!$C$2:$AG$6843,MATCH(Transportation_cargo!$C32,NoSettings!$A$2:$A$6843,0),MATCH(Transportation_cargo!G$23,NoSettings!$C$1:$AG$1,0))</f>
        <v>1121640000</v>
      </c>
      <c r="H32" s="22">
        <f>INDEX(NoSettings!$C$2:$AG$6843,MATCH(Transportation_cargo!$C32,NoSettings!$A$2:$A$6843,0),MATCH(Transportation_cargo!H$23,NoSettings!$C$1:$AG$1,0))</f>
        <v>1109960000</v>
      </c>
      <c r="I32" s="22">
        <f>INDEX(NoSettings!$C$2:$AG$6843,MATCH(Transportation_cargo!$C32,NoSettings!$A$2:$A$6843,0),MATCH(Transportation_cargo!I$23,NoSettings!$C$1:$AG$1,0))</f>
        <v>1098270000</v>
      </c>
      <c r="J32" s="22">
        <f>INDEX(NoSettings!$C$2:$AG$6843,MATCH(Transportation_cargo!$C32,NoSettings!$A$2:$A$6843,0),MATCH(Transportation_cargo!J$23,NoSettings!$C$1:$AG$1,0))</f>
        <v>1086590000</v>
      </c>
      <c r="K32" s="22">
        <f>INDEX(NoSettings!$C$2:$AG$6843,MATCH(Transportation_cargo!$C32,NoSettings!$A$2:$A$6843,0),MATCH(Transportation_cargo!K$23,NoSettings!$C$1:$AG$1,0))</f>
        <v>1074910000</v>
      </c>
      <c r="L32" s="22">
        <f>INDEX(NoSettings!$C$2:$AG$6843,MATCH(Transportation_cargo!$C32,NoSettings!$A$2:$A$6843,0),MATCH(Transportation_cargo!L$23,NoSettings!$C$1:$AG$1,0))</f>
        <v>1051540000</v>
      </c>
      <c r="M32" s="22">
        <f>INDEX(NoSettings!$C$2:$AG$6843,MATCH(Transportation_cargo!$C32,NoSettings!$A$2:$A$6843,0),MATCH(Transportation_cargo!M$23,NoSettings!$C$1:$AG$1,0))</f>
        <v>1039850000</v>
      </c>
      <c r="N32" s="22">
        <f>INDEX(NoSettings!$C$2:$AG$6843,MATCH(Transportation_cargo!$C32,NoSettings!$A$2:$A$6843,0),MATCH(Transportation_cargo!N$23,NoSettings!$C$1:$AG$1,0))</f>
        <v>1039850000</v>
      </c>
      <c r="O32" s="22">
        <f>INDEX(NoSettings!$C$2:$AG$6843,MATCH(Transportation_cargo!$C32,NoSettings!$A$2:$A$6843,0),MATCH(Transportation_cargo!O$23,NoSettings!$C$1:$AG$1,0))</f>
        <v>1028170000</v>
      </c>
      <c r="P32" s="22">
        <f>INDEX(NoSettings!$C$2:$AG$6843,MATCH(Transportation_cargo!$C32,NoSettings!$A$2:$A$6843,0),MATCH(Transportation_cargo!P$23,NoSettings!$C$1:$AG$1,0))</f>
        <v>1016490000</v>
      </c>
      <c r="Q32" s="22">
        <f>INDEX(NoSettings!$C$2:$AG$6843,MATCH(Transportation_cargo!$C32,NoSettings!$A$2:$A$6843,0),MATCH(Transportation_cargo!Q$23,NoSettings!$C$1:$AG$1,0))</f>
        <v>1004800000</v>
      </c>
      <c r="R32" s="22">
        <f>INDEX(NoSettings!$C$2:$AG$6843,MATCH(Transportation_cargo!$C32,NoSettings!$A$2:$A$6843,0),MATCH(Transportation_cargo!R$23,NoSettings!$C$1:$AG$1,0))</f>
        <v>993120000</v>
      </c>
      <c r="S32" s="22">
        <f>INDEX(NoSettings!$C$2:$AG$6843,MATCH(Transportation_cargo!$C32,NoSettings!$A$2:$A$6843,0),MATCH(Transportation_cargo!S$23,NoSettings!$C$1:$AG$1,0))</f>
        <v>981436000</v>
      </c>
      <c r="T32" s="22">
        <f>INDEX(NoSettings!$C$2:$AG$6843,MATCH(Transportation_cargo!$C32,NoSettings!$A$2:$A$6843,0),MATCH(Transportation_cargo!T$23,NoSettings!$C$1:$AG$1,0))</f>
        <v>969752000</v>
      </c>
      <c r="U32" s="22">
        <f>INDEX(NoSettings!$C$2:$AG$6843,MATCH(Transportation_cargo!$C32,NoSettings!$A$2:$A$6843,0),MATCH(Transportation_cargo!U$23,NoSettings!$C$1:$AG$1,0))</f>
        <v>958069000</v>
      </c>
      <c r="V32" s="22">
        <f>INDEX(NoSettings!$C$2:$AG$6843,MATCH(Transportation_cargo!$C32,NoSettings!$A$2:$A$6843,0),MATCH(Transportation_cargo!V$23,NoSettings!$C$1:$AG$1,0))</f>
        <v>946385000</v>
      </c>
      <c r="W32" s="22">
        <f>INDEX(NoSettings!$C$2:$AG$6843,MATCH(Transportation_cargo!$C32,NoSettings!$A$2:$A$6843,0),MATCH(Transportation_cargo!W$23,NoSettings!$C$1:$AG$1,0))</f>
        <v>934701000</v>
      </c>
      <c r="X32" s="22">
        <f>INDEX(NoSettings!$C$2:$AG$6843,MATCH(Transportation_cargo!$C32,NoSettings!$A$2:$A$6843,0),MATCH(Transportation_cargo!X$23,NoSettings!$C$1:$AG$1,0))</f>
        <v>923017000</v>
      </c>
      <c r="Y32" s="22">
        <f>INDEX(NoSettings!$C$2:$AG$6843,MATCH(Transportation_cargo!$C32,NoSettings!$A$2:$A$6843,0),MATCH(Transportation_cargo!Y$23,NoSettings!$C$1:$AG$1,0))</f>
        <v>911334000</v>
      </c>
      <c r="Z32" s="22">
        <f>INDEX(NoSettings!$C$2:$AG$6843,MATCH(Transportation_cargo!$C32,NoSettings!$A$2:$A$6843,0),MATCH(Transportation_cargo!Z$23,NoSettings!$C$1:$AG$1,0))</f>
        <v>899650000</v>
      </c>
      <c r="AA32" s="22">
        <f>INDEX(NoSettings!$C$2:$AG$6843,MATCH(Transportation_cargo!$C32,NoSettings!$A$2:$A$6843,0),MATCH(Transportation_cargo!AA$23,NoSettings!$C$1:$AG$1,0))</f>
        <v>899650000</v>
      </c>
      <c r="AB32" s="22">
        <f>INDEX(NoSettings!$C$2:$AG$6843,MATCH(Transportation_cargo!$C32,NoSettings!$A$2:$A$6843,0),MATCH(Transportation_cargo!AB$23,NoSettings!$C$1:$AG$1,0))</f>
        <v>887966000</v>
      </c>
      <c r="AC32" s="22">
        <f>INDEX(NoSettings!$C$2:$AG$6843,MATCH(Transportation_cargo!$C32,NoSettings!$A$2:$A$6843,0),MATCH(Transportation_cargo!AC$23,NoSettings!$C$1:$AG$1,0))</f>
        <v>876282000</v>
      </c>
      <c r="AD32" s="22">
        <f>INDEX(NoSettings!$C$2:$AG$6843,MATCH(Transportation_cargo!$C32,NoSettings!$A$2:$A$6843,0),MATCH(Transportation_cargo!AD$23,NoSettings!$C$1:$AG$1,0))</f>
        <v>864599000</v>
      </c>
      <c r="AE32" s="22">
        <f>INDEX(NoSettings!$C$2:$AG$6843,MATCH(Transportation_cargo!$C32,NoSettings!$A$2:$A$6843,0),MATCH(Transportation_cargo!AE$23,NoSettings!$C$1:$AG$1,0))</f>
        <v>852915000</v>
      </c>
      <c r="AF32" s="22">
        <f>INDEX(NoSettings!$C$2:$AG$6843,MATCH(Transportation_cargo!$C32,NoSettings!$A$2:$A$6843,0),MATCH(Transportation_cargo!AF$23,NoSettings!$C$1:$AG$1,0))</f>
        <v>841231000</v>
      </c>
      <c r="AG32" s="22">
        <f>INDEX(NoSettings!$C$2:$AG$6843,MATCH(Transportation_cargo!$C32,NoSettings!$A$2:$A$6843,0),MATCH(Transportation_cargo!AG$23,NoSettings!$C$1:$AG$1,0))</f>
        <v>841231000</v>
      </c>
      <c r="AH32" s="22">
        <f>INDEX(NoSettings!$C$2:$AG$6843,MATCH(Transportation_cargo!$C32,NoSettings!$A$2:$A$6843,0),MATCH(Transportation_cargo!AH$23,NoSettings!$C$1:$AG$1,0))</f>
        <v>829547000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6974390000000</v>
      </c>
      <c r="E33" s="22">
        <f>INDEX(NoSettings!$C$2:$AG$6843,MATCH(Transportation_cargo!$C33,NoSettings!$A$2:$A$6843,0),MATCH(Transportation_cargo!E$23,NoSettings!$C$1:$AG$1,0))</f>
        <v>7277620000000</v>
      </c>
      <c r="F33" s="22">
        <f>INDEX(NoSettings!$C$2:$AG$6843,MATCH(Transportation_cargo!$C33,NoSettings!$A$2:$A$6843,0),MATCH(Transportation_cargo!F$23,NoSettings!$C$1:$AG$1,0))</f>
        <v>7580850000000</v>
      </c>
      <c r="G33" s="22">
        <f>INDEX(NoSettings!$C$2:$AG$6843,MATCH(Transportation_cargo!$C33,NoSettings!$A$2:$A$6843,0),MATCH(Transportation_cargo!G$23,NoSettings!$C$1:$AG$1,0))</f>
        <v>7656660000000</v>
      </c>
      <c r="H33" s="22">
        <f>INDEX(NoSettings!$C$2:$AG$6843,MATCH(Transportation_cargo!$C33,NoSettings!$A$2:$A$6843,0),MATCH(Transportation_cargo!H$23,NoSettings!$C$1:$AG$1,0))</f>
        <v>7656660000000</v>
      </c>
      <c r="I33" s="22">
        <f>INDEX(NoSettings!$C$2:$AG$6843,MATCH(Transportation_cargo!$C33,NoSettings!$A$2:$A$6843,0),MATCH(Transportation_cargo!I$23,NoSettings!$C$1:$AG$1,0))</f>
        <v>7732470000000</v>
      </c>
      <c r="J33" s="22">
        <f>INDEX(NoSettings!$C$2:$AG$6843,MATCH(Transportation_cargo!$C33,NoSettings!$A$2:$A$6843,0),MATCH(Transportation_cargo!J$23,NoSettings!$C$1:$AG$1,0))</f>
        <v>7808280000000</v>
      </c>
      <c r="K33" s="22">
        <f>INDEX(NoSettings!$C$2:$AG$6843,MATCH(Transportation_cargo!$C33,NoSettings!$A$2:$A$6843,0),MATCH(Transportation_cargo!K$23,NoSettings!$C$1:$AG$1,0))</f>
        <v>7808280000000</v>
      </c>
      <c r="L33" s="22">
        <f>INDEX(NoSettings!$C$2:$AG$6843,MATCH(Transportation_cargo!$C33,NoSettings!$A$2:$A$6843,0),MATCH(Transportation_cargo!L$23,NoSettings!$C$1:$AG$1,0))</f>
        <v>7884090000000</v>
      </c>
      <c r="M33" s="22">
        <f>INDEX(NoSettings!$C$2:$AG$6843,MATCH(Transportation_cargo!$C33,NoSettings!$A$2:$A$6843,0),MATCH(Transportation_cargo!M$23,NoSettings!$C$1:$AG$1,0))</f>
        <v>7884090000000</v>
      </c>
      <c r="N33" s="22">
        <f>INDEX(NoSettings!$C$2:$AG$6843,MATCH(Transportation_cargo!$C33,NoSettings!$A$2:$A$6843,0),MATCH(Transportation_cargo!N$23,NoSettings!$C$1:$AG$1,0))</f>
        <v>7959900000000</v>
      </c>
      <c r="O33" s="22">
        <f>INDEX(NoSettings!$C$2:$AG$6843,MATCH(Transportation_cargo!$C33,NoSettings!$A$2:$A$6843,0),MATCH(Transportation_cargo!O$23,NoSettings!$C$1:$AG$1,0))</f>
        <v>8035710000000</v>
      </c>
      <c r="P33" s="22">
        <f>INDEX(NoSettings!$C$2:$AG$6843,MATCH(Transportation_cargo!$C33,NoSettings!$A$2:$A$6843,0),MATCH(Transportation_cargo!P$23,NoSettings!$C$1:$AG$1,0))</f>
        <v>8035710000000</v>
      </c>
      <c r="Q33" s="22">
        <f>INDEX(NoSettings!$C$2:$AG$6843,MATCH(Transportation_cargo!$C33,NoSettings!$A$2:$A$6843,0),MATCH(Transportation_cargo!Q$23,NoSettings!$C$1:$AG$1,0))</f>
        <v>8111510000000</v>
      </c>
      <c r="R33" s="22">
        <f>INDEX(NoSettings!$C$2:$AG$6843,MATCH(Transportation_cargo!$C33,NoSettings!$A$2:$A$6843,0),MATCH(Transportation_cargo!R$23,NoSettings!$C$1:$AG$1,0))</f>
        <v>8187320000000</v>
      </c>
      <c r="S33" s="22">
        <f>INDEX(NoSettings!$C$2:$AG$6843,MATCH(Transportation_cargo!$C33,NoSettings!$A$2:$A$6843,0),MATCH(Transportation_cargo!S$23,NoSettings!$C$1:$AG$1,0))</f>
        <v>8187320000000</v>
      </c>
      <c r="T33" s="22">
        <f>INDEX(NoSettings!$C$2:$AG$6843,MATCH(Transportation_cargo!$C33,NoSettings!$A$2:$A$6843,0),MATCH(Transportation_cargo!T$23,NoSettings!$C$1:$AG$1,0))</f>
        <v>8263130000000</v>
      </c>
      <c r="U33" s="22">
        <f>INDEX(NoSettings!$C$2:$AG$6843,MATCH(Transportation_cargo!$C33,NoSettings!$A$2:$A$6843,0),MATCH(Transportation_cargo!U$23,NoSettings!$C$1:$AG$1,0))</f>
        <v>8338940000000</v>
      </c>
      <c r="V33" s="22">
        <f>INDEX(NoSettings!$C$2:$AG$6843,MATCH(Transportation_cargo!$C33,NoSettings!$A$2:$A$6843,0),MATCH(Transportation_cargo!V$23,NoSettings!$C$1:$AG$1,0))</f>
        <v>8338940000000</v>
      </c>
      <c r="W33" s="22">
        <f>INDEX(NoSettings!$C$2:$AG$6843,MATCH(Transportation_cargo!$C33,NoSettings!$A$2:$A$6843,0),MATCH(Transportation_cargo!W$23,NoSettings!$C$1:$AG$1,0))</f>
        <v>8414750000000</v>
      </c>
      <c r="X33" s="22">
        <f>INDEX(NoSettings!$C$2:$AG$6843,MATCH(Transportation_cargo!$C33,NoSettings!$A$2:$A$6843,0),MATCH(Transportation_cargo!X$23,NoSettings!$C$1:$AG$1,0))</f>
        <v>8490560000000</v>
      </c>
      <c r="Y33" s="22">
        <f>INDEX(NoSettings!$C$2:$AG$6843,MATCH(Transportation_cargo!$C33,NoSettings!$A$2:$A$6843,0),MATCH(Transportation_cargo!Y$23,NoSettings!$C$1:$AG$1,0))</f>
        <v>8490560000000</v>
      </c>
      <c r="Z33" s="22">
        <f>INDEX(NoSettings!$C$2:$AG$6843,MATCH(Transportation_cargo!$C33,NoSettings!$A$2:$A$6843,0),MATCH(Transportation_cargo!Z$23,NoSettings!$C$1:$AG$1,0))</f>
        <v>8566370000000</v>
      </c>
      <c r="AA33" s="22">
        <f>INDEX(NoSettings!$C$2:$AG$6843,MATCH(Transportation_cargo!$C33,NoSettings!$A$2:$A$6843,0),MATCH(Transportation_cargo!AA$23,NoSettings!$C$1:$AG$1,0))</f>
        <v>8642170000000</v>
      </c>
      <c r="AB33" s="22">
        <f>INDEX(NoSettings!$C$2:$AG$6843,MATCH(Transportation_cargo!$C33,NoSettings!$A$2:$A$6843,0),MATCH(Transportation_cargo!AB$23,NoSettings!$C$1:$AG$1,0))</f>
        <v>8642170000000</v>
      </c>
      <c r="AC33" s="22">
        <f>INDEX(NoSettings!$C$2:$AG$6843,MATCH(Transportation_cargo!$C33,NoSettings!$A$2:$A$6843,0),MATCH(Transportation_cargo!AC$23,NoSettings!$C$1:$AG$1,0))</f>
        <v>8717980000000</v>
      </c>
      <c r="AD33" s="22">
        <f>INDEX(NoSettings!$C$2:$AG$6843,MATCH(Transportation_cargo!$C33,NoSettings!$A$2:$A$6843,0),MATCH(Transportation_cargo!AD$23,NoSettings!$C$1:$AG$1,0))</f>
        <v>8793790000000</v>
      </c>
      <c r="AE33" s="22">
        <f>INDEX(NoSettings!$C$2:$AG$6843,MATCH(Transportation_cargo!$C33,NoSettings!$A$2:$A$6843,0),MATCH(Transportation_cargo!AE$23,NoSettings!$C$1:$AG$1,0))</f>
        <v>8793790000000</v>
      </c>
      <c r="AF33" s="22">
        <f>INDEX(NoSettings!$C$2:$AG$6843,MATCH(Transportation_cargo!$C33,NoSettings!$A$2:$A$6843,0),MATCH(Transportation_cargo!AF$23,NoSettings!$C$1:$AG$1,0))</f>
        <v>8869600000000</v>
      </c>
      <c r="AG33" s="22">
        <f>INDEX(NoSettings!$C$2:$AG$6843,MATCH(Transportation_cargo!$C33,NoSettings!$A$2:$A$6843,0),MATCH(Transportation_cargo!AG$23,NoSettings!$C$1:$AG$1,0))</f>
        <v>8945410000000</v>
      </c>
      <c r="AH33" s="22">
        <f>INDEX(NoSettings!$C$2:$AG$6843,MATCH(Transportation_cargo!$C33,NoSettings!$A$2:$A$6843,0),MATCH(Transportation_cargo!AH$23,NoSettings!$C$1:$AG$1,0))</f>
        <v>8945410000000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152107.33111745419</v>
      </c>
      <c r="E39" s="5">
        <f t="shared" ref="E39:AH53" si="2">SUMIFS(E$8:E$19,$C$8:$C$19,$B39)</f>
        <v>150112.15049122862</v>
      </c>
      <c r="F39" s="5">
        <f t="shared" si="2"/>
        <v>148143.14050189493</v>
      </c>
      <c r="G39" s="5">
        <f t="shared" si="2"/>
        <v>146199.95787114216</v>
      </c>
      <c r="H39" s="5">
        <f t="shared" si="2"/>
        <v>144282.26382341573</v>
      </c>
      <c r="I39" s="5">
        <f t="shared" si="2"/>
        <v>142389.72402685485</v>
      </c>
      <c r="J39" s="5">
        <f t="shared" si="2"/>
        <v>140522.00853500509</v>
      </c>
      <c r="K39" s="5">
        <f t="shared" si="2"/>
        <v>138678.79172929536</v>
      </c>
      <c r="L39" s="5">
        <f t="shared" si="2"/>
        <v>136859.75226226923</v>
      </c>
      <c r="M39" s="5">
        <f t="shared" si="2"/>
        <v>135064.57300156116</v>
      </c>
      <c r="N39" s="5">
        <f t="shared" si="2"/>
        <v>133292.94097460737</v>
      </c>
      <c r="O39" s="5">
        <f t="shared" si="2"/>
        <v>131544.54731408219</v>
      </c>
      <c r="P39" s="5">
        <f t="shared" si="2"/>
        <v>129819.08720404969</v>
      </c>
      <c r="Q39" s="5">
        <f t="shared" si="2"/>
        <v>128116.25982682221</v>
      </c>
      <c r="R39" s="5">
        <f t="shared" si="2"/>
        <v>126435.76831051536</v>
      </c>
      <c r="S39" s="5">
        <f t="shared" si="2"/>
        <v>124777.31967729141</v>
      </c>
      <c r="T39" s="5">
        <f t="shared" si="2"/>
        <v>123140.62479228122</v>
      </c>
      <c r="U39" s="5">
        <f t="shared" si="2"/>
        <v>121525.39831317644</v>
      </c>
      <c r="V39" s="5">
        <f t="shared" si="2"/>
        <v>119931.35864048262</v>
      </c>
      <c r="W39" s="5">
        <f t="shared" si="2"/>
        <v>118358.22786842517</v>
      </c>
      <c r="X39" s="5">
        <f t="shared" si="2"/>
        <v>116805.73173649891</v>
      </c>
      <c r="Y39" s="5">
        <f t="shared" si="2"/>
        <v>115273.59958165353</v>
      </c>
      <c r="Z39" s="5">
        <f t="shared" si="2"/>
        <v>113761.56429110593</v>
      </c>
      <c r="AA39" s="5">
        <f t="shared" si="2"/>
        <v>112269.36225577166</v>
      </c>
      <c r="AB39" s="5">
        <f t="shared" si="2"/>
        <v>110796.73332430713</v>
      </c>
      <c r="AC39" s="5">
        <f t="shared" si="2"/>
        <v>109343.42075775476</v>
      </c>
      <c r="AD39" s="5">
        <f t="shared" si="2"/>
        <v>107909.17118478288</v>
      </c>
      <c r="AE39" s="5">
        <f t="shared" si="2"/>
        <v>106493.73455751284</v>
      </c>
      <c r="AF39" s="5">
        <f t="shared" si="2"/>
        <v>105096.86410792556</v>
      </c>
      <c r="AG39" s="5">
        <f t="shared" si="2"/>
        <v>103718.31630483987</v>
      </c>
      <c r="AH39" s="5">
        <f t="shared" si="2"/>
        <v>102357.85081145508</v>
      </c>
    </row>
    <row r="40" spans="1:34">
      <c r="A40" t="s">
        <v>5755</v>
      </c>
      <c r="B40" s="13" t="s">
        <v>1</v>
      </c>
      <c r="C40" t="s">
        <v>6979</v>
      </c>
      <c r="D40" s="15">
        <f>SUMIFS(D$24:D$35,$C$24:$C$35,"*"&amp;$A40&amp;"*")/10^6</f>
        <v>152136</v>
      </c>
      <c r="E40" s="15">
        <f t="shared" ref="E40:AH54" si="3">SUMIFS(E$24:E$35,$C$24:$C$35,"*"&amp;$A40&amp;"*")/10^6</f>
        <v>149063</v>
      </c>
      <c r="F40" s="15">
        <f t="shared" si="3"/>
        <v>147526</v>
      </c>
      <c r="G40" s="15">
        <f t="shared" si="3"/>
        <v>145989</v>
      </c>
      <c r="H40" s="15">
        <f t="shared" si="3"/>
        <v>144452</v>
      </c>
      <c r="I40" s="15">
        <f t="shared" si="3"/>
        <v>141379</v>
      </c>
      <c r="J40" s="15">
        <f t="shared" si="3"/>
        <v>139842</v>
      </c>
      <c r="K40" s="15">
        <f t="shared" si="3"/>
        <v>138305</v>
      </c>
      <c r="L40" s="15">
        <f t="shared" si="3"/>
        <v>136769</v>
      </c>
      <c r="M40" s="15">
        <f t="shared" si="3"/>
        <v>135232</v>
      </c>
      <c r="N40" s="15">
        <f t="shared" si="3"/>
        <v>132159</v>
      </c>
      <c r="O40" s="15">
        <f t="shared" si="3"/>
        <v>130622</v>
      </c>
      <c r="P40" s="15">
        <f t="shared" si="3"/>
        <v>129085</v>
      </c>
      <c r="Q40" s="15">
        <f t="shared" si="3"/>
        <v>127548</v>
      </c>
      <c r="R40" s="15">
        <f t="shared" si="3"/>
        <v>126012</v>
      </c>
      <c r="S40" s="15">
        <f t="shared" si="3"/>
        <v>124475</v>
      </c>
      <c r="T40" s="15">
        <f t="shared" si="3"/>
        <v>122938</v>
      </c>
      <c r="U40" s="15">
        <f t="shared" si="3"/>
        <v>121401</v>
      </c>
      <c r="V40" s="15">
        <f t="shared" si="3"/>
        <v>119865</v>
      </c>
      <c r="W40" s="15">
        <f t="shared" si="3"/>
        <v>118328</v>
      </c>
      <c r="X40" s="15">
        <f t="shared" si="3"/>
        <v>116791</v>
      </c>
      <c r="Y40" s="15">
        <f t="shared" si="3"/>
        <v>115255</v>
      </c>
      <c r="Z40" s="15">
        <f t="shared" si="3"/>
        <v>113718</v>
      </c>
      <c r="AA40" s="15">
        <f t="shared" si="3"/>
        <v>112181</v>
      </c>
      <c r="AB40" s="15">
        <f t="shared" si="3"/>
        <v>110644</v>
      </c>
      <c r="AC40" s="15">
        <f t="shared" si="3"/>
        <v>109108</v>
      </c>
      <c r="AD40" s="15">
        <f t="shared" si="3"/>
        <v>107571</v>
      </c>
      <c r="AE40" s="15">
        <f t="shared" si="3"/>
        <v>106034</v>
      </c>
      <c r="AF40" s="15">
        <f t="shared" si="3"/>
        <v>104497</v>
      </c>
      <c r="AG40" s="15">
        <f t="shared" si="3"/>
        <v>102961</v>
      </c>
      <c r="AH40" s="15">
        <f t="shared" si="3"/>
        <v>101424</v>
      </c>
    </row>
    <row r="41" spans="1:34">
      <c r="B41" s="13" t="s">
        <v>2</v>
      </c>
      <c r="C41" t="s">
        <v>6978</v>
      </c>
      <c r="D41" s="5">
        <f t="shared" ref="D41" si="4">SUMIFS(D$8:D$19,$C$8:$C$19,$B41)</f>
        <v>32227.237508452516</v>
      </c>
      <c r="E41" s="5">
        <f t="shared" si="2"/>
        <v>31933.991592543953</v>
      </c>
      <c r="F41" s="5">
        <f t="shared" si="2"/>
        <v>31643.414014781796</v>
      </c>
      <c r="G41" s="5">
        <f t="shared" si="2"/>
        <v>31355.480495105938</v>
      </c>
      <c r="H41" s="5">
        <f t="shared" si="2"/>
        <v>31070.166974388292</v>
      </c>
      <c r="I41" s="5">
        <f t="shared" si="2"/>
        <v>30787.449612422446</v>
      </c>
      <c r="J41" s="5">
        <f t="shared" si="2"/>
        <v>30507.304785931639</v>
      </c>
      <c r="K41" s="5">
        <f t="shared" si="2"/>
        <v>30229.709086594834</v>
      </c>
      <c r="L41" s="5">
        <f t="shared" si="2"/>
        <v>29954.63931909078</v>
      </c>
      <c r="M41" s="5">
        <f t="shared" si="2"/>
        <v>29682.072499159858</v>
      </c>
      <c r="N41" s="5">
        <f t="shared" si="2"/>
        <v>29411.985851683556</v>
      </c>
      <c r="O41" s="5">
        <f t="shared" si="2"/>
        <v>29144.356808781427</v>
      </c>
      <c r="P41" s="5">
        <f t="shared" si="2"/>
        <v>28879.163007925381</v>
      </c>
      <c r="Q41" s="5">
        <f t="shared" si="2"/>
        <v>28616.382290071095</v>
      </c>
      <c r="R41" s="5">
        <f t="shared" si="2"/>
        <v>28355.992697806461</v>
      </c>
      <c r="S41" s="5">
        <f t="shared" si="2"/>
        <v>28097.972473516871</v>
      </c>
      <c r="T41" s="5">
        <f t="shared" si="2"/>
        <v>27842.300057567198</v>
      </c>
      <c r="U41" s="5">
        <f t="shared" si="2"/>
        <v>27588.954086500304</v>
      </c>
      <c r="V41" s="5">
        <f t="shared" si="2"/>
        <v>27337.913391251968</v>
      </c>
      <c r="W41" s="5">
        <f t="shared" si="2"/>
        <v>27089.156995382047</v>
      </c>
      <c r="X41" s="5">
        <f t="shared" si="2"/>
        <v>26842.664113321702</v>
      </c>
      <c r="Y41" s="5">
        <f t="shared" si="2"/>
        <v>26598.414148636632</v>
      </c>
      <c r="Z41" s="5">
        <f t="shared" si="2"/>
        <v>26356.386692306052</v>
      </c>
      <c r="AA41" s="5">
        <f t="shared" si="2"/>
        <v>26116.561521017375</v>
      </c>
      <c r="AB41" s="5">
        <f t="shared" si="2"/>
        <v>25878.918595476385</v>
      </c>
      <c r="AC41" s="5">
        <f t="shared" si="2"/>
        <v>25643.438058732794</v>
      </c>
      <c r="AD41" s="5">
        <f t="shared" si="2"/>
        <v>25410.100234521044</v>
      </c>
      <c r="AE41" s="5">
        <f t="shared" si="2"/>
        <v>25178.885625616196</v>
      </c>
      <c r="AF41" s="5">
        <f t="shared" si="2"/>
        <v>24949.774912204779</v>
      </c>
      <c r="AG41" s="5">
        <f t="shared" si="2"/>
        <v>24722.74895027047</v>
      </c>
      <c r="AH41" s="5">
        <f t="shared" si="2"/>
        <v>24497.788769994451</v>
      </c>
    </row>
    <row r="42" spans="1:34">
      <c r="A42" t="s">
        <v>5754</v>
      </c>
      <c r="B42" s="13" t="s">
        <v>2</v>
      </c>
      <c r="C42" t="s">
        <v>6979</v>
      </c>
      <c r="D42" s="15">
        <f t="shared" ref="D42" si="5">SUMIFS(D$24:D$35,$C$24:$C$35,"*"&amp;$A42&amp;"*")/10^6</f>
        <v>32186</v>
      </c>
      <c r="E42" s="15">
        <f t="shared" si="3"/>
        <v>31860.799999999999</v>
      </c>
      <c r="F42" s="15">
        <f t="shared" si="3"/>
        <v>31535.7</v>
      </c>
      <c r="G42" s="15">
        <f t="shared" si="3"/>
        <v>31210.6</v>
      </c>
      <c r="H42" s="15">
        <f t="shared" si="3"/>
        <v>31210.6</v>
      </c>
      <c r="I42" s="15">
        <f t="shared" si="3"/>
        <v>30885.5</v>
      </c>
      <c r="J42" s="15">
        <f t="shared" si="3"/>
        <v>30560.400000000001</v>
      </c>
      <c r="K42" s="15">
        <f t="shared" si="3"/>
        <v>30235.3</v>
      </c>
      <c r="L42" s="15">
        <f t="shared" si="3"/>
        <v>29910.2</v>
      </c>
      <c r="M42" s="15">
        <f t="shared" si="3"/>
        <v>29585.1</v>
      </c>
      <c r="N42" s="15">
        <f t="shared" si="3"/>
        <v>29260</v>
      </c>
      <c r="O42" s="15">
        <f t="shared" si="3"/>
        <v>29260</v>
      </c>
      <c r="P42" s="15">
        <f t="shared" si="3"/>
        <v>28934.9</v>
      </c>
      <c r="Q42" s="15">
        <f t="shared" si="3"/>
        <v>28609.7</v>
      </c>
      <c r="R42" s="15">
        <f t="shared" si="3"/>
        <v>28284.6</v>
      </c>
      <c r="S42" s="15">
        <f t="shared" si="3"/>
        <v>27959.5</v>
      </c>
      <c r="T42" s="15">
        <f t="shared" si="3"/>
        <v>27959.5</v>
      </c>
      <c r="U42" s="15">
        <f t="shared" si="3"/>
        <v>27634.400000000001</v>
      </c>
      <c r="V42" s="15">
        <f t="shared" si="3"/>
        <v>27309.3</v>
      </c>
      <c r="W42" s="15">
        <f t="shared" si="3"/>
        <v>26984.2</v>
      </c>
      <c r="X42" s="15">
        <f t="shared" si="3"/>
        <v>26984.2</v>
      </c>
      <c r="Y42" s="15">
        <f t="shared" si="3"/>
        <v>26659.1</v>
      </c>
      <c r="Z42" s="15">
        <f t="shared" si="3"/>
        <v>26334</v>
      </c>
      <c r="AA42" s="15">
        <f t="shared" si="3"/>
        <v>26008.9</v>
      </c>
      <c r="AB42" s="15">
        <f t="shared" si="3"/>
        <v>26008.9</v>
      </c>
      <c r="AC42" s="15">
        <f t="shared" si="3"/>
        <v>25683.7</v>
      </c>
      <c r="AD42" s="15">
        <f t="shared" si="3"/>
        <v>25358.6</v>
      </c>
      <c r="AE42" s="15">
        <f t="shared" si="3"/>
        <v>25033.5</v>
      </c>
      <c r="AF42" s="15">
        <f t="shared" si="3"/>
        <v>25033.5</v>
      </c>
      <c r="AG42" s="15">
        <f t="shared" si="3"/>
        <v>24708.400000000001</v>
      </c>
      <c r="AH42" s="15">
        <f t="shared" si="3"/>
        <v>24383.3</v>
      </c>
    </row>
    <row r="43" spans="1:34">
      <c r="B43" s="13" t="s">
        <v>3</v>
      </c>
      <c r="C43" t="s">
        <v>6978</v>
      </c>
      <c r="D43" s="5">
        <f t="shared" ref="D43" si="6">SUMIFS(D$8:D$19,$C$8:$C$19,$B43)</f>
        <v>756993.85877394828</v>
      </c>
      <c r="E43" s="5">
        <f t="shared" si="2"/>
        <v>744645.78854301979</v>
      </c>
      <c r="F43" s="5">
        <f t="shared" si="2"/>
        <v>732499.13981196308</v>
      </c>
      <c r="G43" s="5">
        <f t="shared" si="2"/>
        <v>720550.62699688913</v>
      </c>
      <c r="H43" s="5">
        <f t="shared" si="2"/>
        <v>708797.01810829435</v>
      </c>
      <c r="I43" s="5">
        <f t="shared" si="2"/>
        <v>697235.13387682999</v>
      </c>
      <c r="J43" s="5">
        <f t="shared" si="2"/>
        <v>685861.84689333173</v>
      </c>
      <c r="K43" s="5">
        <f t="shared" si="2"/>
        <v>674674.08076287736</v>
      </c>
      <c r="L43" s="5">
        <f t="shared" si="2"/>
        <v>663668.80927264341</v>
      </c>
      <c r="M43" s="5">
        <f t="shared" si="2"/>
        <v>652843.05557333573</v>
      </c>
      <c r="N43" s="5">
        <f t="shared" si="2"/>
        <v>642193.89137397241</v>
      </c>
      <c r="O43" s="5">
        <f t="shared" si="2"/>
        <v>631718.43614980113</v>
      </c>
      <c r="P43" s="5">
        <f t="shared" si="2"/>
        <v>621413.85636313818</v>
      </c>
      <c r="Q43" s="5">
        <f t="shared" si="2"/>
        <v>611277.36469691515</v>
      </c>
      <c r="R43" s="5">
        <f t="shared" si="2"/>
        <v>601306.21930072992</v>
      </c>
      <c r="S43" s="5">
        <f t="shared" si="2"/>
        <v>591497.72304919467</v>
      </c>
      <c r="T43" s="5">
        <f t="shared" si="2"/>
        <v>581849.22281238262</v>
      </c>
      <c r="U43" s="5">
        <f t="shared" si="2"/>
        <v>572358.10873817455</v>
      </c>
      <c r="V43" s="5">
        <f t="shared" si="2"/>
        <v>563021.81354631251</v>
      </c>
      <c r="W43" s="5">
        <f t="shared" si="2"/>
        <v>553837.81183396745</v>
      </c>
      <c r="X43" s="5">
        <f t="shared" si="2"/>
        <v>544803.61939263658</v>
      </c>
      <c r="Y43" s="5">
        <f t="shared" si="2"/>
        <v>535916.79253618093</v>
      </c>
      <c r="Z43" s="5">
        <f t="shared" si="2"/>
        <v>527174.92743982642</v>
      </c>
      <c r="AA43" s="5">
        <f t="shared" si="2"/>
        <v>518575.65948994533</v>
      </c>
      <c r="AB43" s="5">
        <f t="shared" si="2"/>
        <v>510116.66264444502</v>
      </c>
      <c r="AC43" s="5">
        <f t="shared" si="2"/>
        <v>501795.64880358981</v>
      </c>
      <c r="AD43" s="5">
        <f t="shared" si="2"/>
        <v>493610.36719108548</v>
      </c>
      <c r="AE43" s="5">
        <f t="shared" si="2"/>
        <v>485558.60374526074</v>
      </c>
      <c r="AF43" s="5">
        <f t="shared" si="2"/>
        <v>477638.18052017823</v>
      </c>
      <c r="AG43" s="5">
        <f t="shared" si="2"/>
        <v>469846.95509651559</v>
      </c>
      <c r="AH43" s="5">
        <f t="shared" si="2"/>
        <v>462182.82000205613</v>
      </c>
    </row>
    <row r="44" spans="1:34">
      <c r="A44" t="s">
        <v>5753</v>
      </c>
      <c r="B44" s="13" t="s">
        <v>3</v>
      </c>
      <c r="C44" t="s">
        <v>6979</v>
      </c>
      <c r="D44" s="15">
        <f t="shared" ref="D44" si="7">SUMIFS(D$24:D$35,$C$24:$C$35,"*"&amp;$A44&amp;"*")/10^6</f>
        <v>754091</v>
      </c>
      <c r="E44" s="15">
        <f t="shared" si="3"/>
        <v>746397</v>
      </c>
      <c r="F44" s="15">
        <f t="shared" si="3"/>
        <v>731007</v>
      </c>
      <c r="G44" s="15">
        <f t="shared" si="3"/>
        <v>723312</v>
      </c>
      <c r="H44" s="15">
        <f t="shared" si="3"/>
        <v>707923</v>
      </c>
      <c r="I44" s="15">
        <f t="shared" si="3"/>
        <v>700228</v>
      </c>
      <c r="J44" s="15">
        <f t="shared" si="3"/>
        <v>684838</v>
      </c>
      <c r="K44" s="15">
        <f t="shared" si="3"/>
        <v>677143</v>
      </c>
      <c r="L44" s="15">
        <f t="shared" si="3"/>
        <v>661754</v>
      </c>
      <c r="M44" s="15">
        <f t="shared" si="3"/>
        <v>654059</v>
      </c>
      <c r="N44" s="15">
        <f t="shared" si="3"/>
        <v>638669</v>
      </c>
      <c r="O44" s="15">
        <f t="shared" si="3"/>
        <v>630975</v>
      </c>
      <c r="P44" s="15">
        <f t="shared" si="3"/>
        <v>623280</v>
      </c>
      <c r="Q44" s="15">
        <f t="shared" si="3"/>
        <v>607890</v>
      </c>
      <c r="R44" s="15">
        <f t="shared" si="3"/>
        <v>600195</v>
      </c>
      <c r="S44" s="15">
        <f t="shared" si="3"/>
        <v>592500</v>
      </c>
      <c r="T44" s="15">
        <f t="shared" si="3"/>
        <v>584806</v>
      </c>
      <c r="U44" s="15">
        <f t="shared" si="3"/>
        <v>569416</v>
      </c>
      <c r="V44" s="15">
        <f t="shared" si="3"/>
        <v>561721</v>
      </c>
      <c r="W44" s="15">
        <f t="shared" si="3"/>
        <v>554026</v>
      </c>
      <c r="X44" s="15">
        <f t="shared" si="3"/>
        <v>546332</v>
      </c>
      <c r="Y44" s="15">
        <f t="shared" si="3"/>
        <v>538637</v>
      </c>
      <c r="Z44" s="15">
        <f t="shared" si="3"/>
        <v>530942</v>
      </c>
      <c r="AA44" s="15">
        <f t="shared" si="3"/>
        <v>515552</v>
      </c>
      <c r="AB44" s="15">
        <f t="shared" si="3"/>
        <v>507858</v>
      </c>
      <c r="AC44" s="15">
        <f t="shared" si="3"/>
        <v>500163</v>
      </c>
      <c r="AD44" s="15">
        <f t="shared" si="3"/>
        <v>492468</v>
      </c>
      <c r="AE44" s="15">
        <f t="shared" si="3"/>
        <v>484773</v>
      </c>
      <c r="AF44" s="15">
        <f t="shared" si="3"/>
        <v>477078</v>
      </c>
      <c r="AG44" s="15">
        <f t="shared" si="3"/>
        <v>469383</v>
      </c>
      <c r="AH44" s="15">
        <f t="shared" si="3"/>
        <v>461689</v>
      </c>
    </row>
    <row r="45" spans="1:34">
      <c r="B45" s="13" t="s">
        <v>4</v>
      </c>
      <c r="C45" t="s">
        <v>6978</v>
      </c>
      <c r="D45" s="5">
        <f t="shared" ref="D45" si="8">SUMIFS(D$8:D$19,$C$8:$C$19,$B45)</f>
        <v>429470.33993992052</v>
      </c>
      <c r="E45" s="5">
        <f t="shared" si="2"/>
        <v>433673.87621319777</v>
      </c>
      <c r="F45" s="5">
        <f t="shared" si="2"/>
        <v>437918.55553072615</v>
      </c>
      <c r="G45" s="5">
        <f t="shared" si="2"/>
        <v>442204.78058918327</v>
      </c>
      <c r="H45" s="5">
        <f t="shared" si="2"/>
        <v>446532.95802672935</v>
      </c>
      <c r="I45" s="5">
        <f t="shared" si="2"/>
        <v>450903.49846158619</v>
      </c>
      <c r="J45" s="5">
        <f t="shared" si="2"/>
        <v>455316.81653099234</v>
      </c>
      <c r="K45" s="5">
        <f t="shared" si="2"/>
        <v>459773.33093054057</v>
      </c>
      <c r="L45" s="5">
        <f t="shared" si="2"/>
        <v>464273.46445389953</v>
      </c>
      <c r="M45" s="5">
        <f t="shared" si="2"/>
        <v>468817.6440329249</v>
      </c>
      <c r="N45" s="5">
        <f t="shared" si="2"/>
        <v>473406.30077816243</v>
      </c>
      <c r="O45" s="5">
        <f t="shared" si="2"/>
        <v>478039.87001974811</v>
      </c>
      <c r="P45" s="5">
        <f t="shared" si="2"/>
        <v>482718.79134870839</v>
      </c>
      <c r="Q45" s="5">
        <f t="shared" si="2"/>
        <v>487443.50865866442</v>
      </c>
      <c r="R45" s="5">
        <f t="shared" si="2"/>
        <v>492214.47018794448</v>
      </c>
      <c r="S45" s="5">
        <f t="shared" si="2"/>
        <v>497032.12856210931</v>
      </c>
      <c r="T45" s="5">
        <f t="shared" si="2"/>
        <v>501896.94083689241</v>
      </c>
      <c r="U45" s="5">
        <f t="shared" si="2"/>
        <v>506809.36854156206</v>
      </c>
      <c r="V45" s="5">
        <f t="shared" si="2"/>
        <v>511769.87772270641</v>
      </c>
      <c r="W45" s="5">
        <f t="shared" si="2"/>
        <v>516778.93898844824</v>
      </c>
      <c r="X45" s="5">
        <f t="shared" si="2"/>
        <v>521837.02755309164</v>
      </c>
      <c r="Y45" s="5">
        <f t="shared" si="2"/>
        <v>526944.62328220636</v>
      </c>
      <c r="Z45" s="5">
        <f t="shared" si="2"/>
        <v>532102.21073815261</v>
      </c>
      <c r="AA45" s="5">
        <f t="shared" si="2"/>
        <v>537310.27922605257</v>
      </c>
      <c r="AB45" s="5">
        <f t="shared" si="2"/>
        <v>542569.32284021087</v>
      </c>
      <c r="AC45" s="5">
        <f t="shared" si="2"/>
        <v>547879.84051098954</v>
      </c>
      <c r="AD45" s="5">
        <f t="shared" si="2"/>
        <v>553242.33605214255</v>
      </c>
      <c r="AE45" s="5">
        <f t="shared" si="2"/>
        <v>558657.31820861262</v>
      </c>
      <c r="AF45" s="5">
        <f t="shared" si="2"/>
        <v>564125.30070479657</v>
      </c>
      <c r="AG45" s="5">
        <f t="shared" si="2"/>
        <v>569646.80229328282</v>
      </c>
      <c r="AH45" s="5">
        <f t="shared" si="2"/>
        <v>575222.34680406586</v>
      </c>
    </row>
    <row r="46" spans="1:34">
      <c r="A46" t="s">
        <v>5752</v>
      </c>
      <c r="B46" s="13" t="s">
        <v>4</v>
      </c>
      <c r="C46" t="s">
        <v>6979</v>
      </c>
      <c r="D46" s="15">
        <f t="shared" ref="D46" si="9">SUMIFS(D$24:D$35,$C$24:$C$35,"*"&amp;$A46&amp;"*")/10^6</f>
        <v>429567</v>
      </c>
      <c r="E46" s="15">
        <f t="shared" si="3"/>
        <v>433821</v>
      </c>
      <c r="F46" s="15">
        <f t="shared" si="3"/>
        <v>438074</v>
      </c>
      <c r="G46" s="15">
        <f t="shared" si="3"/>
        <v>442327</v>
      </c>
      <c r="H46" s="15">
        <f t="shared" si="3"/>
        <v>446580</v>
      </c>
      <c r="I46" s="15">
        <f t="shared" si="3"/>
        <v>450833</v>
      </c>
      <c r="J46" s="15">
        <f t="shared" si="3"/>
        <v>455086</v>
      </c>
      <c r="K46" s="15">
        <f t="shared" si="3"/>
        <v>459339</v>
      </c>
      <c r="L46" s="15">
        <f t="shared" si="3"/>
        <v>463593</v>
      </c>
      <c r="M46" s="15">
        <f t="shared" si="3"/>
        <v>467846</v>
      </c>
      <c r="N46" s="15">
        <f t="shared" si="3"/>
        <v>472099</v>
      </c>
      <c r="O46" s="15">
        <f t="shared" si="3"/>
        <v>476352</v>
      </c>
      <c r="P46" s="15">
        <f t="shared" si="3"/>
        <v>480605</v>
      </c>
      <c r="Q46" s="15">
        <f t="shared" si="3"/>
        <v>489111</v>
      </c>
      <c r="R46" s="15">
        <f t="shared" si="3"/>
        <v>493365</v>
      </c>
      <c r="S46" s="15">
        <f t="shared" si="3"/>
        <v>497618</v>
      </c>
      <c r="T46" s="15">
        <f t="shared" si="3"/>
        <v>501871</v>
      </c>
      <c r="U46" s="15">
        <f t="shared" si="3"/>
        <v>506124</v>
      </c>
      <c r="V46" s="15">
        <f t="shared" si="3"/>
        <v>510377</v>
      </c>
      <c r="W46" s="15">
        <f t="shared" si="3"/>
        <v>518883</v>
      </c>
      <c r="X46" s="15">
        <f t="shared" si="3"/>
        <v>523137</v>
      </c>
      <c r="Y46" s="15">
        <f t="shared" si="3"/>
        <v>527390</v>
      </c>
      <c r="Z46" s="15">
        <f t="shared" si="3"/>
        <v>531643</v>
      </c>
      <c r="AA46" s="15">
        <f t="shared" si="3"/>
        <v>535896</v>
      </c>
      <c r="AB46" s="15">
        <f t="shared" si="3"/>
        <v>544402</v>
      </c>
      <c r="AC46" s="15">
        <f t="shared" si="3"/>
        <v>548655</v>
      </c>
      <c r="AD46" s="15">
        <f t="shared" si="3"/>
        <v>552909</v>
      </c>
      <c r="AE46" s="15">
        <f t="shared" si="3"/>
        <v>557162</v>
      </c>
      <c r="AF46" s="15">
        <f t="shared" si="3"/>
        <v>565668</v>
      </c>
      <c r="AG46" s="15">
        <f t="shared" si="3"/>
        <v>569921</v>
      </c>
      <c r="AH46" s="15">
        <f t="shared" si="3"/>
        <v>574174</v>
      </c>
    </row>
    <row r="47" spans="1:34">
      <c r="B47" s="13" t="s">
        <v>5</v>
      </c>
      <c r="C47" t="s">
        <v>6978</v>
      </c>
      <c r="D47" s="5">
        <f t="shared" ref="D47" si="10">SUMIFS(D$8:D$19,$C$8:$C$19,$B47)</f>
        <v>52027.179176452766</v>
      </c>
      <c r="E47" s="5">
        <f t="shared" si="2"/>
        <v>52027.179176452766</v>
      </c>
      <c r="F47" s="5">
        <f t="shared" si="2"/>
        <v>52027.179176452766</v>
      </c>
      <c r="G47" s="5">
        <f t="shared" si="2"/>
        <v>52027.179176452766</v>
      </c>
      <c r="H47" s="5">
        <f t="shared" si="2"/>
        <v>52027.179176452766</v>
      </c>
      <c r="I47" s="5">
        <f t="shared" si="2"/>
        <v>52027.179176452766</v>
      </c>
      <c r="J47" s="5">
        <f t="shared" si="2"/>
        <v>52027.179176452766</v>
      </c>
      <c r="K47" s="5">
        <f t="shared" si="2"/>
        <v>52027.179176452766</v>
      </c>
      <c r="L47" s="5">
        <f t="shared" si="2"/>
        <v>52027.179176452766</v>
      </c>
      <c r="M47" s="5">
        <f t="shared" si="2"/>
        <v>52027.179176452766</v>
      </c>
      <c r="N47" s="5">
        <f t="shared" si="2"/>
        <v>52027.179176452766</v>
      </c>
      <c r="O47" s="5">
        <f t="shared" si="2"/>
        <v>52027.179176452766</v>
      </c>
      <c r="P47" s="5">
        <f t="shared" si="2"/>
        <v>52027.179176452766</v>
      </c>
      <c r="Q47" s="5">
        <f t="shared" si="2"/>
        <v>52027.179176452766</v>
      </c>
      <c r="R47" s="5">
        <f t="shared" si="2"/>
        <v>52027.179176452766</v>
      </c>
      <c r="S47" s="5">
        <f t="shared" si="2"/>
        <v>52027.179176452766</v>
      </c>
      <c r="T47" s="5">
        <f t="shared" si="2"/>
        <v>52027.179176452766</v>
      </c>
      <c r="U47" s="5">
        <f t="shared" si="2"/>
        <v>52027.179176452766</v>
      </c>
      <c r="V47" s="5">
        <f t="shared" si="2"/>
        <v>52027.179176452766</v>
      </c>
      <c r="W47" s="5">
        <f t="shared" si="2"/>
        <v>52027.179176452766</v>
      </c>
      <c r="X47" s="5">
        <f t="shared" si="2"/>
        <v>52027.179176452766</v>
      </c>
      <c r="Y47" s="5">
        <f t="shared" si="2"/>
        <v>52027.179176452766</v>
      </c>
      <c r="Z47" s="5">
        <f t="shared" si="2"/>
        <v>52027.179176452766</v>
      </c>
      <c r="AA47" s="5">
        <f t="shared" si="2"/>
        <v>52027.179176452766</v>
      </c>
      <c r="AB47" s="5">
        <f t="shared" si="2"/>
        <v>52027.179176452766</v>
      </c>
      <c r="AC47" s="5">
        <f t="shared" si="2"/>
        <v>52027.179176452766</v>
      </c>
      <c r="AD47" s="5">
        <f t="shared" si="2"/>
        <v>52027.179176452766</v>
      </c>
      <c r="AE47" s="5">
        <f t="shared" si="2"/>
        <v>52027.179176452766</v>
      </c>
      <c r="AF47" s="5">
        <f t="shared" si="2"/>
        <v>52027.179176452766</v>
      </c>
      <c r="AG47" s="5">
        <f t="shared" si="2"/>
        <v>52027.179176452766</v>
      </c>
      <c r="AH47" s="5">
        <f t="shared" si="2"/>
        <v>52027.179176452766</v>
      </c>
    </row>
    <row r="48" spans="1:34">
      <c r="A48" t="s">
        <v>5751</v>
      </c>
      <c r="B48" s="13" t="s">
        <v>5</v>
      </c>
      <c r="C48" t="s">
        <v>6979</v>
      </c>
      <c r="D48" s="15">
        <f t="shared" ref="D48" si="11">SUMIFS(D$24:D$35,$C$24:$C$35,"*"&amp;$A48&amp;"*")/10^6</f>
        <v>51775.1</v>
      </c>
      <c r="E48" s="15">
        <f t="shared" si="3"/>
        <v>46464.800000000003</v>
      </c>
      <c r="F48" s="15">
        <f t="shared" si="3"/>
        <v>75671.3</v>
      </c>
      <c r="G48" s="15">
        <f t="shared" si="3"/>
        <v>103550</v>
      </c>
      <c r="H48" s="15">
        <f t="shared" si="3"/>
        <v>132757</v>
      </c>
      <c r="I48" s="15">
        <f t="shared" si="3"/>
        <v>138067</v>
      </c>
      <c r="J48" s="15">
        <f t="shared" si="3"/>
        <v>144705</v>
      </c>
      <c r="K48" s="15">
        <f t="shared" si="3"/>
        <v>150015</v>
      </c>
      <c r="L48" s="15">
        <f t="shared" si="3"/>
        <v>156653</v>
      </c>
      <c r="M48" s="15">
        <f t="shared" si="3"/>
        <v>163291</v>
      </c>
      <c r="N48" s="15">
        <f t="shared" si="3"/>
        <v>169929</v>
      </c>
      <c r="O48" s="15">
        <f t="shared" si="3"/>
        <v>176566</v>
      </c>
      <c r="P48" s="15">
        <f t="shared" si="3"/>
        <v>184532</v>
      </c>
      <c r="Q48" s="15">
        <f t="shared" si="3"/>
        <v>192497</v>
      </c>
      <c r="R48" s="15">
        <f t="shared" si="3"/>
        <v>200463</v>
      </c>
      <c r="S48" s="15">
        <f t="shared" si="3"/>
        <v>208428</v>
      </c>
      <c r="T48" s="15">
        <f t="shared" si="3"/>
        <v>217721</v>
      </c>
      <c r="U48" s="15">
        <f t="shared" si="3"/>
        <v>227014</v>
      </c>
      <c r="V48" s="15">
        <f t="shared" si="3"/>
        <v>236307</v>
      </c>
      <c r="W48" s="15">
        <f t="shared" si="3"/>
        <v>245600</v>
      </c>
      <c r="X48" s="15">
        <f t="shared" si="3"/>
        <v>256220</v>
      </c>
      <c r="Y48" s="15">
        <f t="shared" si="3"/>
        <v>266841</v>
      </c>
      <c r="Z48" s="15">
        <f t="shared" si="3"/>
        <v>278789</v>
      </c>
      <c r="AA48" s="15">
        <f t="shared" si="3"/>
        <v>290737</v>
      </c>
      <c r="AB48" s="15">
        <f t="shared" si="3"/>
        <v>302685</v>
      </c>
      <c r="AC48" s="15">
        <f t="shared" si="3"/>
        <v>314633</v>
      </c>
      <c r="AD48" s="15">
        <f t="shared" si="3"/>
        <v>327909</v>
      </c>
      <c r="AE48" s="15">
        <f t="shared" si="3"/>
        <v>342512</v>
      </c>
      <c r="AF48" s="15">
        <f t="shared" si="3"/>
        <v>355788</v>
      </c>
      <c r="AG48" s="15">
        <f t="shared" si="3"/>
        <v>355788</v>
      </c>
      <c r="AH48" s="15">
        <f t="shared" si="3"/>
        <v>355788</v>
      </c>
    </row>
    <row r="49" spans="1:34">
      <c r="B49" s="13" t="s">
        <v>6</v>
      </c>
      <c r="C49" t="s">
        <v>6978</v>
      </c>
      <c r="D49" s="5">
        <f t="shared" ref="D49" si="12">SUMIFS(D$8:D$19,$C$8:$C$19,$B49)</f>
        <v>6180.1927393496426</v>
      </c>
      <c r="E49" s="5">
        <f t="shared" si="2"/>
        <v>6771.0038464835725</v>
      </c>
      <c r="F49" s="5">
        <f t="shared" si="2"/>
        <v>6960.5919541851126</v>
      </c>
      <c r="G49" s="5">
        <f t="shared" si="2"/>
        <v>7155.4885289022959</v>
      </c>
      <c r="H49" s="5">
        <f t="shared" si="2"/>
        <v>7355.8422077115601</v>
      </c>
      <c r="I49" s="5">
        <f t="shared" si="2"/>
        <v>7561.8057895274842</v>
      </c>
      <c r="J49" s="5">
        <f t="shared" si="2"/>
        <v>7773.5363516342541</v>
      </c>
      <c r="K49" s="5">
        <f t="shared" si="2"/>
        <v>7991.1953694800141</v>
      </c>
      <c r="L49" s="5">
        <f t="shared" si="2"/>
        <v>8214.9488398254543</v>
      </c>
      <c r="M49" s="5">
        <f t="shared" si="2"/>
        <v>8444.9674073405677</v>
      </c>
      <c r="N49" s="5">
        <f t="shared" si="2"/>
        <v>8681.4264947461033</v>
      </c>
      <c r="O49" s="5">
        <f t="shared" si="2"/>
        <v>8924.5064365989947</v>
      </c>
      <c r="P49" s="5">
        <f t="shared" si="2"/>
        <v>9174.3926168237685</v>
      </c>
      <c r="Q49" s="5">
        <f t="shared" si="2"/>
        <v>9431.2756100948336</v>
      </c>
      <c r="R49" s="5">
        <f t="shared" si="2"/>
        <v>9695.35132717749</v>
      </c>
      <c r="S49" s="5">
        <f t="shared" si="2"/>
        <v>9966.8211643384584</v>
      </c>
      <c r="T49" s="5">
        <f t="shared" si="2"/>
        <v>10245.892156939935</v>
      </c>
      <c r="U49" s="5">
        <f t="shared" si="2"/>
        <v>10532.777137334253</v>
      </c>
      <c r="V49" s="5">
        <f t="shared" si="2"/>
        <v>10827.694897179614</v>
      </c>
      <c r="W49" s="5">
        <f t="shared" si="2"/>
        <v>11130.870354300641</v>
      </c>
      <c r="X49" s="5">
        <f t="shared" si="2"/>
        <v>11442.534724221059</v>
      </c>
      <c r="Y49" s="5">
        <f t="shared" si="2"/>
        <v>11762.925696499249</v>
      </c>
      <c r="Z49" s="5">
        <f t="shared" si="2"/>
        <v>12092.287616001229</v>
      </c>
      <c r="AA49" s="5">
        <f t="shared" si="2"/>
        <v>12430.871669249264</v>
      </c>
      <c r="AB49" s="5">
        <f t="shared" si="2"/>
        <v>12778.936075988242</v>
      </c>
      <c r="AC49" s="5">
        <f t="shared" si="2"/>
        <v>13136.746286115913</v>
      </c>
      <c r="AD49" s="5">
        <f t="shared" si="2"/>
        <v>13504.575182127159</v>
      </c>
      <c r="AE49" s="5">
        <f t="shared" si="2"/>
        <v>13882.703287226719</v>
      </c>
      <c r="AF49" s="5">
        <f t="shared" si="2"/>
        <v>14271.418979269069</v>
      </c>
      <c r="AG49" s="5">
        <f t="shared" si="2"/>
        <v>14271.418979269069</v>
      </c>
      <c r="AH49" s="5">
        <f t="shared" si="2"/>
        <v>14271.418979269069</v>
      </c>
    </row>
    <row r="50" spans="1:34">
      <c r="A50" t="s">
        <v>5750</v>
      </c>
      <c r="B50" s="13" t="s">
        <v>6</v>
      </c>
      <c r="C50" t="s">
        <v>6979</v>
      </c>
      <c r="D50" s="15">
        <f t="shared" ref="D50" si="13">SUMIFS(D$24:D$35,$C$24:$C$35,"*"&amp;$A50&amp;"*")/10^6</f>
        <v>6185.04</v>
      </c>
      <c r="E50" s="15">
        <f t="shared" si="3"/>
        <v>6803.55</v>
      </c>
      <c r="F50" s="15">
        <f t="shared" si="3"/>
        <v>7035.49</v>
      </c>
      <c r="G50" s="15">
        <f t="shared" si="3"/>
        <v>7190.11</v>
      </c>
      <c r="H50" s="15">
        <f t="shared" si="3"/>
        <v>7422.05</v>
      </c>
      <c r="I50" s="15">
        <f t="shared" si="3"/>
        <v>7576.68</v>
      </c>
      <c r="J50" s="15">
        <f t="shared" si="3"/>
        <v>7808.62</v>
      </c>
      <c r="K50" s="15">
        <f t="shared" si="3"/>
        <v>8040.55</v>
      </c>
      <c r="L50" s="15">
        <f t="shared" si="3"/>
        <v>8272.49</v>
      </c>
      <c r="M50" s="15">
        <f t="shared" si="3"/>
        <v>8504.43</v>
      </c>
      <c r="N50" s="15">
        <f t="shared" si="3"/>
        <v>8736.3700000000008</v>
      </c>
      <c r="O50" s="15">
        <f t="shared" si="3"/>
        <v>8968.31</v>
      </c>
      <c r="P50" s="15">
        <f t="shared" si="3"/>
        <v>9200.25</v>
      </c>
      <c r="Q50" s="15">
        <f t="shared" si="3"/>
        <v>9509.5</v>
      </c>
      <c r="R50" s="15">
        <f t="shared" si="3"/>
        <v>9741.44</v>
      </c>
      <c r="S50" s="15">
        <f t="shared" si="3"/>
        <v>10050.700000000001</v>
      </c>
      <c r="T50" s="15">
        <f t="shared" si="3"/>
        <v>10282.6</v>
      </c>
      <c r="U50" s="15">
        <f t="shared" si="3"/>
        <v>10591.9</v>
      </c>
      <c r="V50" s="15">
        <f t="shared" si="3"/>
        <v>10901.1</v>
      </c>
      <c r="W50" s="15">
        <f t="shared" si="3"/>
        <v>11210.4</v>
      </c>
      <c r="X50" s="15">
        <f t="shared" si="3"/>
        <v>11519.6</v>
      </c>
      <c r="Y50" s="15">
        <f t="shared" si="3"/>
        <v>11828.9</v>
      </c>
      <c r="Z50" s="15">
        <f t="shared" si="3"/>
        <v>12138.1</v>
      </c>
      <c r="AA50" s="15">
        <f t="shared" si="3"/>
        <v>12524.7</v>
      </c>
      <c r="AB50" s="15">
        <f t="shared" si="3"/>
        <v>12834</v>
      </c>
      <c r="AC50" s="15">
        <f t="shared" si="3"/>
        <v>13220.5</v>
      </c>
      <c r="AD50" s="15">
        <f t="shared" si="3"/>
        <v>13607.1</v>
      </c>
      <c r="AE50" s="15">
        <f t="shared" si="3"/>
        <v>13993.7</v>
      </c>
      <c r="AF50" s="15">
        <f t="shared" si="3"/>
        <v>14380.2</v>
      </c>
      <c r="AG50" s="15">
        <f t="shared" si="3"/>
        <v>14380.2</v>
      </c>
      <c r="AH50" s="15">
        <f t="shared" si="3"/>
        <v>14380.2</v>
      </c>
    </row>
    <row r="51" spans="1:34">
      <c r="B51" s="13" t="s">
        <v>7</v>
      </c>
      <c r="C51" t="s">
        <v>6978</v>
      </c>
      <c r="D51" s="5">
        <f t="shared" ref="D51" si="14">SUMIFS(D$8:D$19,$C$8:$C$19,$B51)</f>
        <v>36347.884390287603</v>
      </c>
      <c r="E51" s="5">
        <f t="shared" si="2"/>
        <v>36647.409075952128</v>
      </c>
      <c r="F51" s="5">
        <f t="shared" si="2"/>
        <v>38070.617374935391</v>
      </c>
      <c r="G51" s="5">
        <f t="shared" si="2"/>
        <v>39549.096207726303</v>
      </c>
      <c r="H51" s="5">
        <f t="shared" si="2"/>
        <v>41084.992014806936</v>
      </c>
      <c r="I51" s="5">
        <f t="shared" si="2"/>
        <v>42680.534594036733</v>
      </c>
      <c r="J51" s="5">
        <f t="shared" si="2"/>
        <v>44338.040337850282</v>
      </c>
      <c r="K51" s="5">
        <f t="shared" si="2"/>
        <v>46059.915596172177</v>
      </c>
      <c r="L51" s="5">
        <f t="shared" si="2"/>
        <v>47848.660169931325</v>
      </c>
      <c r="M51" s="5">
        <f t="shared" si="2"/>
        <v>49706.870940246386</v>
      </c>
      <c r="N51" s="5">
        <f t="shared" si="2"/>
        <v>51637.245638551321</v>
      </c>
      <c r="O51" s="5">
        <f t="shared" si="2"/>
        <v>53642.586763134343</v>
      </c>
      <c r="P51" s="5">
        <f t="shared" si="2"/>
        <v>55725.805647776302</v>
      </c>
      <c r="Q51" s="5">
        <f t="shared" si="2"/>
        <v>57889.926688395404</v>
      </c>
      <c r="R51" s="5">
        <f t="shared" si="2"/>
        <v>60138.091733834335</v>
      </c>
      <c r="S51" s="5">
        <f t="shared" si="2"/>
        <v>62473.564647164319</v>
      </c>
      <c r="T51" s="5">
        <f t="shared" si="2"/>
        <v>64899.736044128258</v>
      </c>
      <c r="U51" s="5">
        <f t="shared" si="2"/>
        <v>67420.128215602032</v>
      </c>
      <c r="V51" s="5">
        <f t="shared" si="2"/>
        <v>70038.400241220457</v>
      </c>
      <c r="W51" s="5">
        <f t="shared" si="2"/>
        <v>72758.353301591793</v>
      </c>
      <c r="X51" s="5">
        <f t="shared" si="2"/>
        <v>75583.936196812923</v>
      </c>
      <c r="Y51" s="5">
        <f t="shared" si="2"/>
        <v>78519.251079297042</v>
      </c>
      <c r="Z51" s="5">
        <f t="shared" si="2"/>
        <v>81568.559409236666</v>
      </c>
      <c r="AA51" s="5">
        <f t="shared" si="2"/>
        <v>84736.288141348123</v>
      </c>
      <c r="AB51" s="5">
        <f t="shared" si="2"/>
        <v>88027.036151879089</v>
      </c>
      <c r="AC51" s="5">
        <f t="shared" si="2"/>
        <v>91445.580915210332</v>
      </c>
      <c r="AD51" s="5">
        <f t="shared" si="2"/>
        <v>94996.885439744205</v>
      </c>
      <c r="AE51" s="5">
        <f t="shared" si="2"/>
        <v>98686.105473149641</v>
      </c>
      <c r="AF51" s="5">
        <f t="shared" si="2"/>
        <v>102518.59698742391</v>
      </c>
      <c r="AG51" s="5">
        <f t="shared" si="2"/>
        <v>106499.9239546382</v>
      </c>
      <c r="AH51" s="5">
        <f t="shared" si="2"/>
        <v>110635.8664246555</v>
      </c>
    </row>
    <row r="52" spans="1:34">
      <c r="A52" t="s">
        <v>5749</v>
      </c>
      <c r="B52" s="13" t="s">
        <v>7</v>
      </c>
      <c r="C52" t="s">
        <v>6979</v>
      </c>
      <c r="D52" s="15">
        <f t="shared" ref="D52" si="15">SUMIFS(D$24:D$35,$C$24:$C$35,"*"&amp;$A52&amp;"*")/10^6</f>
        <v>36096.300000000003</v>
      </c>
      <c r="E52" s="15">
        <f t="shared" si="3"/>
        <v>36669.300000000003</v>
      </c>
      <c r="F52" s="15">
        <f t="shared" si="3"/>
        <v>37815.199999999997</v>
      </c>
      <c r="G52" s="15">
        <f t="shared" si="3"/>
        <v>39534.1</v>
      </c>
      <c r="H52" s="15">
        <f t="shared" si="3"/>
        <v>41253</v>
      </c>
      <c r="I52" s="15">
        <f t="shared" si="3"/>
        <v>42971.8</v>
      </c>
      <c r="J52" s="15">
        <f t="shared" si="3"/>
        <v>44117.7</v>
      </c>
      <c r="K52" s="15">
        <f t="shared" si="3"/>
        <v>45836.6</v>
      </c>
      <c r="L52" s="15">
        <f t="shared" si="3"/>
        <v>48128.4</v>
      </c>
      <c r="M52" s="15">
        <f t="shared" si="3"/>
        <v>49847.3</v>
      </c>
      <c r="N52" s="15">
        <f t="shared" si="3"/>
        <v>51566.2</v>
      </c>
      <c r="O52" s="15">
        <f t="shared" si="3"/>
        <v>53858</v>
      </c>
      <c r="P52" s="15">
        <f t="shared" si="3"/>
        <v>55576.9</v>
      </c>
      <c r="Q52" s="15">
        <f t="shared" si="3"/>
        <v>57868.7</v>
      </c>
      <c r="R52" s="15">
        <f t="shared" si="3"/>
        <v>60160.6</v>
      </c>
      <c r="S52" s="15">
        <f t="shared" si="3"/>
        <v>62452.4</v>
      </c>
      <c r="T52" s="15">
        <f t="shared" si="3"/>
        <v>64744.2</v>
      </c>
      <c r="U52" s="15">
        <f t="shared" si="3"/>
        <v>67609</v>
      </c>
      <c r="V52" s="15">
        <f t="shared" si="3"/>
        <v>69900.800000000003</v>
      </c>
      <c r="W52" s="15">
        <f t="shared" si="3"/>
        <v>72765.600000000006</v>
      </c>
      <c r="X52" s="15">
        <f t="shared" si="3"/>
        <v>75630.399999999994</v>
      </c>
      <c r="Y52" s="15">
        <f t="shared" si="3"/>
        <v>78495.199999999997</v>
      </c>
      <c r="Z52" s="15">
        <f t="shared" si="3"/>
        <v>81360</v>
      </c>
      <c r="AA52" s="15">
        <f t="shared" si="3"/>
        <v>84797.7</v>
      </c>
      <c r="AB52" s="15">
        <f t="shared" si="3"/>
        <v>88235.5</v>
      </c>
      <c r="AC52" s="15">
        <f t="shared" si="3"/>
        <v>91673.2</v>
      </c>
      <c r="AD52" s="15">
        <f t="shared" si="3"/>
        <v>95111</v>
      </c>
      <c r="AE52" s="15">
        <f t="shared" si="3"/>
        <v>98548.7</v>
      </c>
      <c r="AF52" s="15">
        <f t="shared" si="3"/>
        <v>102559</v>
      </c>
      <c r="AG52" s="15">
        <f t="shared" si="3"/>
        <v>106570</v>
      </c>
      <c r="AH52" s="15">
        <f t="shared" si="3"/>
        <v>110581</v>
      </c>
    </row>
    <row r="53" spans="1:34">
      <c r="B53" s="13" t="s">
        <v>8</v>
      </c>
      <c r="C53" t="s">
        <v>6978</v>
      </c>
      <c r="D53" s="5">
        <f t="shared" ref="D53" si="16">SUMIFS(D$8:D$19,$C$8:$C$19,$B53)</f>
        <v>4384.6830384067543</v>
      </c>
      <c r="E53" s="5">
        <f t="shared" si="2"/>
        <v>4180.723376075628</v>
      </c>
      <c r="F53" s="5">
        <f t="shared" si="2"/>
        <v>4040.8256703668062</v>
      </c>
      <c r="G53" s="5">
        <f t="shared" si="2"/>
        <v>3905.6092999921016</v>
      </c>
      <c r="H53" s="5">
        <f t="shared" si="2"/>
        <v>3774.9176154882553</v>
      </c>
      <c r="I53" s="5">
        <f t="shared" si="2"/>
        <v>3648.5992092840297</v>
      </c>
      <c r="J53" s="5">
        <f t="shared" si="2"/>
        <v>3526.5077402930842</v>
      </c>
      <c r="K53" s="5">
        <f t="shared" si="2"/>
        <v>3408.5017643764231</v>
      </c>
      <c r="L53" s="5">
        <f t="shared" si="2"/>
        <v>3294.4445704779992</v>
      </c>
      <c r="M53" s="5">
        <f t="shared" si="2"/>
        <v>3184.2040222436449</v>
      </c>
      <c r="N53" s="5">
        <f t="shared" si="2"/>
        <v>3077.6524049398386</v>
      </c>
      <c r="O53" s="5">
        <f t="shared" si="2"/>
        <v>2974.6662774949568</v>
      </c>
      <c r="P53" s="5">
        <f t="shared" si="2"/>
        <v>2875.1263294916098</v>
      </c>
      <c r="Q53" s="5">
        <f t="shared" si="2"/>
        <v>2778.9172429443765</v>
      </c>
      <c r="R53" s="5">
        <f t="shared" si="2"/>
        <v>2685.9275587028114</v>
      </c>
      <c r="S53" s="5">
        <f t="shared" si="2"/>
        <v>2596.0495473249493</v>
      </c>
      <c r="T53" s="5">
        <f t="shared" si="2"/>
        <v>2509.1790842717114</v>
      </c>
      <c r="U53" s="5">
        <f t="shared" si="2"/>
        <v>2425.2155292776283</v>
      </c>
      <c r="V53" s="5">
        <f t="shared" si="2"/>
        <v>2344.061609758126</v>
      </c>
      <c r="W53" s="5">
        <f t="shared" si="2"/>
        <v>2265.6233081183004</v>
      </c>
      <c r="X53" s="5">
        <f t="shared" si="2"/>
        <v>2189.8097528326357</v>
      </c>
      <c r="Y53" s="5">
        <f t="shared" si="2"/>
        <v>2116.5331131694652</v>
      </c>
      <c r="Z53" s="5">
        <f t="shared" si="2"/>
        <v>2045.7084974382278</v>
      </c>
      <c r="AA53" s="5">
        <f t="shared" si="2"/>
        <v>1977.253854641629</v>
      </c>
      <c r="AB53" s="5">
        <f t="shared" si="2"/>
        <v>1911.0898794187719</v>
      </c>
      <c r="AC53" s="5">
        <f t="shared" si="2"/>
        <v>1847.1399201691365</v>
      </c>
      <c r="AD53" s="5">
        <f t="shared" si="2"/>
        <v>1785.3298902509639</v>
      </c>
      <c r="AE53" s="5">
        <f t="shared" si="2"/>
        <v>1725.5881821511707</v>
      </c>
      <c r="AF53" s="5">
        <f t="shared" si="2"/>
        <v>1667.8455845273575</v>
      </c>
      <c r="AG53" s="5">
        <f t="shared" si="2"/>
        <v>1612.0352020258044</v>
      </c>
      <c r="AH53" s="5">
        <f t="shared" si="2"/>
        <v>1558.092377782561</v>
      </c>
    </row>
    <row r="54" spans="1:34">
      <c r="A54" t="s">
        <v>5748</v>
      </c>
      <c r="B54" s="13" t="s">
        <v>8</v>
      </c>
      <c r="C54" t="s">
        <v>6979</v>
      </c>
      <c r="D54" s="15">
        <f t="shared" ref="D54" si="17">SUMIFS(D$24:D$35,$C$24:$C$35,"*"&amp;$A54&amp;"*")/10^6</f>
        <v>4708.91</v>
      </c>
      <c r="E54" s="15">
        <f t="shared" si="3"/>
        <v>4463.6499999999996</v>
      </c>
      <c r="F54" s="15">
        <f t="shared" si="3"/>
        <v>4316.5</v>
      </c>
      <c r="G54" s="15">
        <f t="shared" si="3"/>
        <v>4169.34</v>
      </c>
      <c r="H54" s="15">
        <f t="shared" si="3"/>
        <v>4071.24</v>
      </c>
      <c r="I54" s="15">
        <f t="shared" si="3"/>
        <v>3924.09</v>
      </c>
      <c r="J54" s="15">
        <f t="shared" si="3"/>
        <v>3776.93</v>
      </c>
      <c r="K54" s="15">
        <f t="shared" si="3"/>
        <v>3678.83</v>
      </c>
      <c r="L54" s="15">
        <f t="shared" si="3"/>
        <v>3531.68</v>
      </c>
      <c r="M54" s="15">
        <f t="shared" si="3"/>
        <v>3433.58</v>
      </c>
      <c r="N54" s="15">
        <f t="shared" si="3"/>
        <v>3286.42</v>
      </c>
      <c r="O54" s="15">
        <f t="shared" si="3"/>
        <v>3188.32</v>
      </c>
      <c r="P54" s="15">
        <f t="shared" si="3"/>
        <v>3090.22</v>
      </c>
      <c r="Q54" s="15">
        <f t="shared" si="3"/>
        <v>2992.12</v>
      </c>
      <c r="R54" s="15">
        <f t="shared" si="3"/>
        <v>2894.02</v>
      </c>
      <c r="S54" s="15">
        <f t="shared" si="3"/>
        <v>2795.91</v>
      </c>
      <c r="T54" s="15">
        <f t="shared" si="3"/>
        <v>2697.81</v>
      </c>
      <c r="U54" s="15">
        <f t="shared" si="3"/>
        <v>2599.71</v>
      </c>
      <c r="V54" s="15">
        <f t="shared" si="3"/>
        <v>2501.61</v>
      </c>
      <c r="W54" s="15">
        <f t="shared" si="3"/>
        <v>2452.56</v>
      </c>
      <c r="X54" s="15">
        <f t="shared" si="3"/>
        <v>2354.4499999999998</v>
      </c>
      <c r="Y54" s="15">
        <f t="shared" si="3"/>
        <v>2256.35</v>
      </c>
      <c r="Z54" s="15">
        <f t="shared" si="3"/>
        <v>2207.3000000000002</v>
      </c>
      <c r="AA54" s="15">
        <f t="shared" si="3"/>
        <v>2109.1999999999998</v>
      </c>
      <c r="AB54" s="15">
        <f t="shared" si="3"/>
        <v>2060.15</v>
      </c>
      <c r="AC54" s="15">
        <f t="shared" si="3"/>
        <v>1962.04</v>
      </c>
      <c r="AD54" s="15">
        <f t="shared" si="3"/>
        <v>1912.99</v>
      </c>
      <c r="AE54" s="15">
        <f t="shared" si="3"/>
        <v>1863.94</v>
      </c>
      <c r="AF54" s="15">
        <f t="shared" si="3"/>
        <v>1765.84</v>
      </c>
      <c r="AG54" s="15">
        <f t="shared" si="3"/>
        <v>1716.79</v>
      </c>
      <c r="AH54" s="15">
        <f t="shared" si="3"/>
        <v>1667.74</v>
      </c>
    </row>
    <row r="55" spans="1:34">
      <c r="B55" s="13" t="s">
        <v>9</v>
      </c>
      <c r="C55" t="s">
        <v>6978</v>
      </c>
      <c r="D55" s="5">
        <f t="shared" ref="D55:S55" si="18">SUMIFS(D$8:D$19,$C$8:$C$19,$B55)</f>
        <v>1157.8827475778392</v>
      </c>
      <c r="E55" s="5">
        <f t="shared" si="18"/>
        <v>1145.107971486472</v>
      </c>
      <c r="F55" s="5">
        <f t="shared" si="18"/>
        <v>1132.4741379080892</v>
      </c>
      <c r="G55" s="5">
        <f t="shared" si="18"/>
        <v>1119.979691841505</v>
      </c>
      <c r="H55" s="5">
        <f t="shared" si="18"/>
        <v>1107.6230954416683</v>
      </c>
      <c r="I55" s="5">
        <f t="shared" si="18"/>
        <v>1095.4028278303808</v>
      </c>
      <c r="J55" s="5">
        <f t="shared" si="18"/>
        <v>1083.3173849091038</v>
      </c>
      <c r="K55" s="5">
        <f t="shared" si="18"/>
        <v>1071.3652791738307</v>
      </c>
      <c r="L55" s="5">
        <f t="shared" si="18"/>
        <v>1059.5450395320006</v>
      </c>
      <c r="M55" s="5">
        <f t="shared" si="18"/>
        <v>1047.8552111214344</v>
      </c>
      <c r="N55" s="5">
        <f t="shared" si="18"/>
        <v>1036.2943551312658</v>
      </c>
      <c r="O55" s="5">
        <f t="shared" si="18"/>
        <v>1024.861048624849</v>
      </c>
      <c r="P55" s="5">
        <f t="shared" si="18"/>
        <v>1013.5538843646216</v>
      </c>
      <c r="Q55" s="5">
        <f t="shared" si="18"/>
        <v>1002.3714706388978</v>
      </c>
      <c r="R55" s="5">
        <f t="shared" si="18"/>
        <v>991.31243109057311</v>
      </c>
      <c r="S55" s="5">
        <f t="shared" si="18"/>
        <v>980.37540454771988</v>
      </c>
      <c r="T55" s="5">
        <f t="shared" ref="T55:AH55" si="19">SUMIFS(T$8:T$19,$C$8:$C$19,$B55)</f>
        <v>969.55904485605038</v>
      </c>
      <c r="U55" s="5">
        <f t="shared" si="19"/>
        <v>958.86202071322987</v>
      </c>
      <c r="V55" s="5">
        <f t="shared" si="19"/>
        <v>948.28301550501578</v>
      </c>
      <c r="W55" s="5">
        <f t="shared" si="19"/>
        <v>937.82072714320702</v>
      </c>
      <c r="X55" s="5">
        <f t="shared" si="19"/>
        <v>927.47386790537905</v>
      </c>
      <c r="Y55" s="5">
        <f t="shared" si="19"/>
        <v>917.24116427638853</v>
      </c>
      <c r="Z55" s="5">
        <f t="shared" si="19"/>
        <v>907.12135679162611</v>
      </c>
      <c r="AA55" s="5">
        <f t="shared" si="19"/>
        <v>897.11319988199818</v>
      </c>
      <c r="AB55" s="5">
        <f t="shared" si="19"/>
        <v>887.21546172062028</v>
      </c>
      <c r="AC55" s="5">
        <f t="shared" si="19"/>
        <v>877.42692407120023</v>
      </c>
      <c r="AD55" s="5">
        <f t="shared" si="19"/>
        <v>867.74638213809499</v>
      </c>
      <c r="AE55" s="5">
        <f t="shared" si="19"/>
        <v>858.17264441802183</v>
      </c>
      <c r="AF55" s="5">
        <f t="shared" si="19"/>
        <v>848.70453255340533</v>
      </c>
      <c r="AG55" s="5">
        <f t="shared" si="19"/>
        <v>839.34088118734235</v>
      </c>
      <c r="AH55" s="5">
        <f t="shared" si="19"/>
        <v>830.08053782016736</v>
      </c>
    </row>
    <row r="56" spans="1:34">
      <c r="A56" t="s">
        <v>5747</v>
      </c>
      <c r="B56" s="13" t="s">
        <v>9</v>
      </c>
      <c r="C56" t="s">
        <v>6979</v>
      </c>
      <c r="D56" s="15">
        <f t="shared" ref="D56:S56" si="20">SUMIFS(D$24:D$35,$C$24:$C$35,"*"&amp;$A56&amp;"*")/10^6</f>
        <v>1156.69</v>
      </c>
      <c r="E56" s="15">
        <f t="shared" si="20"/>
        <v>1145.01</v>
      </c>
      <c r="F56" s="15">
        <f t="shared" si="20"/>
        <v>1133.33</v>
      </c>
      <c r="G56" s="15">
        <f t="shared" si="20"/>
        <v>1121.6400000000001</v>
      </c>
      <c r="H56" s="15">
        <f t="shared" si="20"/>
        <v>1109.96</v>
      </c>
      <c r="I56" s="15">
        <f t="shared" si="20"/>
        <v>1098.27</v>
      </c>
      <c r="J56" s="15">
        <f t="shared" si="20"/>
        <v>1086.5899999999999</v>
      </c>
      <c r="K56" s="15">
        <f t="shared" si="20"/>
        <v>1074.9100000000001</v>
      </c>
      <c r="L56" s="15">
        <f t="shared" si="20"/>
        <v>1051.54</v>
      </c>
      <c r="M56" s="15">
        <f t="shared" si="20"/>
        <v>1039.8499999999999</v>
      </c>
      <c r="N56" s="15">
        <f t="shared" si="20"/>
        <v>1039.8499999999999</v>
      </c>
      <c r="O56" s="15">
        <f t="shared" si="20"/>
        <v>1028.17</v>
      </c>
      <c r="P56" s="15">
        <f t="shared" si="20"/>
        <v>1016.49</v>
      </c>
      <c r="Q56" s="15">
        <f t="shared" si="20"/>
        <v>1004.8</v>
      </c>
      <c r="R56" s="15">
        <f t="shared" si="20"/>
        <v>993.12</v>
      </c>
      <c r="S56" s="15">
        <f t="shared" si="20"/>
        <v>981.43600000000004</v>
      </c>
      <c r="T56" s="15">
        <f t="shared" ref="T56:AH56" si="21">SUMIFS(T$24:T$35,$C$24:$C$35,"*"&amp;$A56&amp;"*")/10^6</f>
        <v>969.75199999999995</v>
      </c>
      <c r="U56" s="15">
        <f t="shared" si="21"/>
        <v>958.06899999999996</v>
      </c>
      <c r="V56" s="15">
        <f t="shared" si="21"/>
        <v>946.38499999999999</v>
      </c>
      <c r="W56" s="15">
        <f t="shared" si="21"/>
        <v>934.70100000000002</v>
      </c>
      <c r="X56" s="15">
        <f t="shared" si="21"/>
        <v>923.01700000000005</v>
      </c>
      <c r="Y56" s="15">
        <f t="shared" si="21"/>
        <v>911.33399999999995</v>
      </c>
      <c r="Z56" s="15">
        <f t="shared" si="21"/>
        <v>899.65</v>
      </c>
      <c r="AA56" s="15">
        <f t="shared" si="21"/>
        <v>899.65</v>
      </c>
      <c r="AB56" s="15">
        <f t="shared" si="21"/>
        <v>887.96600000000001</v>
      </c>
      <c r="AC56" s="15">
        <f t="shared" si="21"/>
        <v>876.28200000000004</v>
      </c>
      <c r="AD56" s="15">
        <f t="shared" si="21"/>
        <v>864.59900000000005</v>
      </c>
      <c r="AE56" s="15">
        <f t="shared" si="21"/>
        <v>852.91499999999996</v>
      </c>
      <c r="AF56" s="15">
        <f t="shared" si="21"/>
        <v>841.23099999999999</v>
      </c>
      <c r="AG56" s="15">
        <f t="shared" si="21"/>
        <v>841.23099999999999</v>
      </c>
      <c r="AH56" s="15">
        <f t="shared" si="21"/>
        <v>829.54700000000003</v>
      </c>
    </row>
    <row r="57" spans="1:34">
      <c r="B57" s="13" t="s">
        <v>10</v>
      </c>
      <c r="C57" t="s">
        <v>6978</v>
      </c>
      <c r="D57" s="5">
        <f t="shared" ref="D57:S57" si="22">SUMIFS(D$8:D$19,$C$8:$C$19,$B57)</f>
        <v>6939082.293543065</v>
      </c>
      <c r="E57" s="5">
        <f t="shared" si="22"/>
        <v>7258680.2005184526</v>
      </c>
      <c r="F57" s="5">
        <f t="shared" si="22"/>
        <v>7592998.0398742501</v>
      </c>
      <c r="G57" s="5">
        <f t="shared" si="22"/>
        <v>7638556.0281134956</v>
      </c>
      <c r="H57" s="5">
        <f t="shared" si="22"/>
        <v>7684387.3642821778</v>
      </c>
      <c r="I57" s="5">
        <f t="shared" si="22"/>
        <v>7730493.6884678705</v>
      </c>
      <c r="J57" s="5">
        <f t="shared" si="22"/>
        <v>7776876.6505986778</v>
      </c>
      <c r="K57" s="5">
        <f t="shared" si="22"/>
        <v>7823537.9105022699</v>
      </c>
      <c r="L57" s="5">
        <f t="shared" si="22"/>
        <v>7870479.1379652834</v>
      </c>
      <c r="M57" s="5">
        <f t="shared" si="22"/>
        <v>7917702.0127930753</v>
      </c>
      <c r="N57" s="5">
        <f t="shared" si="22"/>
        <v>7965208.2248698324</v>
      </c>
      <c r="O57" s="5">
        <f t="shared" si="22"/>
        <v>8012999.4742190512</v>
      </c>
      <c r="P57" s="5">
        <f t="shared" si="22"/>
        <v>8061077.4710643655</v>
      </c>
      <c r="Q57" s="5">
        <f t="shared" si="22"/>
        <v>8109443.935890751</v>
      </c>
      <c r="R57" s="5">
        <f t="shared" si="22"/>
        <v>8158100.599506096</v>
      </c>
      <c r="S57" s="5">
        <f t="shared" si="22"/>
        <v>8207049.2031031325</v>
      </c>
      <c r="T57" s="5">
        <f t="shared" ref="T57:AH57" si="23">SUMIFS(T$8:T$19,$C$8:$C$19,$B57)</f>
        <v>8256291.4983217521</v>
      </c>
      <c r="U57" s="5">
        <f t="shared" si="23"/>
        <v>8305829.2473116824</v>
      </c>
      <c r="V57" s="5">
        <f t="shared" si="23"/>
        <v>8355664.2227955526</v>
      </c>
      <c r="W57" s="5">
        <f t="shared" si="23"/>
        <v>8405798.2081323266</v>
      </c>
      <c r="X57" s="5">
        <f t="shared" si="23"/>
        <v>8456232.9973811209</v>
      </c>
      <c r="Y57" s="5">
        <f t="shared" si="23"/>
        <v>8506970.3953654077</v>
      </c>
      <c r="Z57" s="5">
        <f t="shared" si="23"/>
        <v>8558012.2177376002</v>
      </c>
      <c r="AA57" s="5">
        <f t="shared" si="23"/>
        <v>8609360.2910440248</v>
      </c>
      <c r="AB57" s="5">
        <f t="shared" si="23"/>
        <v>8661016.4527902883</v>
      </c>
      <c r="AC57" s="5">
        <f t="shared" si="23"/>
        <v>8712982.5515070297</v>
      </c>
      <c r="AD57" s="5">
        <f t="shared" si="23"/>
        <v>8765260.4468160737</v>
      </c>
      <c r="AE57" s="5">
        <f t="shared" si="23"/>
        <v>8817852.0094969682</v>
      </c>
      <c r="AF57" s="5">
        <f t="shared" si="23"/>
        <v>8870759.1215539519</v>
      </c>
      <c r="AG57" s="5">
        <f t="shared" si="23"/>
        <v>8923983.6762832757</v>
      </c>
      <c r="AH57" s="5">
        <f t="shared" si="23"/>
        <v>8977527.5783409756</v>
      </c>
    </row>
    <row r="58" spans="1:34">
      <c r="A58" t="s">
        <v>5746</v>
      </c>
      <c r="B58" s="13" t="s">
        <v>10</v>
      </c>
      <c r="C58" t="s">
        <v>6979</v>
      </c>
      <c r="D58" s="15">
        <f t="shared" ref="D58:S58" si="24">SUMIFS(D$24:D$35,$C$24:$C$35,"*"&amp;$A58&amp;"*")/10^6</f>
        <v>6974390</v>
      </c>
      <c r="E58" s="15">
        <f t="shared" si="24"/>
        <v>7277620</v>
      </c>
      <c r="F58" s="15">
        <f t="shared" si="24"/>
        <v>7580850</v>
      </c>
      <c r="G58" s="15">
        <f t="shared" si="24"/>
        <v>7656660</v>
      </c>
      <c r="H58" s="15">
        <f t="shared" si="24"/>
        <v>7656660</v>
      </c>
      <c r="I58" s="15">
        <f t="shared" si="24"/>
        <v>7732470</v>
      </c>
      <c r="J58" s="15">
        <f t="shared" si="24"/>
        <v>7808280</v>
      </c>
      <c r="K58" s="15">
        <f t="shared" si="24"/>
        <v>7808280</v>
      </c>
      <c r="L58" s="15">
        <f t="shared" si="24"/>
        <v>7884090</v>
      </c>
      <c r="M58" s="15">
        <f t="shared" si="24"/>
        <v>7884090</v>
      </c>
      <c r="N58" s="15">
        <f t="shared" si="24"/>
        <v>7959900</v>
      </c>
      <c r="O58" s="15">
        <f t="shared" si="24"/>
        <v>8035710</v>
      </c>
      <c r="P58" s="15">
        <f t="shared" si="24"/>
        <v>8035710</v>
      </c>
      <c r="Q58" s="15">
        <f t="shared" si="24"/>
        <v>8111510</v>
      </c>
      <c r="R58" s="15">
        <f t="shared" si="24"/>
        <v>8187320</v>
      </c>
      <c r="S58" s="15">
        <f t="shared" si="24"/>
        <v>8187320</v>
      </c>
      <c r="T58" s="15">
        <f t="shared" ref="T58:AH58" si="25">SUMIFS(T$24:T$35,$C$24:$C$35,"*"&amp;$A58&amp;"*")/10^6</f>
        <v>8263130</v>
      </c>
      <c r="U58" s="15">
        <f t="shared" si="25"/>
        <v>8338940</v>
      </c>
      <c r="V58" s="15">
        <f t="shared" si="25"/>
        <v>8338940</v>
      </c>
      <c r="W58" s="15">
        <f t="shared" si="25"/>
        <v>8414750</v>
      </c>
      <c r="X58" s="15">
        <f t="shared" si="25"/>
        <v>8490560</v>
      </c>
      <c r="Y58" s="15">
        <f t="shared" si="25"/>
        <v>8490560</v>
      </c>
      <c r="Z58" s="15">
        <f t="shared" si="25"/>
        <v>8566370</v>
      </c>
      <c r="AA58" s="15">
        <f t="shared" si="25"/>
        <v>8642170</v>
      </c>
      <c r="AB58" s="15">
        <f t="shared" si="25"/>
        <v>8642170</v>
      </c>
      <c r="AC58" s="15">
        <f t="shared" si="25"/>
        <v>8717980</v>
      </c>
      <c r="AD58" s="15">
        <f t="shared" si="25"/>
        <v>8793790</v>
      </c>
      <c r="AE58" s="15">
        <f t="shared" si="25"/>
        <v>8793790</v>
      </c>
      <c r="AF58" s="15">
        <f t="shared" si="25"/>
        <v>8869600</v>
      </c>
      <c r="AG58" s="15">
        <f t="shared" si="25"/>
        <v>8945410</v>
      </c>
      <c r="AH58" s="15">
        <f t="shared" si="25"/>
        <v>8945410</v>
      </c>
    </row>
    <row r="59" spans="1:34">
      <c r="B59" s="13" t="s">
        <v>11</v>
      </c>
      <c r="C59" t="s">
        <v>6978</v>
      </c>
      <c r="D59" s="5">
        <f t="shared" ref="D59:S59" si="26">SUMIFS(D$8:D$19,$C$8:$C$19,$B59)</f>
        <v>1280.0108343150227</v>
      </c>
      <c r="E59" s="5">
        <f t="shared" si="26"/>
        <v>1280.0108343150227</v>
      </c>
      <c r="F59" s="5">
        <f t="shared" si="26"/>
        <v>1280.0108343150227</v>
      </c>
      <c r="G59" s="5">
        <f t="shared" si="26"/>
        <v>1280.0108343150227</v>
      </c>
      <c r="H59" s="5">
        <f t="shared" si="26"/>
        <v>1280.0108343150227</v>
      </c>
      <c r="I59" s="5">
        <f t="shared" si="26"/>
        <v>1280.0108343150227</v>
      </c>
      <c r="J59" s="5">
        <f t="shared" si="26"/>
        <v>1280.0108343150227</v>
      </c>
      <c r="K59" s="5">
        <f t="shared" si="26"/>
        <v>1280.0108343150227</v>
      </c>
      <c r="L59" s="5">
        <f t="shared" si="26"/>
        <v>1280.0108343150227</v>
      </c>
      <c r="M59" s="5">
        <f t="shared" si="26"/>
        <v>1280.0108343150227</v>
      </c>
      <c r="N59" s="5">
        <f t="shared" si="26"/>
        <v>1280.0108343150227</v>
      </c>
      <c r="O59" s="5">
        <f t="shared" si="26"/>
        <v>1280.0108343150227</v>
      </c>
      <c r="P59" s="5">
        <f t="shared" si="26"/>
        <v>1280.0108343150227</v>
      </c>
      <c r="Q59" s="5">
        <f t="shared" si="26"/>
        <v>1280.0108343150227</v>
      </c>
      <c r="R59" s="5">
        <f t="shared" si="26"/>
        <v>1280.0108343150227</v>
      </c>
      <c r="S59" s="5">
        <f t="shared" si="26"/>
        <v>1280.0108343150227</v>
      </c>
      <c r="T59" s="5">
        <f t="shared" ref="T59:AH59" si="27">SUMIFS(T$8:T$19,$C$8:$C$19,$B59)</f>
        <v>1280.0108343150227</v>
      </c>
      <c r="U59" s="5">
        <f t="shared" si="27"/>
        <v>1280.0108343150227</v>
      </c>
      <c r="V59" s="5">
        <f t="shared" si="27"/>
        <v>1280.0108343150227</v>
      </c>
      <c r="W59" s="5">
        <f t="shared" si="27"/>
        <v>1280.0108343150227</v>
      </c>
      <c r="X59" s="5">
        <f t="shared" si="27"/>
        <v>1280.0108343150227</v>
      </c>
      <c r="Y59" s="5">
        <f t="shared" si="27"/>
        <v>1280.0108343150227</v>
      </c>
      <c r="Z59" s="5">
        <f t="shared" si="27"/>
        <v>1280.0108343150227</v>
      </c>
      <c r="AA59" s="5">
        <f t="shared" si="27"/>
        <v>1280.0108343150227</v>
      </c>
      <c r="AB59" s="5">
        <f t="shared" si="27"/>
        <v>1280.0108343150227</v>
      </c>
      <c r="AC59" s="5">
        <f t="shared" si="27"/>
        <v>1280.0108343150227</v>
      </c>
      <c r="AD59" s="5">
        <f t="shared" si="27"/>
        <v>1280.0108343150227</v>
      </c>
      <c r="AE59" s="5">
        <f t="shared" si="27"/>
        <v>1280.0108343150227</v>
      </c>
      <c r="AF59" s="5">
        <f t="shared" si="27"/>
        <v>1280.0108343150227</v>
      </c>
      <c r="AG59" s="5">
        <f t="shared" si="27"/>
        <v>1280.0108343150227</v>
      </c>
      <c r="AH59" s="5">
        <f t="shared" si="27"/>
        <v>1280.0108343150227</v>
      </c>
    </row>
    <row r="60" spans="1:34">
      <c r="A60" t="s">
        <v>5745</v>
      </c>
      <c r="B60" s="13" t="s">
        <v>11</v>
      </c>
      <c r="C60" t="s">
        <v>6979</v>
      </c>
      <c r="D60" s="15">
        <f t="shared" ref="D60:S60" si="28">SUMIFS(D$24:D$35,$C$24:$C$35,"*"&amp;$A60&amp;"*")/10^6</f>
        <v>1280.1500000000001</v>
      </c>
      <c r="E60" s="15">
        <f t="shared" si="28"/>
        <v>1280.1500000000001</v>
      </c>
      <c r="F60" s="15">
        <f t="shared" si="28"/>
        <v>1280.1500000000001</v>
      </c>
      <c r="G60" s="15">
        <f t="shared" si="28"/>
        <v>1280.1500000000001</v>
      </c>
      <c r="H60" s="15">
        <f t="shared" si="28"/>
        <v>1280.1500000000001</v>
      </c>
      <c r="I60" s="15">
        <f t="shared" si="28"/>
        <v>1280.1500000000001</v>
      </c>
      <c r="J60" s="15">
        <f t="shared" si="28"/>
        <v>1280.1500000000001</v>
      </c>
      <c r="K60" s="15">
        <f t="shared" si="28"/>
        <v>1280.1500000000001</v>
      </c>
      <c r="L60" s="15">
        <f t="shared" si="28"/>
        <v>1280.1500000000001</v>
      </c>
      <c r="M60" s="15">
        <f t="shared" si="28"/>
        <v>1280.1500000000001</v>
      </c>
      <c r="N60" s="15">
        <f t="shared" si="28"/>
        <v>1280.1500000000001</v>
      </c>
      <c r="O60" s="15">
        <f t="shared" si="28"/>
        <v>1280.1500000000001</v>
      </c>
      <c r="P60" s="15">
        <f t="shared" si="28"/>
        <v>1280.1500000000001</v>
      </c>
      <c r="Q60" s="15">
        <f t="shared" si="28"/>
        <v>1280.1500000000001</v>
      </c>
      <c r="R60" s="15">
        <f t="shared" si="28"/>
        <v>1280.1500000000001</v>
      </c>
      <c r="S60" s="15">
        <f t="shared" si="28"/>
        <v>1280.1500000000001</v>
      </c>
      <c r="T60" s="15">
        <f t="shared" ref="T60:AH60" si="29">SUMIFS(T$24:T$35,$C$24:$C$35,"*"&amp;$A60&amp;"*")/10^6</f>
        <v>1280.1500000000001</v>
      </c>
      <c r="U60" s="15">
        <f t="shared" si="29"/>
        <v>1280.1500000000001</v>
      </c>
      <c r="V60" s="15">
        <f t="shared" si="29"/>
        <v>1280.1500000000001</v>
      </c>
      <c r="W60" s="15">
        <f t="shared" si="29"/>
        <v>1280.1500000000001</v>
      </c>
      <c r="X60" s="15">
        <f t="shared" si="29"/>
        <v>1280.1500000000001</v>
      </c>
      <c r="Y60" s="15">
        <f t="shared" si="29"/>
        <v>1280.1500000000001</v>
      </c>
      <c r="Z60" s="15">
        <f t="shared" si="29"/>
        <v>1280.1500000000001</v>
      </c>
      <c r="AA60" s="15">
        <f t="shared" si="29"/>
        <v>1280.1500000000001</v>
      </c>
      <c r="AB60" s="15">
        <f t="shared" si="29"/>
        <v>1280.1500000000001</v>
      </c>
      <c r="AC60" s="15">
        <f t="shared" si="29"/>
        <v>1280.1500000000001</v>
      </c>
      <c r="AD60" s="15">
        <f t="shared" si="29"/>
        <v>1280.1500000000001</v>
      </c>
      <c r="AE60" s="15">
        <f t="shared" si="29"/>
        <v>1280.1500000000001</v>
      </c>
      <c r="AF60" s="15">
        <f t="shared" si="29"/>
        <v>1280.1500000000001</v>
      </c>
      <c r="AG60" s="15">
        <f t="shared" si="29"/>
        <v>1280.1500000000001</v>
      </c>
      <c r="AH60" s="15">
        <f t="shared" si="29"/>
        <v>1280.1500000000001</v>
      </c>
    </row>
    <row r="61" spans="1:34">
      <c r="B61" s="13" t="s">
        <v>12</v>
      </c>
      <c r="C61" t="s">
        <v>6978</v>
      </c>
      <c r="D61" s="5">
        <f t="shared" ref="D61:S61" si="30">SUMIFS(D$8:D$19,$C$8:$C$19,$B61)</f>
        <v>62.833737995272998</v>
      </c>
      <c r="E61" s="5">
        <f t="shared" si="30"/>
        <v>62.833737995272998</v>
      </c>
      <c r="F61" s="5">
        <f t="shared" si="30"/>
        <v>62.833737995272998</v>
      </c>
      <c r="G61" s="5">
        <f t="shared" si="30"/>
        <v>62.833737995272998</v>
      </c>
      <c r="H61" s="5">
        <f t="shared" si="30"/>
        <v>62.833737995272998</v>
      </c>
      <c r="I61" s="5">
        <f t="shared" si="30"/>
        <v>62.833737995272998</v>
      </c>
      <c r="J61" s="5">
        <f t="shared" si="30"/>
        <v>62.833737995272998</v>
      </c>
      <c r="K61" s="5">
        <f t="shared" si="30"/>
        <v>62.833737995272998</v>
      </c>
      <c r="L61" s="5">
        <f t="shared" si="30"/>
        <v>62.833737995272998</v>
      </c>
      <c r="M61" s="5">
        <f t="shared" si="30"/>
        <v>62.833737995272998</v>
      </c>
      <c r="N61" s="5">
        <f t="shared" si="30"/>
        <v>62.833737995272998</v>
      </c>
      <c r="O61" s="5">
        <f t="shared" si="30"/>
        <v>62.833737995272998</v>
      </c>
      <c r="P61" s="5">
        <f t="shared" si="30"/>
        <v>62.833737995272998</v>
      </c>
      <c r="Q61" s="5">
        <f t="shared" si="30"/>
        <v>62.833737995272998</v>
      </c>
      <c r="R61" s="5">
        <f t="shared" si="30"/>
        <v>62.833737995272998</v>
      </c>
      <c r="S61" s="5">
        <f t="shared" si="30"/>
        <v>62.833737995272998</v>
      </c>
      <c r="T61" s="5">
        <f t="shared" ref="T61:AH61" si="31">SUMIFS(T$8:T$19,$C$8:$C$19,$B61)</f>
        <v>62.833737995272998</v>
      </c>
      <c r="U61" s="5">
        <f t="shared" si="31"/>
        <v>62.833737995272998</v>
      </c>
      <c r="V61" s="5">
        <f t="shared" si="31"/>
        <v>62.833737995272998</v>
      </c>
      <c r="W61" s="5">
        <f t="shared" si="31"/>
        <v>62.833737995272998</v>
      </c>
      <c r="X61" s="5">
        <f t="shared" si="31"/>
        <v>62.833737995272998</v>
      </c>
      <c r="Y61" s="5">
        <f t="shared" si="31"/>
        <v>62.833737995272998</v>
      </c>
      <c r="Z61" s="5">
        <f t="shared" si="31"/>
        <v>62.833737995272998</v>
      </c>
      <c r="AA61" s="5">
        <f t="shared" si="31"/>
        <v>62.833737995272998</v>
      </c>
      <c r="AB61" s="5">
        <f t="shared" si="31"/>
        <v>62.833737995272998</v>
      </c>
      <c r="AC61" s="5">
        <f t="shared" si="31"/>
        <v>62.833737995272998</v>
      </c>
      <c r="AD61" s="5">
        <f t="shared" si="31"/>
        <v>62.833737995272998</v>
      </c>
      <c r="AE61" s="5">
        <f t="shared" si="31"/>
        <v>62.833737995272998</v>
      </c>
      <c r="AF61" s="5">
        <f t="shared" si="31"/>
        <v>62.833737995272998</v>
      </c>
      <c r="AG61" s="5">
        <f t="shared" si="31"/>
        <v>62.833737995272998</v>
      </c>
      <c r="AH61" s="5">
        <f t="shared" si="31"/>
        <v>62.833737995272998</v>
      </c>
    </row>
    <row r="62" spans="1:34">
      <c r="A62" t="s">
        <v>5744</v>
      </c>
      <c r="B62" s="13" t="s">
        <v>12</v>
      </c>
      <c r="C62" t="s">
        <v>6979</v>
      </c>
      <c r="D62" s="15">
        <f t="shared" ref="D62:AH62" si="32">SUMIFS(D$24:D$35,$C$24:$C$35,"*"&amp;$A62&amp;"*")/10^6</f>
        <v>62.834400000000002</v>
      </c>
      <c r="E62" s="15">
        <f t="shared" si="32"/>
        <v>62.834400000000002</v>
      </c>
      <c r="F62" s="15">
        <f t="shared" si="32"/>
        <v>62.834400000000002</v>
      </c>
      <c r="G62" s="15">
        <f t="shared" si="32"/>
        <v>62.834400000000002</v>
      </c>
      <c r="H62" s="15">
        <f t="shared" si="32"/>
        <v>62.834400000000002</v>
      </c>
      <c r="I62" s="15">
        <f t="shared" si="32"/>
        <v>62.834400000000002</v>
      </c>
      <c r="J62" s="15">
        <f t="shared" si="32"/>
        <v>62.834400000000002</v>
      </c>
      <c r="K62" s="15">
        <f t="shared" si="32"/>
        <v>62.834400000000002</v>
      </c>
      <c r="L62" s="15">
        <f t="shared" si="32"/>
        <v>62.834400000000002</v>
      </c>
      <c r="M62" s="15">
        <f t="shared" si="32"/>
        <v>62.834400000000002</v>
      </c>
      <c r="N62" s="15">
        <f t="shared" si="32"/>
        <v>62.834400000000002</v>
      </c>
      <c r="O62" s="15">
        <f t="shared" si="32"/>
        <v>62.834400000000002</v>
      </c>
      <c r="P62" s="15">
        <f t="shared" si="32"/>
        <v>62.834400000000002</v>
      </c>
      <c r="Q62" s="15">
        <f t="shared" si="32"/>
        <v>62.834400000000002</v>
      </c>
      <c r="R62" s="15">
        <f t="shared" si="32"/>
        <v>62.834400000000002</v>
      </c>
      <c r="S62" s="15">
        <f t="shared" si="32"/>
        <v>62.834400000000002</v>
      </c>
      <c r="T62" s="15">
        <f t="shared" si="32"/>
        <v>62.834400000000002</v>
      </c>
      <c r="U62" s="15">
        <f t="shared" si="32"/>
        <v>62.834400000000002</v>
      </c>
      <c r="V62" s="15">
        <f t="shared" si="32"/>
        <v>62.834400000000002</v>
      </c>
      <c r="W62" s="15">
        <f t="shared" si="32"/>
        <v>62.834400000000002</v>
      </c>
      <c r="X62" s="15">
        <f t="shared" si="32"/>
        <v>62.834400000000002</v>
      </c>
      <c r="Y62" s="15">
        <f t="shared" si="32"/>
        <v>62.834400000000002</v>
      </c>
      <c r="Z62" s="15">
        <f t="shared" si="32"/>
        <v>62.834400000000002</v>
      </c>
      <c r="AA62" s="15">
        <f t="shared" si="32"/>
        <v>62.834400000000002</v>
      </c>
      <c r="AB62" s="15">
        <f t="shared" si="32"/>
        <v>62.834400000000002</v>
      </c>
      <c r="AC62" s="15">
        <f t="shared" si="32"/>
        <v>62.834400000000002</v>
      </c>
      <c r="AD62" s="15">
        <f t="shared" si="32"/>
        <v>62.834400000000002</v>
      </c>
      <c r="AE62" s="15">
        <f t="shared" si="32"/>
        <v>62.834400000000002</v>
      </c>
      <c r="AF62" s="15">
        <f t="shared" si="32"/>
        <v>62.834400000000002</v>
      </c>
      <c r="AG62" s="15">
        <f t="shared" si="32"/>
        <v>62.834400000000002</v>
      </c>
      <c r="AH62" s="15">
        <f t="shared" si="32"/>
        <v>62.834400000000002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I213"/>
  <sheetViews>
    <sheetView tabSelected="1" topLeftCell="D187" zoomScaleNormal="100" workbookViewId="0">
      <selection activeCell="H210" sqref="H210"/>
    </sheetView>
  </sheetViews>
  <sheetFormatPr defaultRowHeight="14.5"/>
  <cols>
    <col min="1" max="1" width="8.7265625" style="23"/>
    <col min="2" max="2" width="10.90625" style="23" customWidth="1"/>
    <col min="3" max="3" width="10.7265625" style="23" customWidth="1"/>
    <col min="4" max="4" width="12.90625" style="23" customWidth="1"/>
    <col min="5" max="5" width="36.08984375" customWidth="1"/>
    <col min="6" max="6" width="11.81640625" bestFit="1" customWidth="1"/>
    <col min="7" max="7" width="11.81640625" style="23" bestFit="1" customWidth="1"/>
    <col min="8" max="9" width="10.81640625" style="23" customWidth="1"/>
    <col min="10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E6" s="24" t="s">
        <v>15</v>
      </c>
      <c r="F6" s="17"/>
    </row>
    <row r="7" spans="2:6">
      <c r="E7" s="17"/>
      <c r="F7" s="17">
        <v>2020</v>
      </c>
    </row>
    <row r="8" spans="2:6">
      <c r="B8" s="23" t="s">
        <v>7034</v>
      </c>
      <c r="C8" s="23" t="s">
        <v>6984</v>
      </c>
      <c r="D8" s="23" t="s">
        <v>6985</v>
      </c>
      <c r="E8" s="17" t="s">
        <v>1</v>
      </c>
      <c r="F8" s="17">
        <v>225904133074787.75</v>
      </c>
    </row>
    <row r="9" spans="2:6">
      <c r="B9" s="23" t="s">
        <v>7034</v>
      </c>
      <c r="C9" s="23" t="s">
        <v>6984</v>
      </c>
      <c r="D9" s="23" t="s">
        <v>6986</v>
      </c>
      <c r="E9" s="17" t="s">
        <v>2</v>
      </c>
      <c r="F9" s="17">
        <v>862839596734.96204</v>
      </c>
    </row>
    <row r="10" spans="2:6">
      <c r="B10" s="23" t="s">
        <v>7034</v>
      </c>
      <c r="C10" s="23" t="s">
        <v>6987</v>
      </c>
      <c r="D10" s="23" t="s">
        <v>6985</v>
      </c>
      <c r="E10" s="17" t="s">
        <v>3</v>
      </c>
      <c r="F10" s="17">
        <v>257680874176187.22</v>
      </c>
    </row>
    <row r="11" spans="2:6">
      <c r="B11" s="23" t="s">
        <v>7034</v>
      </c>
      <c r="C11" s="23" t="s">
        <v>6987</v>
      </c>
      <c r="D11" s="23" t="s">
        <v>6986</v>
      </c>
      <c r="E11" s="17" t="s">
        <v>4</v>
      </c>
      <c r="F11" s="17">
        <v>123862033283.77802</v>
      </c>
    </row>
    <row r="12" spans="2:6">
      <c r="B12" s="23" t="s">
        <v>7034</v>
      </c>
      <c r="C12" s="23" t="s">
        <v>6988</v>
      </c>
      <c r="D12" s="23" t="s">
        <v>6985</v>
      </c>
      <c r="E12" s="17" t="s">
        <v>5</v>
      </c>
      <c r="F12" s="17">
        <v>0</v>
      </c>
    </row>
    <row r="13" spans="2:6">
      <c r="B13" s="23" t="s">
        <v>7034</v>
      </c>
      <c r="C13" s="23" t="s">
        <v>6988</v>
      </c>
      <c r="D13" s="23" t="s">
        <v>6986</v>
      </c>
      <c r="E13" s="17" t="s">
        <v>6</v>
      </c>
      <c r="F13" s="17">
        <v>0</v>
      </c>
    </row>
    <row r="14" spans="2:6">
      <c r="B14" s="23" t="s">
        <v>7034</v>
      </c>
      <c r="C14" s="23" t="s">
        <v>6989</v>
      </c>
      <c r="D14" s="23" t="s">
        <v>6985</v>
      </c>
      <c r="E14" s="17" t="s">
        <v>7</v>
      </c>
      <c r="F14" s="17">
        <v>0</v>
      </c>
    </row>
    <row r="15" spans="2:6">
      <c r="B15" s="23" t="s">
        <v>7034</v>
      </c>
      <c r="C15" s="23" t="s">
        <v>6989</v>
      </c>
      <c r="D15" s="23" t="s">
        <v>6986</v>
      </c>
      <c r="E15" s="17" t="s">
        <v>8</v>
      </c>
      <c r="F15" s="17">
        <v>0</v>
      </c>
    </row>
    <row r="16" spans="2:6">
      <c r="B16" s="23" t="s">
        <v>7034</v>
      </c>
      <c r="C16" s="23" t="s">
        <v>6990</v>
      </c>
      <c r="D16" s="23" t="s">
        <v>6985</v>
      </c>
      <c r="E16" s="17" t="s">
        <v>9</v>
      </c>
      <c r="F16" s="17">
        <v>506400849.91843092</v>
      </c>
    </row>
    <row r="17" spans="2:6">
      <c r="B17" s="23" t="s">
        <v>7034</v>
      </c>
      <c r="C17" s="23" t="s">
        <v>6990</v>
      </c>
      <c r="D17" s="23" t="s">
        <v>6986</v>
      </c>
      <c r="E17" s="17" t="s">
        <v>10</v>
      </c>
      <c r="F17" s="17">
        <v>200264623049.00488</v>
      </c>
    </row>
    <row r="18" spans="2:6">
      <c r="B18" s="23" t="s">
        <v>7034</v>
      </c>
      <c r="C18" s="23" t="s">
        <v>7025</v>
      </c>
      <c r="D18" s="23" t="s">
        <v>6985</v>
      </c>
      <c r="E18" s="17" t="s">
        <v>11</v>
      </c>
      <c r="F18" s="17">
        <v>1330606473739.3625</v>
      </c>
    </row>
    <row r="19" spans="2:6">
      <c r="B19" s="23" t="s">
        <v>7034</v>
      </c>
      <c r="C19" s="23" t="s">
        <v>7025</v>
      </c>
      <c r="D19" s="23" t="s">
        <v>6986</v>
      </c>
      <c r="E19" s="17" t="s">
        <v>12</v>
      </c>
      <c r="F19" s="17">
        <v>0</v>
      </c>
    </row>
    <row r="20" spans="2:6" ht="15" thickBot="1">
      <c r="E20" s="30" t="s">
        <v>6983</v>
      </c>
      <c r="F20" s="31">
        <f>SUM(F8:F19)</f>
        <v>486103086378632</v>
      </c>
    </row>
    <row r="21" spans="2:6" ht="15" thickTop="1">
      <c r="E21" s="17"/>
      <c r="F21" s="17"/>
    </row>
    <row r="22" spans="2:6">
      <c r="E22" s="24" t="s">
        <v>16</v>
      </c>
      <c r="F22" s="17"/>
    </row>
    <row r="23" spans="2:6">
      <c r="E23" s="17"/>
      <c r="F23" s="17">
        <v>2020</v>
      </c>
    </row>
    <row r="24" spans="2:6">
      <c r="B24" t="s">
        <v>7035</v>
      </c>
      <c r="C24" s="23" t="s">
        <v>6984</v>
      </c>
      <c r="D24" s="23" t="s">
        <v>6985</v>
      </c>
      <c r="E24" s="17" t="s">
        <v>1</v>
      </c>
      <c r="F24" s="17">
        <v>117907618531210.41</v>
      </c>
    </row>
    <row r="25" spans="2:6">
      <c r="B25" t="s">
        <v>7035</v>
      </c>
      <c r="C25" s="23" t="s">
        <v>6984</v>
      </c>
      <c r="D25" s="23" t="s">
        <v>6986</v>
      </c>
      <c r="E25" s="17" t="s">
        <v>2</v>
      </c>
      <c r="F25" s="17">
        <v>334505398303285.56</v>
      </c>
    </row>
    <row r="26" spans="2:6">
      <c r="B26" t="s">
        <v>7035</v>
      </c>
      <c r="C26" s="23" t="s">
        <v>6987</v>
      </c>
      <c r="D26" s="23" t="s">
        <v>6985</v>
      </c>
      <c r="E26" s="17" t="s">
        <v>3</v>
      </c>
      <c r="F26" s="17">
        <v>108367253674969.02</v>
      </c>
    </row>
    <row r="27" spans="2:6">
      <c r="B27" t="s">
        <v>7035</v>
      </c>
      <c r="C27" s="23" t="s">
        <v>6987</v>
      </c>
      <c r="D27" s="23" t="s">
        <v>6986</v>
      </c>
      <c r="E27" s="17" t="s">
        <v>4</v>
      </c>
      <c r="F27" s="17">
        <v>333831617053504.06</v>
      </c>
    </row>
    <row r="28" spans="2:6">
      <c r="B28" t="s">
        <v>7035</v>
      </c>
      <c r="C28" s="23" t="s">
        <v>6988</v>
      </c>
      <c r="D28" s="23" t="s">
        <v>6985</v>
      </c>
      <c r="E28" s="17" t="s">
        <v>5</v>
      </c>
      <c r="F28" s="17">
        <v>0</v>
      </c>
    </row>
    <row r="29" spans="2:6">
      <c r="B29" t="s">
        <v>7035</v>
      </c>
      <c r="C29" s="23" t="s">
        <v>6988</v>
      </c>
      <c r="D29" s="23" t="s">
        <v>6986</v>
      </c>
      <c r="E29" s="17" t="s">
        <v>6</v>
      </c>
      <c r="F29" s="17">
        <v>0</v>
      </c>
    </row>
    <row r="30" spans="2:6">
      <c r="B30" t="s">
        <v>7035</v>
      </c>
      <c r="C30" s="23" t="s">
        <v>6989</v>
      </c>
      <c r="D30" s="23" t="s">
        <v>6985</v>
      </c>
      <c r="E30" s="17" t="s">
        <v>7</v>
      </c>
      <c r="F30" s="17">
        <v>6700861597104.2227</v>
      </c>
    </row>
    <row r="31" spans="2:6">
      <c r="B31" t="s">
        <v>7035</v>
      </c>
      <c r="C31" s="23" t="s">
        <v>6989</v>
      </c>
      <c r="D31" s="23" t="s">
        <v>6986</v>
      </c>
      <c r="E31" s="17" t="s">
        <v>8</v>
      </c>
      <c r="F31" s="17">
        <v>1938810992417.6887</v>
      </c>
    </row>
    <row r="32" spans="2:6">
      <c r="B32" t="s">
        <v>7035</v>
      </c>
      <c r="C32" s="23" t="s">
        <v>6990</v>
      </c>
      <c r="D32" s="23" t="s">
        <v>6985</v>
      </c>
      <c r="E32" s="17" t="s">
        <v>9</v>
      </c>
      <c r="F32" s="17">
        <v>344372833978.52966</v>
      </c>
    </row>
    <row r="33" spans="2:6">
      <c r="B33" t="s">
        <v>7035</v>
      </c>
      <c r="C33" s="23" t="s">
        <v>6990</v>
      </c>
      <c r="D33" s="23" t="s">
        <v>6986</v>
      </c>
      <c r="E33" s="17" t="s">
        <v>10</v>
      </c>
      <c r="F33" s="17">
        <v>135907583785976.67</v>
      </c>
    </row>
    <row r="34" spans="2:6">
      <c r="B34" t="s">
        <v>7035</v>
      </c>
      <c r="C34" s="23" t="s">
        <v>7025</v>
      </c>
      <c r="D34" s="23" t="s">
        <v>6985</v>
      </c>
      <c r="E34" s="17" t="s">
        <v>11</v>
      </c>
      <c r="F34" s="17">
        <v>0</v>
      </c>
    </row>
    <row r="35" spans="2:6">
      <c r="B35" t="s">
        <v>7035</v>
      </c>
      <c r="C35" s="23" t="s">
        <v>7025</v>
      </c>
      <c r="D35" s="23" t="s">
        <v>6986</v>
      </c>
      <c r="E35" s="17" t="s">
        <v>12</v>
      </c>
      <c r="F35" s="17">
        <v>0</v>
      </c>
    </row>
    <row r="36" spans="2:6" ht="15" thickBot="1">
      <c r="E36" s="30" t="s">
        <v>6983</v>
      </c>
      <c r="F36" s="31">
        <f>SUM(F24:F35)</f>
        <v>1039503516772446.1</v>
      </c>
    </row>
    <row r="37" spans="2:6" ht="15" thickTop="1">
      <c r="E37" s="17"/>
      <c r="F37" s="17"/>
    </row>
    <row r="38" spans="2:6">
      <c r="E38" s="24" t="s">
        <v>17</v>
      </c>
      <c r="F38" s="17"/>
    </row>
    <row r="39" spans="2:6">
      <c r="E39" s="17"/>
      <c r="F39" s="17">
        <v>2020</v>
      </c>
    </row>
    <row r="40" spans="2:6">
      <c r="B40" t="s">
        <v>7032</v>
      </c>
      <c r="C40" s="23" t="s">
        <v>6984</v>
      </c>
      <c r="D40" s="23" t="s">
        <v>6985</v>
      </c>
      <c r="E40" s="17" t="s">
        <v>1</v>
      </c>
      <c r="F40" s="17">
        <v>624452353345.23633</v>
      </c>
    </row>
    <row r="41" spans="2:6">
      <c r="B41" t="s">
        <v>7032</v>
      </c>
      <c r="C41" s="23" t="s">
        <v>6984</v>
      </c>
      <c r="D41" s="23" t="s">
        <v>6986</v>
      </c>
      <c r="E41" s="17" t="s">
        <v>2</v>
      </c>
      <c r="F41" s="17">
        <v>68949062130.353546</v>
      </c>
    </row>
    <row r="42" spans="2:6">
      <c r="B42" t="s">
        <v>7032</v>
      </c>
      <c r="C42" s="23" t="s">
        <v>6987</v>
      </c>
      <c r="D42" s="23" t="s">
        <v>6985</v>
      </c>
      <c r="E42" s="17" t="s">
        <v>3</v>
      </c>
      <c r="F42" s="17">
        <v>1720667905539.1106</v>
      </c>
    </row>
    <row r="43" spans="2:6">
      <c r="B43" t="s">
        <v>7032</v>
      </c>
      <c r="C43" s="23" t="s">
        <v>6987</v>
      </c>
      <c r="D43" s="23" t="s">
        <v>6986</v>
      </c>
      <c r="E43" s="17" t="s">
        <v>4</v>
      </c>
      <c r="F43" s="17">
        <v>35034277207.576256</v>
      </c>
    </row>
    <row r="44" spans="2:6">
      <c r="B44" t="s">
        <v>7032</v>
      </c>
      <c r="C44" s="23" t="s">
        <v>6988</v>
      </c>
      <c r="D44" s="23" t="s">
        <v>6985</v>
      </c>
      <c r="E44" s="17" t="s">
        <v>5</v>
      </c>
      <c r="F44" s="17">
        <v>0</v>
      </c>
    </row>
    <row r="45" spans="2:6">
      <c r="B45" t="s">
        <v>7032</v>
      </c>
      <c r="C45" s="23" t="s">
        <v>6988</v>
      </c>
      <c r="D45" s="23" t="s">
        <v>6986</v>
      </c>
      <c r="E45" s="17" t="s">
        <v>6</v>
      </c>
      <c r="F45" s="17">
        <v>0</v>
      </c>
    </row>
    <row r="46" spans="2:6">
      <c r="B46" t="s">
        <v>7032</v>
      </c>
      <c r="C46" s="23" t="s">
        <v>6989</v>
      </c>
      <c r="D46" s="23" t="s">
        <v>6985</v>
      </c>
      <c r="E46" s="17" t="s">
        <v>7</v>
      </c>
      <c r="F46" s="17">
        <v>3582766266736.5649</v>
      </c>
    </row>
    <row r="47" spans="2:6">
      <c r="B47" t="s">
        <v>7032</v>
      </c>
      <c r="C47" s="23" t="s">
        <v>6989</v>
      </c>
      <c r="D47" s="23" t="s">
        <v>6986</v>
      </c>
      <c r="E47" s="17" t="s">
        <v>8</v>
      </c>
      <c r="F47" s="17">
        <v>415685550552.44165</v>
      </c>
    </row>
    <row r="48" spans="2:6">
      <c r="B48" t="s">
        <v>7032</v>
      </c>
      <c r="C48" s="23" t="s">
        <v>6990</v>
      </c>
      <c r="D48" s="23" t="s">
        <v>6985</v>
      </c>
      <c r="E48" s="17" t="s">
        <v>9</v>
      </c>
      <c r="F48" s="17">
        <v>0</v>
      </c>
    </row>
    <row r="49" spans="2:6">
      <c r="B49" t="s">
        <v>7032</v>
      </c>
      <c r="C49" s="23" t="s">
        <v>6990</v>
      </c>
      <c r="D49" s="23" t="s">
        <v>6986</v>
      </c>
      <c r="E49" s="17" t="s">
        <v>10</v>
      </c>
      <c r="F49" s="17">
        <v>0</v>
      </c>
    </row>
    <row r="50" spans="2:6">
      <c r="B50" t="s">
        <v>7032</v>
      </c>
      <c r="C50" s="23" t="s">
        <v>7025</v>
      </c>
      <c r="D50" s="23" t="s">
        <v>6985</v>
      </c>
      <c r="E50" s="17" t="s">
        <v>11</v>
      </c>
      <c r="F50" s="17">
        <v>0</v>
      </c>
    </row>
    <row r="51" spans="2:6">
      <c r="B51" t="s">
        <v>7032</v>
      </c>
      <c r="C51" s="23" t="s">
        <v>7025</v>
      </c>
      <c r="D51" s="23" t="s">
        <v>6986</v>
      </c>
      <c r="E51" s="17" t="s">
        <v>12</v>
      </c>
      <c r="F51" s="17">
        <v>0</v>
      </c>
    </row>
    <row r="52" spans="2:6" ht="15" thickBot="1">
      <c r="E52" s="30" t="s">
        <v>6983</v>
      </c>
      <c r="F52" s="31">
        <f>SUM(F40:F51)</f>
        <v>6447555415511.2832</v>
      </c>
    </row>
    <row r="53" spans="2:6" ht="15" thickTop="1">
      <c r="E53" s="17"/>
      <c r="F53" s="17"/>
    </row>
    <row r="54" spans="2:6">
      <c r="E54" s="24" t="s">
        <v>18</v>
      </c>
      <c r="F54" s="17"/>
    </row>
    <row r="55" spans="2:6">
      <c r="E55" s="17"/>
      <c r="F55" s="17">
        <v>2020</v>
      </c>
    </row>
    <row r="56" spans="2:6">
      <c r="B56" t="s">
        <v>7037</v>
      </c>
      <c r="C56" s="23" t="s">
        <v>6984</v>
      </c>
      <c r="D56" s="23" t="s">
        <v>6985</v>
      </c>
      <c r="E56" s="17" t="s">
        <v>1</v>
      </c>
      <c r="F56" s="17">
        <v>79368653473.283203</v>
      </c>
    </row>
    <row r="57" spans="2:6">
      <c r="B57" t="s">
        <v>7037</v>
      </c>
      <c r="C57" s="23" t="s">
        <v>6984</v>
      </c>
      <c r="D57" s="23" t="s">
        <v>6986</v>
      </c>
      <c r="E57" s="17" t="s">
        <v>2</v>
      </c>
      <c r="F57" s="17">
        <v>0</v>
      </c>
    </row>
    <row r="58" spans="2:6">
      <c r="B58" t="s">
        <v>7037</v>
      </c>
      <c r="C58" s="23" t="s">
        <v>6987</v>
      </c>
      <c r="D58" s="23" t="s">
        <v>6985</v>
      </c>
      <c r="E58" s="17" t="s">
        <v>3</v>
      </c>
      <c r="F58" s="17">
        <v>105025860181.98456</v>
      </c>
    </row>
    <row r="59" spans="2:6">
      <c r="B59" t="s">
        <v>7037</v>
      </c>
      <c r="C59" s="23" t="s">
        <v>6987</v>
      </c>
      <c r="D59" s="23" t="s">
        <v>6986</v>
      </c>
      <c r="E59" s="17" t="s">
        <v>4</v>
      </c>
      <c r="F59" s="17">
        <v>0</v>
      </c>
    </row>
    <row r="60" spans="2:6">
      <c r="B60" t="s">
        <v>7037</v>
      </c>
      <c r="C60" s="23" t="s">
        <v>6988</v>
      </c>
      <c r="D60" s="23" t="s">
        <v>6985</v>
      </c>
      <c r="E60" s="17" t="s">
        <v>5</v>
      </c>
      <c r="F60" s="17">
        <v>0</v>
      </c>
    </row>
    <row r="61" spans="2:6">
      <c r="B61" t="s">
        <v>7037</v>
      </c>
      <c r="C61" s="23" t="s">
        <v>6988</v>
      </c>
      <c r="D61" s="23" t="s">
        <v>6986</v>
      </c>
      <c r="E61" s="17" t="s">
        <v>6</v>
      </c>
      <c r="F61" s="17">
        <v>0</v>
      </c>
    </row>
    <row r="62" spans="2:6">
      <c r="B62" t="s">
        <v>7037</v>
      </c>
      <c r="C62" s="23" t="s">
        <v>6989</v>
      </c>
      <c r="D62" s="23" t="s">
        <v>6985</v>
      </c>
      <c r="E62" s="17" t="s">
        <v>7</v>
      </c>
      <c r="F62" s="17">
        <v>0</v>
      </c>
    </row>
    <row r="63" spans="2:6">
      <c r="B63" t="s">
        <v>7037</v>
      </c>
      <c r="C63" s="23" t="s">
        <v>6989</v>
      </c>
      <c r="D63" s="23" t="s">
        <v>6986</v>
      </c>
      <c r="E63" s="17" t="s">
        <v>8</v>
      </c>
      <c r="F63" s="17">
        <v>0</v>
      </c>
    </row>
    <row r="64" spans="2:6">
      <c r="B64" t="s">
        <v>7037</v>
      </c>
      <c r="C64" s="23" t="s">
        <v>6990</v>
      </c>
      <c r="D64" s="23" t="s">
        <v>6985</v>
      </c>
      <c r="E64" s="17" t="s">
        <v>9</v>
      </c>
      <c r="F64" s="17">
        <v>0</v>
      </c>
    </row>
    <row r="65" spans="2:6">
      <c r="B65" t="s">
        <v>7037</v>
      </c>
      <c r="C65" s="23" t="s">
        <v>6990</v>
      </c>
      <c r="D65" s="23" t="s">
        <v>6986</v>
      </c>
      <c r="E65" s="17" t="s">
        <v>10</v>
      </c>
      <c r="F65" s="17">
        <v>0</v>
      </c>
    </row>
    <row r="66" spans="2:6">
      <c r="B66" t="s">
        <v>7037</v>
      </c>
      <c r="C66" s="23" t="s">
        <v>7025</v>
      </c>
      <c r="D66" s="23" t="s">
        <v>6985</v>
      </c>
      <c r="E66" s="17" t="s">
        <v>11</v>
      </c>
      <c r="F66" s="17">
        <v>0</v>
      </c>
    </row>
    <row r="67" spans="2:6">
      <c r="B67" t="s">
        <v>7037</v>
      </c>
      <c r="C67" s="23" t="s">
        <v>7025</v>
      </c>
      <c r="D67" s="23" t="s">
        <v>6986</v>
      </c>
      <c r="E67" s="17" t="s">
        <v>12</v>
      </c>
      <c r="F67" s="17">
        <v>0</v>
      </c>
    </row>
    <row r="68" spans="2:6" ht="15" thickBot="1">
      <c r="E68" s="30" t="s">
        <v>6983</v>
      </c>
      <c r="F68" s="31">
        <f>SUM(F56:F67)</f>
        <v>184394513655.26776</v>
      </c>
    </row>
    <row r="69" spans="2:6" ht="15" thickTop="1">
      <c r="E69" s="17"/>
      <c r="F69" s="17"/>
    </row>
    <row r="70" spans="2:6">
      <c r="E70" s="24" t="s">
        <v>19</v>
      </c>
      <c r="F70" s="17"/>
    </row>
    <row r="71" spans="2:6">
      <c r="E71" s="17"/>
      <c r="F71" s="17">
        <v>2020</v>
      </c>
    </row>
    <row r="72" spans="2:6">
      <c r="B72" t="s">
        <v>7038</v>
      </c>
      <c r="C72" s="23" t="s">
        <v>6984</v>
      </c>
      <c r="D72" s="23" t="s">
        <v>6985</v>
      </c>
      <c r="E72" s="17" t="s">
        <v>1</v>
      </c>
      <c r="F72" s="17">
        <v>0</v>
      </c>
    </row>
    <row r="73" spans="2:6">
      <c r="B73" t="s">
        <v>7038</v>
      </c>
      <c r="C73" s="23" t="s">
        <v>6984</v>
      </c>
      <c r="D73" s="23" t="s">
        <v>6986</v>
      </c>
      <c r="E73" s="17" t="s">
        <v>2</v>
      </c>
      <c r="F73" s="17">
        <v>0</v>
      </c>
    </row>
    <row r="74" spans="2:6">
      <c r="B74" t="s">
        <v>7038</v>
      </c>
      <c r="C74" s="23" t="s">
        <v>6987</v>
      </c>
      <c r="D74" s="23" t="s">
        <v>6985</v>
      </c>
      <c r="E74" s="17" t="s">
        <v>3</v>
      </c>
      <c r="F74" s="17">
        <v>0</v>
      </c>
    </row>
    <row r="75" spans="2:6">
      <c r="B75" t="s">
        <v>7038</v>
      </c>
      <c r="C75" s="23" t="s">
        <v>6987</v>
      </c>
      <c r="D75" s="23" t="s">
        <v>6986</v>
      </c>
      <c r="E75" s="17" t="s">
        <v>4</v>
      </c>
      <c r="F75" s="17">
        <v>0</v>
      </c>
    </row>
    <row r="76" spans="2:6">
      <c r="B76" t="s">
        <v>7038</v>
      </c>
      <c r="C76" s="23" t="s">
        <v>6988</v>
      </c>
      <c r="D76" s="23" t="s">
        <v>6985</v>
      </c>
      <c r="E76" s="17" t="s">
        <v>5</v>
      </c>
      <c r="F76" s="17">
        <v>202368661860878.09</v>
      </c>
    </row>
    <row r="77" spans="2:6">
      <c r="B77" t="s">
        <v>7038</v>
      </c>
      <c r="C77" s="23" t="s">
        <v>6988</v>
      </c>
      <c r="D77" s="23" t="s">
        <v>6986</v>
      </c>
      <c r="E77" s="17" t="s">
        <v>6</v>
      </c>
      <c r="F77" s="17">
        <v>44627439663966.156</v>
      </c>
    </row>
    <row r="78" spans="2:6">
      <c r="B78" t="s">
        <v>7038</v>
      </c>
      <c r="C78" s="23" t="s">
        <v>6989</v>
      </c>
      <c r="D78" s="23" t="s">
        <v>6985</v>
      </c>
      <c r="E78" s="17" t="s">
        <v>7</v>
      </c>
      <c r="F78" s="17">
        <v>0</v>
      </c>
    </row>
    <row r="79" spans="2:6">
      <c r="B79" t="s">
        <v>7038</v>
      </c>
      <c r="C79" s="23" t="s">
        <v>6989</v>
      </c>
      <c r="D79" s="23" t="s">
        <v>6986</v>
      </c>
      <c r="E79" s="17" t="s">
        <v>8</v>
      </c>
      <c r="F79" s="17">
        <v>0</v>
      </c>
    </row>
    <row r="80" spans="2:6">
      <c r="B80" t="s">
        <v>7038</v>
      </c>
      <c r="C80" s="23" t="s">
        <v>6990</v>
      </c>
      <c r="D80" s="23" t="s">
        <v>6985</v>
      </c>
      <c r="E80" s="17" t="s">
        <v>9</v>
      </c>
      <c r="F80" s="17">
        <v>0</v>
      </c>
    </row>
    <row r="81" spans="2:6">
      <c r="B81" t="s">
        <v>7038</v>
      </c>
      <c r="C81" s="23" t="s">
        <v>6990</v>
      </c>
      <c r="D81" s="23" t="s">
        <v>6986</v>
      </c>
      <c r="E81" s="17" t="s">
        <v>10</v>
      </c>
      <c r="F81" s="17">
        <v>0</v>
      </c>
    </row>
    <row r="82" spans="2:6">
      <c r="B82" t="s">
        <v>7038</v>
      </c>
      <c r="C82" s="23" t="s">
        <v>7025</v>
      </c>
      <c r="D82" s="23" t="s">
        <v>6985</v>
      </c>
      <c r="E82" s="17" t="s">
        <v>11</v>
      </c>
      <c r="F82" s="17">
        <v>0</v>
      </c>
    </row>
    <row r="83" spans="2:6">
      <c r="B83" t="s">
        <v>7038</v>
      </c>
      <c r="C83" s="23" t="s">
        <v>7025</v>
      </c>
      <c r="D83" s="23" t="s">
        <v>6986</v>
      </c>
      <c r="E83" s="17" t="s">
        <v>12</v>
      </c>
      <c r="F83" s="17">
        <v>0</v>
      </c>
    </row>
    <row r="84" spans="2:6" ht="15" thickBot="1">
      <c r="E84" s="30" t="s">
        <v>6983</v>
      </c>
      <c r="F84" s="31">
        <f>SUM(F72:F83)</f>
        <v>246996101524844.25</v>
      </c>
    </row>
    <row r="85" spans="2:6" ht="15" thickTop="1">
      <c r="E85" s="17"/>
      <c r="F85" s="17"/>
    </row>
    <row r="86" spans="2:6">
      <c r="E86" s="24" t="s">
        <v>20</v>
      </c>
      <c r="F86" s="17"/>
    </row>
    <row r="87" spans="2:6">
      <c r="E87" s="17"/>
      <c r="F87" s="17">
        <v>2020</v>
      </c>
    </row>
    <row r="88" spans="2:6">
      <c r="B88" t="s">
        <v>7033</v>
      </c>
      <c r="C88" s="23" t="s">
        <v>6984</v>
      </c>
      <c r="D88" s="23" t="s">
        <v>6985</v>
      </c>
      <c r="E88" s="17" t="s">
        <v>1</v>
      </c>
      <c r="F88" s="17">
        <v>1389340424960.8728</v>
      </c>
    </row>
    <row r="89" spans="2:6">
      <c r="B89" t="s">
        <v>7033</v>
      </c>
      <c r="C89" s="23" t="s">
        <v>6984</v>
      </c>
      <c r="D89" s="23" t="s">
        <v>6986</v>
      </c>
      <c r="E89" s="17" t="s">
        <v>2</v>
      </c>
      <c r="F89" s="17">
        <v>10555922915359.377</v>
      </c>
    </row>
    <row r="90" spans="2:6">
      <c r="B90" t="s">
        <v>7033</v>
      </c>
      <c r="C90" s="23" t="s">
        <v>6987</v>
      </c>
      <c r="D90" s="23" t="s">
        <v>6985</v>
      </c>
      <c r="E90" s="17" t="s">
        <v>3</v>
      </c>
      <c r="F90" s="17">
        <v>1398785467164.5886</v>
      </c>
    </row>
    <row r="91" spans="2:6">
      <c r="B91" t="s">
        <v>7033</v>
      </c>
      <c r="C91" s="23" t="s">
        <v>6987</v>
      </c>
      <c r="D91" s="23" t="s">
        <v>6986</v>
      </c>
      <c r="E91" s="17" t="s">
        <v>4</v>
      </c>
      <c r="F91" s="17">
        <v>14250597263891.244</v>
      </c>
    </row>
    <row r="92" spans="2:6">
      <c r="B92" t="s">
        <v>7033</v>
      </c>
      <c r="C92" s="23" t="s">
        <v>6988</v>
      </c>
      <c r="D92" s="23" t="s">
        <v>6985</v>
      </c>
      <c r="E92" s="17" t="s">
        <v>5</v>
      </c>
      <c r="F92" s="17">
        <v>0</v>
      </c>
    </row>
    <row r="93" spans="2:6">
      <c r="B93" t="s">
        <v>7033</v>
      </c>
      <c r="C93" s="23" t="s">
        <v>6988</v>
      </c>
      <c r="D93" s="23" t="s">
        <v>6986</v>
      </c>
      <c r="E93" s="17" t="s">
        <v>6</v>
      </c>
      <c r="F93" s="17">
        <v>0</v>
      </c>
    </row>
    <row r="94" spans="2:6">
      <c r="B94" t="s">
        <v>7033</v>
      </c>
      <c r="C94" s="23" t="s">
        <v>6989</v>
      </c>
      <c r="D94" s="23" t="s">
        <v>6985</v>
      </c>
      <c r="E94" s="17" t="s">
        <v>7</v>
      </c>
      <c r="F94" s="17">
        <v>0</v>
      </c>
    </row>
    <row r="95" spans="2:6">
      <c r="B95" t="s">
        <v>7033</v>
      </c>
      <c r="C95" s="23" t="s">
        <v>6989</v>
      </c>
      <c r="D95" s="23" t="s">
        <v>6986</v>
      </c>
      <c r="E95" s="17" t="s">
        <v>8</v>
      </c>
      <c r="F95" s="17">
        <v>0</v>
      </c>
    </row>
    <row r="96" spans="2:6">
      <c r="B96" t="s">
        <v>7033</v>
      </c>
      <c r="C96" s="23" t="s">
        <v>6990</v>
      </c>
      <c r="D96" s="23" t="s">
        <v>6985</v>
      </c>
      <c r="E96" s="17" t="s">
        <v>9</v>
      </c>
      <c r="F96" s="17">
        <v>0</v>
      </c>
    </row>
    <row r="97" spans="2:6">
      <c r="B97" t="s">
        <v>7033</v>
      </c>
      <c r="C97" s="23" t="s">
        <v>6990</v>
      </c>
      <c r="D97" s="23" t="s">
        <v>6986</v>
      </c>
      <c r="E97" s="17" t="s">
        <v>10</v>
      </c>
      <c r="F97" s="17">
        <v>0</v>
      </c>
    </row>
    <row r="98" spans="2:6">
      <c r="B98" t="s">
        <v>7033</v>
      </c>
      <c r="C98" s="23" t="s">
        <v>7025</v>
      </c>
      <c r="D98" s="23" t="s">
        <v>6985</v>
      </c>
      <c r="E98" s="17" t="s">
        <v>11</v>
      </c>
      <c r="F98" s="17">
        <v>0</v>
      </c>
    </row>
    <row r="99" spans="2:6">
      <c r="B99" t="s">
        <v>7033</v>
      </c>
      <c r="C99" s="23" t="s">
        <v>7025</v>
      </c>
      <c r="D99" s="23" t="s">
        <v>6986</v>
      </c>
      <c r="E99" s="17" t="s">
        <v>12</v>
      </c>
      <c r="F99" s="17">
        <v>0</v>
      </c>
    </row>
    <row r="100" spans="2:6" ht="15" thickBot="1">
      <c r="E100" s="30" t="s">
        <v>6983</v>
      </c>
      <c r="F100" s="31">
        <f>SUM(F88:F99)</f>
        <v>27594646071376.082</v>
      </c>
    </row>
    <row r="101" spans="2:6" ht="15" thickTop="1"/>
    <row r="103" spans="2:6">
      <c r="E103" s="32" t="s">
        <v>6979</v>
      </c>
      <c r="F103" s="16"/>
    </row>
    <row r="104" spans="2:6">
      <c r="E104" s="21" t="s">
        <v>6975</v>
      </c>
      <c r="F104" s="21">
        <v>2020</v>
      </c>
    </row>
    <row r="105" spans="2:6">
      <c r="E105" s="21" t="s">
        <v>6724</v>
      </c>
      <c r="F105" s="36">
        <f>INDEX(NoSettings!$C$2:$AG$6843,MATCH($E105,NoSettings!$A$2:$A$6843,0),MATCH(F$104,NoSettings!$C$1:$AG$1,0))</f>
        <v>656799000000</v>
      </c>
    </row>
    <row r="106" spans="2:6">
      <c r="E106" s="21" t="s">
        <v>6713</v>
      </c>
      <c r="F106" s="36">
        <f>INDEX(NoSettings!$C$2:$AG$6843,MATCH($E106,NoSettings!$A$2:$A$6843,0),MATCH(F$104,NoSettings!$C$1:$AG$1,0))</f>
        <v>1127270000000</v>
      </c>
    </row>
    <row r="107" spans="2:6">
      <c r="E107" s="21" t="s">
        <v>6702</v>
      </c>
      <c r="F107" s="36">
        <f>INDEX(NoSettings!$C$2:$AG$6843,MATCH($E107,NoSettings!$A$2:$A$6843,0),MATCH(F$104,NoSettings!$C$1:$AG$1,0))</f>
        <v>241961000000000</v>
      </c>
    </row>
    <row r="108" spans="2:6">
      <c r="E108" s="21" t="s">
        <v>6700</v>
      </c>
      <c r="F108" s="36">
        <f>INDEX(NoSettings!$C$2:$AG$6843,MATCH($E108,NoSettings!$A$2:$A$6843,0),MATCH(F$104,NoSettings!$C$1:$AG$1,0))</f>
        <v>27543400000000</v>
      </c>
    </row>
    <row r="109" spans="2:6">
      <c r="E109" s="21" t="s">
        <v>6691</v>
      </c>
      <c r="F109" s="36">
        <f>INDEX(NoSettings!$C$2:$AG$6843,MATCH($E109,NoSettings!$A$2:$A$6843,0),MATCH(F$104,NoSettings!$C$1:$AG$1,0))</f>
        <v>109906000000000</v>
      </c>
    </row>
    <row r="110" spans="2:6">
      <c r="E110" s="21" t="s">
        <v>6689</v>
      </c>
      <c r="F110" s="36">
        <f>INDEX(NoSettings!$C$2:$AG$6843,MATCH($E110,NoSettings!$A$2:$A$6843,0),MATCH(F$104,NoSettings!$C$1:$AG$1,0))</f>
        <v>4945990000000</v>
      </c>
    </row>
    <row r="111" spans="2:6">
      <c r="E111" s="21" t="s">
        <v>6684</v>
      </c>
      <c r="F111" s="36">
        <f>INDEX(NoSettings!$C$2:$AG$6843,MATCH($E111,NoSettings!$A$2:$A$6843,0),MATCH(F$104,NoSettings!$C$1:$AG$1,0))</f>
        <v>2873290000000</v>
      </c>
    </row>
    <row r="112" spans="2:6">
      <c r="E112" s="21" t="s">
        <v>6682</v>
      </c>
      <c r="F112" s="36">
        <f>INDEX(NoSettings!$C$2:$AG$6843,MATCH($E112,NoSettings!$A$2:$A$6843,0),MATCH(F$104,NoSettings!$C$1:$AG$1,0))</f>
        <v>2346170000000</v>
      </c>
    </row>
    <row r="113" spans="5:6">
      <c r="E113" s="21" t="s">
        <v>6680</v>
      </c>
      <c r="F113" s="36">
        <f>INDEX(NoSettings!$C$2:$AG$6843,MATCH($E113,NoSettings!$A$2:$A$6843,0),MATCH(F$104,NoSettings!$C$1:$AG$1,0))</f>
        <v>4701750000</v>
      </c>
    </row>
    <row r="114" spans="5:6">
      <c r="E114" s="21" t="s">
        <v>6666</v>
      </c>
      <c r="F114" s="36">
        <f>INDEX(NoSettings!$C$2:$AG$6843,MATCH($E114,NoSettings!$A$2:$A$6843,0),MATCH(F$104,NoSettings!$C$1:$AG$1,0))</f>
        <v>47893800000000</v>
      </c>
    </row>
    <row r="115" spans="5:6">
      <c r="E115" s="21" t="s">
        <v>6655</v>
      </c>
      <c r="F115" s="36">
        <f>INDEX(NoSettings!$C$2:$AG$6843,MATCH($E115,NoSettings!$A$2:$A$6843,0),MATCH(F$104,NoSettings!$C$1:$AG$1,0))</f>
        <v>60889000000</v>
      </c>
    </row>
    <row r="116" spans="5:6">
      <c r="E116" s="21" t="s">
        <v>6654</v>
      </c>
      <c r="F116" s="36">
        <f>INDEX(NoSettings!$C$2:$AG$6843,MATCH($E116,NoSettings!$A$2:$A$6843,0),MATCH(F$104,NoSettings!$C$1:$AG$1,0))</f>
        <v>77976400000</v>
      </c>
    </row>
    <row r="117" spans="5:6">
      <c r="E117" s="21" t="s">
        <v>6643</v>
      </c>
      <c r="F117" s="36">
        <f>INDEX(NoSettings!$C$2:$AG$6843,MATCH($E117,NoSettings!$A$2:$A$6843,0),MATCH(F$104,NoSettings!$C$1:$AG$1,0))</f>
        <v>11961100000000</v>
      </c>
    </row>
    <row r="118" spans="5:6">
      <c r="E118" s="21" t="s">
        <v>6632</v>
      </c>
      <c r="F118" s="36">
        <f>INDEX(NoSettings!$C$2:$AG$6843,MATCH($E118,NoSettings!$A$2:$A$6843,0),MATCH(F$104,NoSettings!$C$1:$AG$1,0))</f>
        <v>11314300000000</v>
      </c>
    </row>
    <row r="119" spans="5:6">
      <c r="E119" s="21" t="s">
        <v>6630</v>
      </c>
      <c r="F119" s="36">
        <f>INDEX(NoSettings!$C$2:$AG$6843,MATCH($E119,NoSettings!$A$2:$A$6843,0),MATCH(F$104,NoSettings!$C$1:$AG$1,0))</f>
        <v>1287950000000</v>
      </c>
    </row>
    <row r="120" spans="5:6">
      <c r="E120" s="21" t="s">
        <v>6621</v>
      </c>
      <c r="F120" s="36">
        <f>INDEX(NoSettings!$C$2:$AG$6843,MATCH($E120,NoSettings!$A$2:$A$6843,0),MATCH(F$104,NoSettings!$C$1:$AG$1,0))</f>
        <v>372856000000000</v>
      </c>
    </row>
    <row r="121" spans="5:6">
      <c r="E121" s="21" t="s">
        <v>6619</v>
      </c>
      <c r="F121" s="36">
        <f>INDEX(NoSettings!$C$2:$AG$6843,MATCH($E121,NoSettings!$A$2:$A$6843,0),MATCH(F$104,NoSettings!$C$1:$AG$1,0))</f>
        <v>16779200000000</v>
      </c>
    </row>
    <row r="122" spans="5:6">
      <c r="E122" s="21" t="s">
        <v>6596</v>
      </c>
      <c r="F122" s="36">
        <f>INDEX(NoSettings!$C$2:$AG$6843,MATCH($E122,NoSettings!$A$2:$A$6843,0),MATCH(F$104,NoSettings!$C$1:$AG$1,0))</f>
        <v>24570200000000</v>
      </c>
    </row>
    <row r="123" spans="5:6">
      <c r="E123" s="21" t="s">
        <v>6584</v>
      </c>
      <c r="F123" s="36">
        <f>INDEX(NoSettings!$C$2:$AG$6843,MATCH($E123,NoSettings!$A$2:$A$6843,0),MATCH(F$104,NoSettings!$C$1:$AG$1,0))</f>
        <v>1122200000000</v>
      </c>
    </row>
    <row r="124" spans="5:6">
      <c r="E124" s="21" t="s">
        <v>6573</v>
      </c>
      <c r="F124" s="36">
        <f>INDEX(NoSettings!$C$2:$AG$6843,MATCH($E124,NoSettings!$A$2:$A$6843,0),MATCH(F$104,NoSettings!$C$1:$AG$1,0))</f>
        <v>4278430000000</v>
      </c>
    </row>
    <row r="125" spans="5:6">
      <c r="E125" s="21" t="s">
        <v>6562</v>
      </c>
      <c r="F125" s="36">
        <f>INDEX(NoSettings!$C$2:$AG$6843,MATCH($E125,NoSettings!$A$2:$A$6843,0),MATCH(F$104,NoSettings!$C$1:$AG$1,0))</f>
        <v>399465000000000</v>
      </c>
    </row>
    <row r="126" spans="5:6">
      <c r="E126" s="21" t="s">
        <v>6560</v>
      </c>
      <c r="F126" s="36">
        <f>INDEX(NoSettings!$C$2:$AG$6843,MATCH($E126,NoSettings!$A$2:$A$6843,0),MATCH(F$104,NoSettings!$C$1:$AG$1,0))</f>
        <v>45472600000000</v>
      </c>
    </row>
    <row r="127" spans="5:6">
      <c r="E127" s="21" t="s">
        <v>6551</v>
      </c>
      <c r="F127" s="36">
        <f>INDEX(NoSettings!$C$2:$AG$6843,MATCH($E127,NoSettings!$A$2:$A$6843,0),MATCH(F$104,NoSettings!$C$1:$AG$1,0))</f>
        <v>278710000000000</v>
      </c>
    </row>
    <row r="128" spans="5:6">
      <c r="E128" s="21" t="s">
        <v>6549</v>
      </c>
      <c r="F128" s="36">
        <f>INDEX(NoSettings!$C$2:$AG$6843,MATCH($E128,NoSettings!$A$2:$A$6843,0),MATCH(F$104,NoSettings!$C$1:$AG$1,0))</f>
        <v>12542500000000</v>
      </c>
    </row>
    <row r="129" spans="5:6">
      <c r="E129" s="21" t="s">
        <v>6544</v>
      </c>
      <c r="F129" s="36">
        <f>INDEX(NoSettings!$C$2:$AG$6843,MATCH($E129,NoSettings!$A$2:$A$6843,0),MATCH(F$104,NoSettings!$C$1:$AG$1,0))</f>
        <v>5068690000000</v>
      </c>
    </row>
    <row r="130" spans="5:6">
      <c r="E130" s="21" t="s">
        <v>6541</v>
      </c>
      <c r="F130" s="36">
        <f>INDEX(NoSettings!$C$2:$AG$6843,MATCH($E130,NoSettings!$A$2:$A$6843,0),MATCH(F$104,NoSettings!$C$1:$AG$1,0))</f>
        <v>3968520000000</v>
      </c>
    </row>
    <row r="131" spans="5:6">
      <c r="E131" s="21" t="s">
        <v>6539</v>
      </c>
      <c r="F131" s="36">
        <f>INDEX(NoSettings!$C$2:$AG$6843,MATCH($E131,NoSettings!$A$2:$A$6843,0),MATCH(F$104,NoSettings!$C$1:$AG$1,0))</f>
        <v>178591000000</v>
      </c>
    </row>
    <row r="132" spans="5:6">
      <c r="E132" s="21" t="s">
        <v>6526</v>
      </c>
      <c r="F132" s="36">
        <f>INDEX(NoSettings!$C$2:$AG$6843,MATCH($E132,NoSettings!$A$2:$A$6843,0),MATCH(F$104,NoSettings!$C$1:$AG$1,0))</f>
        <v>76180000000000</v>
      </c>
    </row>
    <row r="133" spans="5:6">
      <c r="E133" s="21" t="s">
        <v>6515</v>
      </c>
      <c r="F133" s="36">
        <f>INDEX(NoSettings!$C$2:$AG$6843,MATCH($E133,NoSettings!$A$2:$A$6843,0),MATCH(F$104,NoSettings!$C$1:$AG$1,0))</f>
        <v>68578500000</v>
      </c>
    </row>
    <row r="134" spans="5:6">
      <c r="E134" s="21" t="s">
        <v>6514</v>
      </c>
      <c r="F134" s="36">
        <f>INDEX(NoSettings!$C$2:$AG$6843,MATCH($E134,NoSettings!$A$2:$A$6843,0),MATCH(F$104,NoSettings!$C$1:$AG$1,0))</f>
        <v>59703500000</v>
      </c>
    </row>
    <row r="135" spans="5:6">
      <c r="E135" s="21" t="s">
        <v>6503</v>
      </c>
      <c r="F135" s="36">
        <f>INDEX(NoSettings!$C$2:$AG$6843,MATCH($E135,NoSettings!$A$2:$A$6843,0),MATCH(F$104,NoSettings!$C$1:$AG$1,0))</f>
        <v>24078600000000</v>
      </c>
    </row>
    <row r="136" spans="5:6">
      <c r="E136" s="21" t="s">
        <v>6492</v>
      </c>
      <c r="F136" s="36">
        <f>INDEX(NoSettings!$C$2:$AG$6843,MATCH($E136,NoSettings!$A$2:$A$6843,0),MATCH(F$104,NoSettings!$C$1:$AG$1,0))</f>
        <v>186785000000</v>
      </c>
    </row>
    <row r="137" spans="5:6">
      <c r="E137" s="21" t="s">
        <v>6490</v>
      </c>
      <c r="F137" s="36">
        <f>INDEX(NoSettings!$C$2:$AG$6843,MATCH($E137,NoSettings!$A$2:$A$6843,0),MATCH(F$104,NoSettings!$C$1:$AG$1,0))</f>
        <v>21262400000</v>
      </c>
    </row>
    <row r="138" spans="5:6">
      <c r="E138" s="21" t="s">
        <v>6481</v>
      </c>
      <c r="F138" s="36">
        <f>INDEX(NoSettings!$C$2:$AG$6843,MATCH($E138,NoSettings!$A$2:$A$6843,0),MATCH(F$104,NoSettings!$C$1:$AG$1,0))</f>
        <v>556660000000000</v>
      </c>
    </row>
    <row r="139" spans="5:6">
      <c r="E139" s="21" t="s">
        <v>6479</v>
      </c>
      <c r="F139" s="36">
        <f>INDEX(NoSettings!$C$2:$AG$6843,MATCH($E139,NoSettings!$A$2:$A$6843,0),MATCH(F$104,NoSettings!$C$1:$AG$1,0))</f>
        <v>25050800000000</v>
      </c>
    </row>
    <row r="140" spans="5:6">
      <c r="E140" s="21" t="s">
        <v>6474</v>
      </c>
      <c r="F140" s="36">
        <f>INDEX(NoSettings!$C$2:$AG$6843,MATCH($E140,NoSettings!$A$2:$A$6843,0),MATCH(F$104,NoSettings!$C$1:$AG$1,0))</f>
        <v>2277080000</v>
      </c>
    </row>
    <row r="141" spans="5:6">
      <c r="E141" s="21" t="s">
        <v>6471</v>
      </c>
      <c r="F141" s="36">
        <f>INDEX(NoSettings!$C$2:$AG$6843,MATCH($E141,NoSettings!$A$2:$A$6843,0),MATCH(F$104,NoSettings!$C$1:$AG$1,0))</f>
        <v>1782830000</v>
      </c>
    </row>
    <row r="142" spans="5:6">
      <c r="E142" s="21" t="s">
        <v>6469</v>
      </c>
      <c r="F142" s="36">
        <f>INDEX(NoSettings!$C$2:$AG$6843,MATCH($E142,NoSettings!$A$2:$A$6843,0),MATCH(F$104,NoSettings!$C$1:$AG$1,0))</f>
        <v>80231000</v>
      </c>
    </row>
    <row r="143" spans="5:6">
      <c r="E143" s="21" t="s">
        <v>6456</v>
      </c>
      <c r="F143" s="36">
        <f>INDEX(NoSettings!$C$2:$AG$6843,MATCH($E143,NoSettings!$A$2:$A$6843,0),MATCH(F$104,NoSettings!$C$1:$AG$1,0))</f>
        <v>4672770000000</v>
      </c>
    </row>
    <row r="144" spans="5:6">
      <c r="E144" s="21" t="s">
        <v>6408</v>
      </c>
      <c r="F144" s="36">
        <f>INDEX(NoSettings!$C$2:$AG$6843,MATCH($E144,NoSettings!$A$2:$A$6843,0),MATCH(F$104,NoSettings!$C$1:$AG$1,0))</f>
        <v>116460000000000</v>
      </c>
    </row>
    <row r="145" spans="1:9">
      <c r="E145" s="21" t="s">
        <v>6338</v>
      </c>
      <c r="F145" s="36">
        <f>INDEX(NoSettings!$C$2:$AG$6843,MATCH($E145,NoSettings!$A$2:$A$6843,0),MATCH(F$104,NoSettings!$C$1:$AG$1,0))</f>
        <v>53742900000000</v>
      </c>
    </row>
    <row r="146" spans="1:9">
      <c r="E146" s="21" t="s">
        <v>6304</v>
      </c>
      <c r="F146" s="36">
        <f>INDEX(NoSettings!$C$2:$AG$6843,MATCH($E146,NoSettings!$A$2:$A$6843,0),MATCH(F$104,NoSettings!$C$1:$AG$1,0))</f>
        <v>17833100000000</v>
      </c>
    </row>
    <row r="147" spans="1:9">
      <c r="E147" s="21" t="s">
        <v>6271</v>
      </c>
      <c r="F147" s="36">
        <f>INDEX(NoSettings!$C$2:$AG$6843,MATCH($E147,NoSettings!$A$2:$A$6843,0),MATCH(F$104,NoSettings!$C$1:$AG$1,0))</f>
        <v>32813400000000</v>
      </c>
    </row>
    <row r="148" spans="1:9">
      <c r="E148" s="21" t="s">
        <v>6234</v>
      </c>
      <c r="F148" s="36">
        <f>INDEX(NoSettings!$C$2:$AG$6843,MATCH($E148,NoSettings!$A$2:$A$6843,0),MATCH(F$104,NoSettings!$C$1:$AG$1,0))</f>
        <v>167264000000</v>
      </c>
    </row>
    <row r="149" spans="1:9">
      <c r="E149" s="21" t="s">
        <v>6201</v>
      </c>
      <c r="F149" s="36">
        <f>INDEX(NoSettings!$C$2:$AG$6843,MATCH($E149,NoSettings!$A$2:$A$6843,0),MATCH(F$104,NoSettings!$C$1:$AG$1,0))</f>
        <v>809880000000</v>
      </c>
    </row>
    <row r="150" spans="1:9">
      <c r="E150" s="21" t="s">
        <v>6142</v>
      </c>
      <c r="F150" s="36">
        <f>INDEX(NoSettings!$C$2:$AG$6843,MATCH($E150,NoSettings!$A$2:$A$6843,0),MATCH(F$104,NoSettings!$C$1:$AG$1,0))</f>
        <v>1414910000000</v>
      </c>
    </row>
    <row r="151" spans="1:9">
      <c r="E151" s="21" t="s">
        <v>6131</v>
      </c>
      <c r="F151" s="36">
        <f>INDEX(NoSettings!$C$2:$AG$6843,MATCH($E151,NoSettings!$A$2:$A$6843,0),MATCH(F$104,NoSettings!$C$1:$AG$1,0))</f>
        <v>113677000000000</v>
      </c>
    </row>
    <row r="152" spans="1:9">
      <c r="E152" s="21" t="s">
        <v>6072</v>
      </c>
      <c r="F152" s="36">
        <f>INDEX(NoSettings!$C$2:$AG$6843,MATCH($E152,NoSettings!$A$2:$A$6843,0),MATCH(F$104,NoSettings!$C$1:$AG$1,0))</f>
        <v>517157000000</v>
      </c>
    </row>
    <row r="153" spans="1:9">
      <c r="E153" s="21" t="s">
        <v>6061</v>
      </c>
      <c r="F153" s="36">
        <f>INDEX(NoSettings!$C$2:$AG$6843,MATCH($E153,NoSettings!$A$2:$A$6843,0),MATCH(F$104,NoSettings!$C$1:$AG$1,0))</f>
        <v>790480000000000</v>
      </c>
    </row>
    <row r="154" spans="1:9">
      <c r="E154" s="21" t="s">
        <v>6057</v>
      </c>
      <c r="F154" s="36">
        <f>INDEX(NoSettings!$C$2:$AG$6843,MATCH($E154,NoSettings!$A$2:$A$6843,0),MATCH(F$104,NoSettings!$C$1:$AG$1,0))</f>
        <v>656244000000000</v>
      </c>
    </row>
    <row r="155" spans="1:9">
      <c r="E155" s="21" t="s">
        <v>6002</v>
      </c>
      <c r="F155" s="36">
        <f>INDEX(NoSettings!$C$2:$AG$6843,MATCH($E155,NoSettings!$A$2:$A$6843,0),MATCH(F$104,NoSettings!$C$1:$AG$1,0))</f>
        <v>1034490000000</v>
      </c>
    </row>
    <row r="156" spans="1:9">
      <c r="E156" s="21" t="s">
        <v>6000</v>
      </c>
      <c r="F156" s="36">
        <f>INDEX(NoSettings!$C$2:$AG$6843,MATCH($E156,NoSettings!$A$2:$A$6843,0),MATCH(F$104,NoSettings!$C$1:$AG$1,0))</f>
        <v>117759000000</v>
      </c>
    </row>
    <row r="159" spans="1:9">
      <c r="E159" s="33"/>
      <c r="F159" s="1" t="s">
        <v>6979</v>
      </c>
      <c r="G159" s="33" t="s">
        <v>6978</v>
      </c>
      <c r="H159" s="33" t="s">
        <v>7039</v>
      </c>
      <c r="I159" s="33"/>
    </row>
    <row r="160" spans="1:9">
      <c r="A160" s="23" t="s">
        <v>7026</v>
      </c>
      <c r="B160" t="s">
        <v>6984</v>
      </c>
      <c r="C160" t="s">
        <v>6986</v>
      </c>
      <c r="D160" s="23" t="s">
        <v>7034</v>
      </c>
      <c r="E160" s="34" t="s">
        <v>7000</v>
      </c>
      <c r="F160" s="34">
        <f>SUMIFS($F$105:$F$156,$E$105:$E$156,"*"&amp;B160&amp;"*",$E$105:$E$156,"*"&amp;C160&amp;"*",$E$105:$E$156,"*"&amp;D160&amp;"*")</f>
        <v>11314300000000</v>
      </c>
      <c r="G160" s="34">
        <f t="shared" ref="G160:G192" si="0">SUMIFS($F$8:$F$99,$B$8:$B$99,$D160,$C$8:$C$99,B160,$D$8:$D$99,C160)</f>
        <v>862839596734.96204</v>
      </c>
      <c r="H160" s="35">
        <f t="shared" ref="H160:H165" si="1">(F160-G160)/G160</f>
        <v>12.112865986695562</v>
      </c>
    </row>
    <row r="161" spans="1:8">
      <c r="A161" s="23" t="s">
        <v>7026</v>
      </c>
      <c r="B161" t="s">
        <v>6987</v>
      </c>
      <c r="C161" t="s">
        <v>6986</v>
      </c>
      <c r="D161" s="23" t="s">
        <v>7034</v>
      </c>
      <c r="E161" s="34" t="s">
        <v>7011</v>
      </c>
      <c r="F161" s="34">
        <f t="shared" ref="F161:F192" si="2">SUMIFS($F$105:$F$156,$E$105:$E$156,"*"&amp;B161&amp;"*",$E$105:$E$156,"*"&amp;C161&amp;"*",$E$105:$E$156,"*"&amp;D161&amp;"*")</f>
        <v>186785000000</v>
      </c>
      <c r="G161" s="34">
        <f t="shared" si="0"/>
        <v>123862033283.77802</v>
      </c>
      <c r="H161" s="35">
        <f t="shared" si="1"/>
        <v>0.50800850791832508</v>
      </c>
    </row>
    <row r="162" spans="1:8" ht="15" thickBot="1">
      <c r="A162" s="23" t="s">
        <v>7026</v>
      </c>
      <c r="B162" t="s">
        <v>6990</v>
      </c>
      <c r="C162" t="s">
        <v>6986</v>
      </c>
      <c r="D162" s="23" t="s">
        <v>7034</v>
      </c>
      <c r="E162" s="34" t="s">
        <v>7022</v>
      </c>
      <c r="F162" s="34">
        <f t="shared" si="2"/>
        <v>517157000000</v>
      </c>
      <c r="G162" s="34">
        <f t="shared" si="0"/>
        <v>200264623049.00488</v>
      </c>
      <c r="H162" s="35">
        <f t="shared" si="1"/>
        <v>1.5823682292276422</v>
      </c>
    </row>
    <row r="163" spans="1:8">
      <c r="A163" s="23" t="s">
        <v>7026</v>
      </c>
      <c r="B163" t="s">
        <v>6984</v>
      </c>
      <c r="C163" t="s">
        <v>6985</v>
      </c>
      <c r="D163" s="23" t="s">
        <v>7034</v>
      </c>
      <c r="E163" s="37" t="s">
        <v>6994</v>
      </c>
      <c r="F163" s="38">
        <f>SUMIFS($F$105:$F$156,$E$105:$E$156,"*"&amp;B163&amp;"*",$E$105:$E$156,"*"&amp;C163&amp;"*",$E$105:$E$156,"*"&amp;D163&amp;"*")</f>
        <v>244307170000000</v>
      </c>
      <c r="G163" s="38">
        <f t="shared" si="0"/>
        <v>225904133074787.75</v>
      </c>
      <c r="H163" s="39">
        <f t="shared" si="1"/>
        <v>8.146392310192814E-2</v>
      </c>
    </row>
    <row r="164" spans="1:8" ht="15" thickBot="1">
      <c r="A164" s="23" t="s">
        <v>7026</v>
      </c>
      <c r="B164" t="s">
        <v>6987</v>
      </c>
      <c r="C164" t="s">
        <v>6985</v>
      </c>
      <c r="D164" s="23" t="s">
        <v>7034</v>
      </c>
      <c r="E164" s="40" t="s">
        <v>7005</v>
      </c>
      <c r="F164" s="41">
        <f>SUMIFS($F$105:$F$156,$E$105:$E$156,"*"&amp;B164&amp;"*",$E$105:$E$156,"*"&amp;C164&amp;"*",$E$105:$E$156,"*"&amp;D164&amp;"*")</f>
        <v>399465000000000</v>
      </c>
      <c r="G164" s="41">
        <f t="shared" si="0"/>
        <v>257680874176187.22</v>
      </c>
      <c r="H164" s="42">
        <f t="shared" si="1"/>
        <v>0.55023146858338046</v>
      </c>
    </row>
    <row r="165" spans="1:8">
      <c r="A165" s="23" t="s">
        <v>7026</v>
      </c>
      <c r="B165" t="s">
        <v>6990</v>
      </c>
      <c r="C165" t="s">
        <v>6985</v>
      </c>
      <c r="D165" s="23" t="s">
        <v>7034</v>
      </c>
      <c r="E165" s="34" t="s">
        <v>7020</v>
      </c>
      <c r="F165" s="34">
        <f t="shared" si="2"/>
        <v>1414910000000</v>
      </c>
      <c r="G165" s="34">
        <f t="shared" si="0"/>
        <v>506400849.91843092</v>
      </c>
      <c r="H165" s="35">
        <f t="shared" si="1"/>
        <v>2793.0513927413595</v>
      </c>
    </row>
    <row r="166" spans="1:8" ht="15" thickBot="1">
      <c r="A166" s="23" t="s">
        <v>7026</v>
      </c>
      <c r="B166" t="s">
        <v>6991</v>
      </c>
      <c r="C166" t="s">
        <v>6985</v>
      </c>
      <c r="D166" s="23" t="s">
        <v>7034</v>
      </c>
      <c r="E166" s="34" t="s">
        <v>7024</v>
      </c>
      <c r="F166" s="34">
        <f t="shared" si="2"/>
        <v>1034490000000</v>
      </c>
      <c r="G166" s="34">
        <f t="shared" si="0"/>
        <v>0</v>
      </c>
      <c r="H166" s="35"/>
    </row>
    <row r="167" spans="1:8">
      <c r="A167" s="23" t="s">
        <v>7027</v>
      </c>
      <c r="B167" t="s">
        <v>6984</v>
      </c>
      <c r="C167" t="s">
        <v>6986</v>
      </c>
      <c r="D167" t="s">
        <v>7035</v>
      </c>
      <c r="E167" s="43" t="s">
        <v>7001</v>
      </c>
      <c r="F167" s="44">
        <f t="shared" si="2"/>
        <v>372856000000000</v>
      </c>
      <c r="G167" s="45">
        <f t="shared" si="0"/>
        <v>334505398303285.56</v>
      </c>
      <c r="H167" s="35">
        <f t="shared" ref="H167:H188" si="3">(F167-G167)/G167</f>
        <v>0.11464867799216547</v>
      </c>
    </row>
    <row r="168" spans="1:8" ht="15" thickBot="1">
      <c r="A168" s="23" t="s">
        <v>7027</v>
      </c>
      <c r="B168" t="s">
        <v>6987</v>
      </c>
      <c r="C168" t="s">
        <v>6986</v>
      </c>
      <c r="D168" t="s">
        <v>7035</v>
      </c>
      <c r="E168" s="46" t="s">
        <v>7012</v>
      </c>
      <c r="F168" s="47">
        <f t="shared" si="2"/>
        <v>556661782830000</v>
      </c>
      <c r="G168" s="48">
        <f t="shared" si="0"/>
        <v>333831617053504.06</v>
      </c>
      <c r="H168" s="35">
        <f t="shared" si="3"/>
        <v>0.66749269509958475</v>
      </c>
    </row>
    <row r="169" spans="1:8" ht="15" thickBot="1">
      <c r="A169" s="23" t="s">
        <v>7027</v>
      </c>
      <c r="B169" t="s">
        <v>6989</v>
      </c>
      <c r="C169" t="s">
        <v>6986</v>
      </c>
      <c r="D169" t="s">
        <v>7035</v>
      </c>
      <c r="E169" t="s">
        <v>7019</v>
      </c>
      <c r="F169">
        <f t="shared" si="2"/>
        <v>809880000000</v>
      </c>
      <c r="G169" s="23">
        <f t="shared" si="0"/>
        <v>1938810992417.6887</v>
      </c>
      <c r="H169" s="35">
        <f t="shared" si="3"/>
        <v>-0.58228006589230075</v>
      </c>
    </row>
    <row r="170" spans="1:8">
      <c r="A170" s="23" t="s">
        <v>7027</v>
      </c>
      <c r="B170" t="s">
        <v>6990</v>
      </c>
      <c r="C170" t="s">
        <v>6986</v>
      </c>
      <c r="D170" t="s">
        <v>7035</v>
      </c>
      <c r="E170" s="43" t="s">
        <v>7023</v>
      </c>
      <c r="F170" s="44">
        <f t="shared" si="2"/>
        <v>790480000000000</v>
      </c>
      <c r="G170" s="45">
        <f t="shared" si="0"/>
        <v>135907583785976.67</v>
      </c>
      <c r="H170" s="35">
        <f t="shared" si="3"/>
        <v>4.8163053008493257</v>
      </c>
    </row>
    <row r="171" spans="1:8">
      <c r="A171" s="23" t="s">
        <v>7027</v>
      </c>
      <c r="B171" t="s">
        <v>6984</v>
      </c>
      <c r="C171" t="s">
        <v>6985</v>
      </c>
      <c r="D171" t="s">
        <v>7035</v>
      </c>
      <c r="E171" s="49" t="s">
        <v>6995</v>
      </c>
      <c r="F171" s="50">
        <f t="shared" si="2"/>
        <v>109906000000000</v>
      </c>
      <c r="G171" s="51">
        <f t="shared" si="0"/>
        <v>117907618531210.41</v>
      </c>
      <c r="H171" s="35">
        <f t="shared" si="3"/>
        <v>-6.7863456415179491E-2</v>
      </c>
    </row>
    <row r="172" spans="1:8">
      <c r="A172" s="23" t="s">
        <v>7027</v>
      </c>
      <c r="B172" t="s">
        <v>6987</v>
      </c>
      <c r="C172" t="s">
        <v>6985</v>
      </c>
      <c r="D172" t="s">
        <v>7035</v>
      </c>
      <c r="E172" s="49" t="s">
        <v>7006</v>
      </c>
      <c r="F172" s="50">
        <f t="shared" si="2"/>
        <v>282678520000000</v>
      </c>
      <c r="G172" s="51">
        <f t="shared" si="0"/>
        <v>108367253674969.02</v>
      </c>
      <c r="H172" s="35">
        <f t="shared" si="3"/>
        <v>1.6085234276384908</v>
      </c>
    </row>
    <row r="173" spans="1:8">
      <c r="A173" s="23" t="s">
        <v>7027</v>
      </c>
      <c r="B173" t="s">
        <v>6989</v>
      </c>
      <c r="C173" t="s">
        <v>6985</v>
      </c>
      <c r="D173" t="s">
        <v>7035</v>
      </c>
      <c r="E173" s="49" t="s">
        <v>7017</v>
      </c>
      <c r="F173" s="50">
        <f t="shared" si="2"/>
        <v>32813400000000</v>
      </c>
      <c r="G173" s="51">
        <f t="shared" si="0"/>
        <v>6700861597104.2227</v>
      </c>
      <c r="H173" s="35">
        <f t="shared" si="3"/>
        <v>3.8968926643971145</v>
      </c>
    </row>
    <row r="174" spans="1:8" ht="15" thickBot="1">
      <c r="A174" s="23" t="s">
        <v>7027</v>
      </c>
      <c r="B174" t="s">
        <v>6990</v>
      </c>
      <c r="C174" t="s">
        <v>6985</v>
      </c>
      <c r="D174" t="s">
        <v>7035</v>
      </c>
      <c r="E174" s="46" t="s">
        <v>7021</v>
      </c>
      <c r="F174" s="47">
        <f t="shared" si="2"/>
        <v>113677000000000</v>
      </c>
      <c r="G174" s="48">
        <f t="shared" si="0"/>
        <v>344372833978.52966</v>
      </c>
      <c r="H174" s="35">
        <f t="shared" si="3"/>
        <v>329.09862795126088</v>
      </c>
    </row>
    <row r="175" spans="1:8">
      <c r="A175" s="23" t="s">
        <v>7029</v>
      </c>
      <c r="B175" t="s">
        <v>6984</v>
      </c>
      <c r="C175" t="s">
        <v>6986</v>
      </c>
      <c r="D175" t="s">
        <v>7032</v>
      </c>
      <c r="E175" s="34" t="s">
        <v>6998</v>
      </c>
      <c r="F175" s="34">
        <f t="shared" si="2"/>
        <v>77976400000</v>
      </c>
      <c r="G175" s="34">
        <f t="shared" si="0"/>
        <v>68949062130.353546</v>
      </c>
      <c r="H175" s="35">
        <f t="shared" si="3"/>
        <v>0.13092763832783647</v>
      </c>
    </row>
    <row r="176" spans="1:8">
      <c r="A176" s="23" t="s">
        <v>7029</v>
      </c>
      <c r="B176" t="s">
        <v>6987</v>
      </c>
      <c r="C176" t="s">
        <v>6986</v>
      </c>
      <c r="D176" t="s">
        <v>7032</v>
      </c>
      <c r="E176" s="34" t="s">
        <v>7009</v>
      </c>
      <c r="F176" s="34">
        <f t="shared" si="2"/>
        <v>61980580000</v>
      </c>
      <c r="G176" s="34">
        <f t="shared" si="0"/>
        <v>35034277207.576256</v>
      </c>
      <c r="H176" s="35">
        <f t="shared" si="3"/>
        <v>0.76914110808589864</v>
      </c>
    </row>
    <row r="177" spans="1:8" ht="15" thickBot="1">
      <c r="A177" s="23" t="s">
        <v>7029</v>
      </c>
      <c r="B177" t="s">
        <v>6989</v>
      </c>
      <c r="C177" t="s">
        <v>6986</v>
      </c>
      <c r="D177" t="s">
        <v>7032</v>
      </c>
      <c r="E177" s="34" t="s">
        <v>7018</v>
      </c>
      <c r="F177" s="34">
        <f t="shared" si="2"/>
        <v>167264000000</v>
      </c>
      <c r="G177" s="34">
        <f t="shared" si="0"/>
        <v>415685550552.44165</v>
      </c>
      <c r="H177" s="35">
        <f t="shared" si="3"/>
        <v>-0.59761892185641785</v>
      </c>
    </row>
    <row r="178" spans="1:8">
      <c r="A178" s="23" t="s">
        <v>7029</v>
      </c>
      <c r="B178" t="s">
        <v>6984</v>
      </c>
      <c r="C178" t="s">
        <v>6985</v>
      </c>
      <c r="D178" t="s">
        <v>7032</v>
      </c>
      <c r="E178" s="37" t="s">
        <v>6992</v>
      </c>
      <c r="F178" s="38">
        <f t="shared" si="2"/>
        <v>3530089000000</v>
      </c>
      <c r="G178" s="52">
        <f t="shared" si="0"/>
        <v>624452353345.23633</v>
      </c>
      <c r="H178" s="35">
        <f t="shared" si="3"/>
        <v>4.6530958384399685</v>
      </c>
    </row>
    <row r="179" spans="1:8" ht="15" thickBot="1">
      <c r="A179" s="23" t="s">
        <v>7029</v>
      </c>
      <c r="B179" t="s">
        <v>6987</v>
      </c>
      <c r="C179" t="s">
        <v>6985</v>
      </c>
      <c r="D179" t="s">
        <v>7032</v>
      </c>
      <c r="E179" s="40" t="s">
        <v>7003</v>
      </c>
      <c r="F179" s="41">
        <f t="shared" si="2"/>
        <v>6190890000000</v>
      </c>
      <c r="G179" s="53">
        <f t="shared" si="0"/>
        <v>1720667905539.1106</v>
      </c>
      <c r="H179" s="35">
        <f t="shared" si="3"/>
        <v>2.5979575024736126</v>
      </c>
    </row>
    <row r="180" spans="1:8">
      <c r="A180" s="23" t="s">
        <v>7029</v>
      </c>
      <c r="B180" t="s">
        <v>6989</v>
      </c>
      <c r="C180" t="s">
        <v>6985</v>
      </c>
      <c r="D180" t="s">
        <v>7032</v>
      </c>
      <c r="E180" s="34" t="s">
        <v>7016</v>
      </c>
      <c r="F180" s="34">
        <f t="shared" si="2"/>
        <v>17833100000000</v>
      </c>
      <c r="G180" s="34">
        <f t="shared" si="0"/>
        <v>3582766266736.5649</v>
      </c>
      <c r="H180" s="35">
        <f t="shared" si="3"/>
        <v>3.9774667595728035</v>
      </c>
    </row>
    <row r="181" spans="1:8">
      <c r="A181" s="23" t="s">
        <v>7028</v>
      </c>
      <c r="B181" t="s">
        <v>6984</v>
      </c>
      <c r="C181" t="s">
        <v>6985</v>
      </c>
      <c r="D181" t="s">
        <v>7037</v>
      </c>
      <c r="E181" t="s">
        <v>6997</v>
      </c>
      <c r="F181">
        <f t="shared" si="2"/>
        <v>60889000000</v>
      </c>
      <c r="G181" s="23">
        <f t="shared" si="0"/>
        <v>79368653473.283203</v>
      </c>
      <c r="H181" s="35">
        <f t="shared" si="3"/>
        <v>-0.23283314841045855</v>
      </c>
    </row>
    <row r="182" spans="1:8" ht="15" thickBot="1">
      <c r="A182" s="23" t="s">
        <v>7028</v>
      </c>
      <c r="B182" t="s">
        <v>6987</v>
      </c>
      <c r="C182" t="s">
        <v>6985</v>
      </c>
      <c r="D182" t="s">
        <v>7037</v>
      </c>
      <c r="E182" t="s">
        <v>7008</v>
      </c>
      <c r="F182">
        <f t="shared" si="2"/>
        <v>68578500000</v>
      </c>
      <c r="G182" s="23">
        <f t="shared" si="0"/>
        <v>105025860181.98456</v>
      </c>
      <c r="H182" s="35">
        <f t="shared" si="3"/>
        <v>-0.34703224633276081</v>
      </c>
    </row>
    <row r="183" spans="1:8">
      <c r="A183" s="23" t="s">
        <v>7031</v>
      </c>
      <c r="B183" t="s">
        <v>6988</v>
      </c>
      <c r="C183" t="s">
        <v>6986</v>
      </c>
      <c r="D183" t="s">
        <v>7038</v>
      </c>
      <c r="E183" s="37" t="s">
        <v>7015</v>
      </c>
      <c r="F183" s="38">
        <f t="shared" si="2"/>
        <v>53742900000000</v>
      </c>
      <c r="G183" s="38">
        <f t="shared" si="0"/>
        <v>44627439663966.156</v>
      </c>
      <c r="H183" s="39">
        <f t="shared" si="3"/>
        <v>0.2042568519429091</v>
      </c>
    </row>
    <row r="184" spans="1:8" ht="15" thickBot="1">
      <c r="A184" s="23" t="s">
        <v>7031</v>
      </c>
      <c r="B184" t="s">
        <v>6988</v>
      </c>
      <c r="C184" t="s">
        <v>6985</v>
      </c>
      <c r="D184" t="s">
        <v>7038</v>
      </c>
      <c r="E184" s="40" t="s">
        <v>7014</v>
      </c>
      <c r="F184" s="41">
        <f t="shared" si="2"/>
        <v>116460000000000</v>
      </c>
      <c r="G184" s="41">
        <f t="shared" si="0"/>
        <v>202368661860878.09</v>
      </c>
      <c r="H184" s="42">
        <f t="shared" si="3"/>
        <v>-0.42451563928380137</v>
      </c>
    </row>
    <row r="185" spans="1:8">
      <c r="A185" s="23" t="s">
        <v>60</v>
      </c>
      <c r="B185" t="s">
        <v>6984</v>
      </c>
      <c r="C185" t="s">
        <v>6986</v>
      </c>
      <c r="D185" t="s">
        <v>7033</v>
      </c>
      <c r="E185" t="s">
        <v>6999</v>
      </c>
      <c r="F185">
        <f t="shared" si="2"/>
        <v>11961100000000</v>
      </c>
      <c r="G185" s="23">
        <f t="shared" si="0"/>
        <v>10555922915359.377</v>
      </c>
      <c r="H185" s="35">
        <f t="shared" si="3"/>
        <v>0.13311740677795425</v>
      </c>
    </row>
    <row r="186" spans="1:8">
      <c r="A186" s="23" t="s">
        <v>60</v>
      </c>
      <c r="B186" t="s">
        <v>6987</v>
      </c>
      <c r="C186" t="s">
        <v>6986</v>
      </c>
      <c r="D186" t="s">
        <v>7033</v>
      </c>
      <c r="E186" t="s">
        <v>7010</v>
      </c>
      <c r="F186">
        <f t="shared" si="2"/>
        <v>24078600000000</v>
      </c>
      <c r="G186" s="23">
        <f t="shared" si="0"/>
        <v>14250597263891.244</v>
      </c>
      <c r="H186" s="35">
        <f t="shared" si="3"/>
        <v>0.68965549682688443</v>
      </c>
    </row>
    <row r="187" spans="1:8">
      <c r="A187" s="23" t="s">
        <v>60</v>
      </c>
      <c r="B187" t="s">
        <v>6984</v>
      </c>
      <c r="C187" t="s">
        <v>6985</v>
      </c>
      <c r="D187" t="s">
        <v>7033</v>
      </c>
      <c r="E187" t="s">
        <v>6993</v>
      </c>
      <c r="F187">
        <f t="shared" si="2"/>
        <v>1127270000000</v>
      </c>
      <c r="G187" s="23">
        <f t="shared" si="0"/>
        <v>1389340424960.8728</v>
      </c>
      <c r="H187" s="35">
        <f t="shared" si="3"/>
        <v>-0.18862938143346211</v>
      </c>
    </row>
    <row r="188" spans="1:8">
      <c r="A188" s="23" t="s">
        <v>60</v>
      </c>
      <c r="B188" t="s">
        <v>6987</v>
      </c>
      <c r="C188" t="s">
        <v>6985</v>
      </c>
      <c r="D188" t="s">
        <v>7033</v>
      </c>
      <c r="E188" t="s">
        <v>7004</v>
      </c>
      <c r="F188">
        <f t="shared" si="2"/>
        <v>4278430000000</v>
      </c>
      <c r="G188" s="23">
        <f t="shared" si="0"/>
        <v>1398785467164.5886</v>
      </c>
      <c r="H188" s="35">
        <f t="shared" si="3"/>
        <v>2.0586749007856091</v>
      </c>
    </row>
    <row r="189" spans="1:8">
      <c r="A189" s="23" t="s">
        <v>7030</v>
      </c>
      <c r="B189" t="s">
        <v>6984</v>
      </c>
      <c r="C189" t="s">
        <v>6986</v>
      </c>
      <c r="D189" t="s">
        <v>7036</v>
      </c>
      <c r="E189" s="34" t="s">
        <v>7002</v>
      </c>
      <c r="F189" s="34">
        <f t="shared" si="2"/>
        <v>24570200000000</v>
      </c>
      <c r="G189" s="34">
        <f t="shared" si="0"/>
        <v>0</v>
      </c>
      <c r="H189" s="35"/>
    </row>
    <row r="190" spans="1:8">
      <c r="A190" s="23" t="s">
        <v>7030</v>
      </c>
      <c r="B190" t="s">
        <v>6987</v>
      </c>
      <c r="C190" t="s">
        <v>6986</v>
      </c>
      <c r="D190" t="s">
        <v>7036</v>
      </c>
      <c r="E190" s="34" t="s">
        <v>7013</v>
      </c>
      <c r="F190" s="34">
        <f t="shared" si="2"/>
        <v>4672770000000</v>
      </c>
      <c r="G190" s="34">
        <f t="shared" si="0"/>
        <v>0</v>
      </c>
      <c r="H190" s="35"/>
    </row>
    <row r="191" spans="1:8">
      <c r="A191" s="23" t="s">
        <v>7030</v>
      </c>
      <c r="B191" t="s">
        <v>6984</v>
      </c>
      <c r="C191" t="s">
        <v>6985</v>
      </c>
      <c r="D191" t="s">
        <v>7036</v>
      </c>
      <c r="E191" s="34" t="s">
        <v>6996</v>
      </c>
      <c r="F191" s="34">
        <f t="shared" si="2"/>
        <v>47893800000000</v>
      </c>
      <c r="G191" s="34">
        <f t="shared" si="0"/>
        <v>0</v>
      </c>
      <c r="H191" s="35"/>
    </row>
    <row r="192" spans="1:8">
      <c r="A192" s="23" t="s">
        <v>7030</v>
      </c>
      <c r="B192" t="s">
        <v>6987</v>
      </c>
      <c r="C192" t="s">
        <v>6985</v>
      </c>
      <c r="D192" t="s">
        <v>7036</v>
      </c>
      <c r="E192" s="34" t="s">
        <v>7007</v>
      </c>
      <c r="F192" s="34">
        <f t="shared" si="2"/>
        <v>76180000000000</v>
      </c>
      <c r="G192" s="34">
        <f t="shared" si="0"/>
        <v>0</v>
      </c>
      <c r="H192" s="35"/>
    </row>
    <row r="204" spans="5:8">
      <c r="E204" s="1" t="s">
        <v>7175</v>
      </c>
    </row>
    <row r="205" spans="5:8">
      <c r="E205" s="17"/>
      <c r="F205" s="17" t="str">
        <f>F159</f>
        <v>EPS</v>
      </c>
      <c r="G205" s="17" t="str">
        <f>G159</f>
        <v>NEXT</v>
      </c>
      <c r="H205" s="17" t="s">
        <v>7176</v>
      </c>
    </row>
    <row r="206" spans="5:8">
      <c r="E206" s="17" t="s">
        <v>7034</v>
      </c>
      <c r="F206" s="17">
        <f>SUM(F160:F166)</f>
        <v>658239812000000</v>
      </c>
      <c r="G206" s="17">
        <f>SUM(G160:G166)</f>
        <v>484772479904892.69</v>
      </c>
      <c r="H206" s="17">
        <f>ROK!I138*mtoe_to_btu</f>
        <v>89961830722400</v>
      </c>
    </row>
    <row r="207" spans="5:8">
      <c r="E207" s="17" t="s">
        <v>7035</v>
      </c>
      <c r="F207" s="17">
        <f>SUM(F167:F174)</f>
        <v>2259882582830000</v>
      </c>
      <c r="G207" s="17">
        <f>SUM(G167:G174)</f>
        <v>1039503516772446.1</v>
      </c>
      <c r="H207" s="17">
        <f>ROK!I137*mtoe_to_btu</f>
        <v>1346649636332000</v>
      </c>
    </row>
    <row r="208" spans="5:8">
      <c r="E208" s="17" t="s">
        <v>7032</v>
      </c>
      <c r="F208" s="17">
        <f>SUM(F175:F180)</f>
        <v>27861299980000</v>
      </c>
      <c r="G208" s="17">
        <f>SUM(G175:G180)</f>
        <v>6447555415511.2832</v>
      </c>
      <c r="H208" s="17">
        <f>ROK!I140*mtoe_to_btu</f>
        <v>10119217836000</v>
      </c>
    </row>
    <row r="209" spans="5:8">
      <c r="E209" s="17" t="s">
        <v>7037</v>
      </c>
      <c r="F209" s="17">
        <f>SUM(F181:F182)</f>
        <v>129467500000</v>
      </c>
      <c r="G209" s="17">
        <f>SUM(G181:G182)</f>
        <v>184394513655.26776</v>
      </c>
      <c r="H209" s="17">
        <f>ROK!I141*mtoe_to_btu</f>
        <v>158732828800</v>
      </c>
    </row>
    <row r="210" spans="5:8">
      <c r="E210" s="17" t="s">
        <v>7038</v>
      </c>
      <c r="F210" s="17">
        <f>SUM(F183:F184)</f>
        <v>170202900000000</v>
      </c>
      <c r="G210" s="17">
        <f>SUM(G183:G184)</f>
        <v>246996101524844.25</v>
      </c>
      <c r="H210" s="17"/>
    </row>
    <row r="211" spans="5:8">
      <c r="E211" s="17" t="s">
        <v>7033</v>
      </c>
      <c r="F211" s="17">
        <f>SUM(F185:F188)</f>
        <v>41445400000000</v>
      </c>
      <c r="G211" s="17">
        <f>SUM(G185:G188)</f>
        <v>27594646071376.082</v>
      </c>
      <c r="H211" s="17"/>
    </row>
    <row r="212" spans="5:8">
      <c r="E212" s="17" t="s">
        <v>7036</v>
      </c>
      <c r="F212" s="17">
        <f>SUM(F189:F192)</f>
        <v>153316770000000</v>
      </c>
      <c r="G212" s="17">
        <f>SUM(G189:G192)</f>
        <v>0</v>
      </c>
      <c r="H212" s="17"/>
    </row>
    <row r="213" spans="5:8">
      <c r="E213" s="17"/>
      <c r="F213" s="17"/>
      <c r="G213" s="17"/>
      <c r="H213" s="17"/>
    </row>
  </sheetData>
  <phoneticPr fontId="4" type="noConversion"/>
  <conditionalFormatting sqref="E161 E167:E192">
    <cfRule type="duplicateValues" dxfId="6" priority="13"/>
  </conditionalFormatting>
  <conditionalFormatting sqref="E163">
    <cfRule type="duplicateValues" dxfId="5" priority="6"/>
  </conditionalFormatting>
  <conditionalFormatting sqref="E162">
    <cfRule type="duplicateValues" dxfId="4" priority="5"/>
  </conditionalFormatting>
  <conditionalFormatting sqref="E165">
    <cfRule type="duplicateValues" dxfId="3" priority="4"/>
  </conditionalFormatting>
  <conditionalFormatting sqref="E166">
    <cfRule type="duplicateValues" dxfId="2" priority="3"/>
  </conditionalFormatting>
  <conditionalFormatting sqref="E164">
    <cfRule type="duplicateValues" dxfId="1" priority="2"/>
  </conditionalFormatting>
  <conditionalFormatting sqref="E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C1:AI55"/>
  <sheetViews>
    <sheetView topLeftCell="A67" zoomScale="90" zoomScaleNormal="90" workbookViewId="0">
      <selection activeCell="E79" sqref="E79"/>
    </sheetView>
  </sheetViews>
  <sheetFormatPr defaultRowHeight="14.5"/>
  <cols>
    <col min="3" max="3" width="40.1796875" customWidth="1"/>
    <col min="4" max="35" width="12.54296875" bestFit="1" customWidth="1"/>
  </cols>
  <sheetData>
    <row r="1" spans="3:35">
      <c r="C1" s="2" t="s">
        <v>21</v>
      </c>
    </row>
    <row r="2" spans="3:35">
      <c r="C2" s="3" t="s">
        <v>30</v>
      </c>
    </row>
    <row r="3" spans="3:35">
      <c r="C3" s="1" t="s">
        <v>124</v>
      </c>
      <c r="D3" s="9"/>
      <c r="E3" s="10"/>
      <c r="F3" s="10"/>
      <c r="G3" s="10"/>
      <c r="H3" s="6"/>
    </row>
    <row r="4" spans="3:35">
      <c r="C4" s="1"/>
      <c r="E4" s="6"/>
      <c r="F4" s="6"/>
      <c r="G4" s="6"/>
      <c r="H4" s="6"/>
    </row>
    <row r="5" spans="3:35">
      <c r="C5" s="17"/>
      <c r="D5" s="17">
        <v>2019</v>
      </c>
      <c r="E5" s="17">
        <v>2020</v>
      </c>
      <c r="F5" s="17">
        <v>2021</v>
      </c>
      <c r="G5" s="17">
        <v>2022</v>
      </c>
      <c r="H5" s="17">
        <v>2023</v>
      </c>
      <c r="I5" s="17">
        <v>2024</v>
      </c>
      <c r="J5" s="17">
        <v>2025</v>
      </c>
      <c r="K5" s="17">
        <v>2026</v>
      </c>
      <c r="L5" s="17">
        <v>2027</v>
      </c>
      <c r="M5" s="17">
        <v>2028</v>
      </c>
      <c r="N5" s="17">
        <v>2029</v>
      </c>
      <c r="O5" s="17">
        <v>2030</v>
      </c>
      <c r="P5" s="17">
        <v>2031</v>
      </c>
      <c r="Q5" s="17">
        <v>2032</v>
      </c>
      <c r="R5" s="17">
        <v>2033</v>
      </c>
      <c r="S5" s="17">
        <v>2034</v>
      </c>
      <c r="T5" s="17">
        <v>2035</v>
      </c>
      <c r="U5" s="17">
        <v>2036</v>
      </c>
      <c r="V5" s="17">
        <v>2037</v>
      </c>
      <c r="W5" s="17">
        <v>2038</v>
      </c>
      <c r="X5" s="17">
        <v>2039</v>
      </c>
      <c r="Y5" s="17">
        <v>2040</v>
      </c>
      <c r="Z5" s="17">
        <v>2041</v>
      </c>
      <c r="AA5" s="17">
        <v>2042</v>
      </c>
      <c r="AB5" s="17">
        <v>2043</v>
      </c>
      <c r="AC5" s="17">
        <v>2044</v>
      </c>
      <c r="AD5" s="17">
        <v>2045</v>
      </c>
      <c r="AE5" s="17">
        <v>2046</v>
      </c>
      <c r="AF5" s="17">
        <v>2047</v>
      </c>
      <c r="AG5" s="17">
        <v>2048</v>
      </c>
      <c r="AH5" s="17">
        <v>2049</v>
      </c>
      <c r="AI5" s="17">
        <v>2050</v>
      </c>
    </row>
    <row r="6" spans="3:35">
      <c r="C6" s="17" t="s">
        <v>22</v>
      </c>
      <c r="D6" s="19">
        <v>957251</v>
      </c>
      <c r="E6" s="19">
        <v>1041200</v>
      </c>
      <c r="F6" s="19">
        <v>942902</v>
      </c>
      <c r="G6" s="19">
        <v>1056746</v>
      </c>
      <c r="H6" s="19">
        <v>1072038</v>
      </c>
      <c r="I6" s="19">
        <v>1087330</v>
      </c>
      <c r="J6" s="19">
        <v>1102621</v>
      </c>
      <c r="K6" s="19">
        <v>1117913</v>
      </c>
      <c r="L6" s="19">
        <v>1133205</v>
      </c>
      <c r="M6" s="19">
        <v>1148496</v>
      </c>
      <c r="N6" s="19">
        <v>1163788</v>
      </c>
      <c r="O6" s="19">
        <v>1179080</v>
      </c>
      <c r="P6" s="19">
        <v>1194372</v>
      </c>
      <c r="Q6" s="19">
        <v>1209663</v>
      </c>
      <c r="R6" s="19">
        <v>1224955</v>
      </c>
      <c r="S6" s="19">
        <v>1240247</v>
      </c>
      <c r="T6" s="19">
        <v>1255538</v>
      </c>
      <c r="U6" s="19">
        <v>1270830</v>
      </c>
      <c r="V6" s="19">
        <v>1286122</v>
      </c>
      <c r="W6" s="19">
        <v>1301414</v>
      </c>
      <c r="X6" s="19">
        <v>1316705</v>
      </c>
      <c r="Y6" s="19">
        <v>1331997</v>
      </c>
      <c r="Z6" s="19">
        <v>1347289</v>
      </c>
      <c r="AA6" s="19">
        <v>1362580</v>
      </c>
      <c r="AB6" s="19">
        <v>1377872</v>
      </c>
      <c r="AC6" s="17">
        <v>1393164</v>
      </c>
      <c r="AD6" s="17">
        <v>1408456</v>
      </c>
      <c r="AE6" s="17">
        <v>1423747</v>
      </c>
      <c r="AF6" s="17">
        <v>1439039</v>
      </c>
      <c r="AG6" s="17">
        <v>1454331</v>
      </c>
      <c r="AH6" s="17">
        <v>1469622</v>
      </c>
      <c r="AI6" s="17">
        <v>1484914</v>
      </c>
    </row>
    <row r="7" spans="3:35">
      <c r="C7" s="17" t="s">
        <v>23</v>
      </c>
      <c r="D7" s="19">
        <v>568849</v>
      </c>
      <c r="E7" s="19">
        <v>597657</v>
      </c>
      <c r="F7" s="19">
        <v>516260</v>
      </c>
      <c r="G7" s="19">
        <v>578592</v>
      </c>
      <c r="H7" s="19">
        <v>586964</v>
      </c>
      <c r="I7" s="19">
        <v>595337</v>
      </c>
      <c r="J7" s="19">
        <v>603709</v>
      </c>
      <c r="K7" s="19">
        <v>612082</v>
      </c>
      <c r="L7" s="19">
        <v>620454</v>
      </c>
      <c r="M7" s="19">
        <v>628827</v>
      </c>
      <c r="N7" s="19">
        <v>637199</v>
      </c>
      <c r="O7" s="19">
        <v>645572</v>
      </c>
      <c r="P7" s="19">
        <v>653945</v>
      </c>
      <c r="Q7" s="19">
        <v>662317</v>
      </c>
      <c r="R7" s="19">
        <v>670690</v>
      </c>
      <c r="S7" s="19">
        <v>679062</v>
      </c>
      <c r="T7" s="19">
        <v>687435</v>
      </c>
      <c r="U7" s="19">
        <v>695807</v>
      </c>
      <c r="V7" s="19">
        <v>704180</v>
      </c>
      <c r="W7" s="19">
        <v>712552</v>
      </c>
      <c r="X7" s="19">
        <v>720925</v>
      </c>
      <c r="Y7" s="19">
        <v>729298</v>
      </c>
      <c r="Z7" s="19">
        <v>737670</v>
      </c>
      <c r="AA7" s="19">
        <v>746043</v>
      </c>
      <c r="AB7" s="19">
        <v>754415</v>
      </c>
      <c r="AC7" s="17">
        <v>762788</v>
      </c>
      <c r="AD7" s="17">
        <v>771160</v>
      </c>
      <c r="AE7" s="17">
        <v>779533</v>
      </c>
      <c r="AF7" s="17">
        <v>787905</v>
      </c>
      <c r="AG7" s="17">
        <v>796278</v>
      </c>
      <c r="AH7" s="17">
        <v>804651</v>
      </c>
      <c r="AI7" s="17">
        <v>813023</v>
      </c>
    </row>
    <row r="8" spans="3:35">
      <c r="C8" s="17" t="s">
        <v>24</v>
      </c>
      <c r="D8" s="19">
        <v>23571</v>
      </c>
      <c r="E8" s="19">
        <v>20901</v>
      </c>
      <c r="F8" s="19">
        <v>39786</v>
      </c>
      <c r="G8" s="19">
        <v>44301</v>
      </c>
      <c r="H8" s="19">
        <v>52409</v>
      </c>
      <c r="I8" s="19">
        <v>60517</v>
      </c>
      <c r="J8" s="19">
        <v>68624</v>
      </c>
      <c r="K8" s="19">
        <v>76732</v>
      </c>
      <c r="L8" s="19">
        <v>84840</v>
      </c>
      <c r="M8" s="19">
        <v>92947</v>
      </c>
      <c r="N8" s="19">
        <v>101055</v>
      </c>
      <c r="O8" s="19">
        <v>109163</v>
      </c>
      <c r="P8" s="19">
        <v>117271</v>
      </c>
      <c r="Q8" s="19">
        <v>125378</v>
      </c>
      <c r="R8" s="19">
        <v>133486</v>
      </c>
      <c r="S8" s="19">
        <v>141594</v>
      </c>
      <c r="T8" s="19">
        <v>149702</v>
      </c>
      <c r="U8" s="19">
        <v>157809</v>
      </c>
      <c r="V8" s="19">
        <v>165917</v>
      </c>
      <c r="W8" s="19">
        <v>174025</v>
      </c>
      <c r="X8" s="19">
        <v>182132</v>
      </c>
      <c r="Y8" s="19">
        <v>190240</v>
      </c>
      <c r="Z8" s="19">
        <v>198348</v>
      </c>
      <c r="AA8" s="19">
        <v>206456</v>
      </c>
      <c r="AB8" s="19">
        <v>214563</v>
      </c>
      <c r="AC8" s="17">
        <v>222671</v>
      </c>
      <c r="AD8" s="17">
        <v>230779</v>
      </c>
      <c r="AE8" s="17">
        <v>238887</v>
      </c>
      <c r="AF8" s="17">
        <v>246994</v>
      </c>
      <c r="AG8" s="17">
        <v>255102</v>
      </c>
      <c r="AH8" s="17">
        <v>263210</v>
      </c>
      <c r="AI8" s="17">
        <v>271317</v>
      </c>
    </row>
    <row r="9" spans="3:35">
      <c r="C9" s="17" t="s">
        <v>25</v>
      </c>
      <c r="D9" s="19">
        <v>3007</v>
      </c>
      <c r="E9" s="19">
        <v>4078</v>
      </c>
      <c r="F9" s="19">
        <v>5536</v>
      </c>
      <c r="G9" s="19">
        <v>6736</v>
      </c>
      <c r="H9" s="19">
        <v>8001</v>
      </c>
      <c r="I9" s="19">
        <v>9265</v>
      </c>
      <c r="J9" s="19">
        <v>10530</v>
      </c>
      <c r="K9" s="19">
        <v>11795</v>
      </c>
      <c r="L9" s="19">
        <v>13059</v>
      </c>
      <c r="M9" s="19">
        <v>14324</v>
      </c>
      <c r="N9" s="19">
        <v>15589</v>
      </c>
      <c r="O9" s="19">
        <v>16853</v>
      </c>
      <c r="P9" s="19">
        <v>18118</v>
      </c>
      <c r="Q9" s="19">
        <v>19383</v>
      </c>
      <c r="R9" s="19">
        <v>20647</v>
      </c>
      <c r="S9" s="19">
        <v>21912</v>
      </c>
      <c r="T9" s="19">
        <v>23177</v>
      </c>
      <c r="U9" s="19">
        <v>24441</v>
      </c>
      <c r="V9" s="19">
        <v>25706</v>
      </c>
      <c r="W9" s="19">
        <v>26971</v>
      </c>
      <c r="X9" s="19">
        <v>28235</v>
      </c>
      <c r="Y9" s="19">
        <v>29500</v>
      </c>
      <c r="Z9" s="19">
        <v>30765</v>
      </c>
      <c r="AA9" s="19">
        <v>32029</v>
      </c>
      <c r="AB9" s="19">
        <v>33294</v>
      </c>
      <c r="AC9" s="17">
        <v>34558</v>
      </c>
      <c r="AD9" s="17">
        <v>35823</v>
      </c>
      <c r="AE9" s="17">
        <v>37088</v>
      </c>
      <c r="AF9" s="17">
        <v>38352</v>
      </c>
      <c r="AG9" s="17">
        <v>39617</v>
      </c>
      <c r="AH9" s="17">
        <v>40882</v>
      </c>
      <c r="AI9" s="17">
        <v>42146</v>
      </c>
    </row>
    <row r="10" spans="3:35">
      <c r="C10" s="17"/>
      <c r="D10" s="17"/>
      <c r="E10" s="19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</row>
    <row r="11" spans="3:35">
      <c r="C11" s="17"/>
      <c r="D11" s="17"/>
      <c r="E11" s="19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</row>
    <row r="12" spans="3:35">
      <c r="C12" s="17" t="s">
        <v>26</v>
      </c>
      <c r="D12" s="17">
        <v>938</v>
      </c>
      <c r="E12" s="17">
        <v>1358</v>
      </c>
      <c r="F12" s="17">
        <v>1295</v>
      </c>
      <c r="G12" s="17">
        <v>1202</v>
      </c>
      <c r="H12" s="17">
        <v>1187</v>
      </c>
      <c r="I12" s="17">
        <v>1171</v>
      </c>
      <c r="J12" s="17">
        <v>1156</v>
      </c>
      <c r="K12" s="17">
        <v>1140</v>
      </c>
      <c r="L12" s="17">
        <v>1125</v>
      </c>
      <c r="M12" s="17">
        <v>1109</v>
      </c>
      <c r="N12" s="17">
        <v>1094</v>
      </c>
      <c r="O12" s="17">
        <v>1078</v>
      </c>
      <c r="P12" s="17">
        <v>1063</v>
      </c>
      <c r="Q12" s="17">
        <v>1047</v>
      </c>
      <c r="R12" s="17">
        <v>1032</v>
      </c>
      <c r="S12" s="17">
        <v>1016</v>
      </c>
      <c r="T12" s="17">
        <v>1001</v>
      </c>
      <c r="U12" s="17">
        <v>985</v>
      </c>
      <c r="V12" s="17">
        <v>970</v>
      </c>
      <c r="W12" s="17">
        <v>954</v>
      </c>
      <c r="X12" s="17">
        <v>939</v>
      </c>
      <c r="Y12" s="17">
        <v>923</v>
      </c>
      <c r="Z12" s="17">
        <v>908</v>
      </c>
      <c r="AA12" s="17">
        <v>892</v>
      </c>
      <c r="AB12" s="17">
        <v>877</v>
      </c>
      <c r="AC12" s="17">
        <v>861</v>
      </c>
      <c r="AD12" s="17">
        <v>846</v>
      </c>
      <c r="AE12" s="17">
        <v>830</v>
      </c>
      <c r="AF12" s="17">
        <v>815</v>
      </c>
      <c r="AG12" s="17">
        <v>799</v>
      </c>
      <c r="AH12" s="17">
        <v>784</v>
      </c>
      <c r="AI12" s="17">
        <v>768</v>
      </c>
    </row>
    <row r="13" spans="3:35">
      <c r="C13" s="17" t="s">
        <v>27</v>
      </c>
      <c r="D13" s="17">
        <v>257644</v>
      </c>
      <c r="E13" s="17">
        <v>253890</v>
      </c>
      <c r="F13" s="17">
        <v>242031</v>
      </c>
      <c r="G13" s="17">
        <v>224729</v>
      </c>
      <c r="H13" s="17">
        <v>221831</v>
      </c>
      <c r="I13" s="17">
        <v>218933</v>
      </c>
      <c r="J13" s="17">
        <v>216035</v>
      </c>
      <c r="K13" s="17">
        <v>213137</v>
      </c>
      <c r="L13" s="17">
        <v>210239</v>
      </c>
      <c r="M13" s="17">
        <v>207341</v>
      </c>
      <c r="N13" s="17">
        <v>204443</v>
      </c>
      <c r="O13" s="17">
        <v>201545</v>
      </c>
      <c r="P13" s="17">
        <v>198647</v>
      </c>
      <c r="Q13" s="17">
        <v>195749</v>
      </c>
      <c r="R13" s="17">
        <v>192852</v>
      </c>
      <c r="S13" s="17">
        <v>189954</v>
      </c>
      <c r="T13" s="17">
        <v>187056</v>
      </c>
      <c r="U13" s="17">
        <v>184158</v>
      </c>
      <c r="V13" s="17">
        <v>181260</v>
      </c>
      <c r="W13" s="17">
        <v>178362</v>
      </c>
      <c r="X13" s="17">
        <v>175464</v>
      </c>
      <c r="Y13" s="17">
        <v>172566</v>
      </c>
      <c r="Z13" s="17">
        <v>169668</v>
      </c>
      <c r="AA13" s="17">
        <v>166770</v>
      </c>
      <c r="AB13" s="17">
        <v>163872</v>
      </c>
      <c r="AC13" s="17">
        <v>160974</v>
      </c>
      <c r="AD13" s="17">
        <v>158077</v>
      </c>
      <c r="AE13" s="17">
        <v>155179</v>
      </c>
      <c r="AF13" s="17">
        <v>152281</v>
      </c>
      <c r="AG13" s="17">
        <v>149383</v>
      </c>
      <c r="AH13" s="17">
        <v>146485</v>
      </c>
      <c r="AI13" s="17">
        <v>143587</v>
      </c>
    </row>
    <row r="14" spans="3:35">
      <c r="C14" s="17" t="s">
        <v>28</v>
      </c>
      <c r="D14" s="17">
        <v>243</v>
      </c>
      <c r="E14" s="17">
        <v>3287</v>
      </c>
      <c r="F14" s="17">
        <v>5307</v>
      </c>
      <c r="G14" s="17">
        <v>8010</v>
      </c>
      <c r="H14" s="17">
        <v>10542</v>
      </c>
      <c r="I14" s="17">
        <v>13073</v>
      </c>
      <c r="J14" s="17">
        <v>15605</v>
      </c>
      <c r="K14" s="17">
        <v>18137</v>
      </c>
      <c r="L14" s="17">
        <v>20669</v>
      </c>
      <c r="M14" s="17">
        <v>23201</v>
      </c>
      <c r="N14" s="17">
        <v>25733</v>
      </c>
      <c r="O14" s="17">
        <v>28265</v>
      </c>
      <c r="P14" s="17">
        <v>30797</v>
      </c>
      <c r="Q14" s="17">
        <v>33329</v>
      </c>
      <c r="R14" s="17">
        <v>35860</v>
      </c>
      <c r="S14" s="17">
        <v>38392</v>
      </c>
      <c r="T14" s="17">
        <v>40924</v>
      </c>
      <c r="U14" s="17">
        <v>43456</v>
      </c>
      <c r="V14" s="17">
        <v>45988</v>
      </c>
      <c r="W14" s="17">
        <v>48520</v>
      </c>
      <c r="X14" s="17">
        <v>51052</v>
      </c>
      <c r="Y14" s="17">
        <v>53584</v>
      </c>
      <c r="Z14" s="17">
        <v>56116</v>
      </c>
      <c r="AA14" s="17">
        <v>58648</v>
      </c>
      <c r="AB14" s="17">
        <v>61179</v>
      </c>
      <c r="AC14" s="17">
        <v>63711</v>
      </c>
      <c r="AD14" s="17">
        <v>66243</v>
      </c>
      <c r="AE14" s="17">
        <v>68775</v>
      </c>
      <c r="AF14" s="17">
        <v>71307</v>
      </c>
      <c r="AG14" s="17">
        <v>73839</v>
      </c>
      <c r="AH14" s="17">
        <v>76371</v>
      </c>
      <c r="AI14" s="17">
        <v>78903</v>
      </c>
    </row>
    <row r="15" spans="3:35">
      <c r="C15" s="17" t="s">
        <v>29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21834</v>
      </c>
      <c r="F18" s="22">
        <f>INDEX(NoSettings!$C$2:$AG$6843,MATCH($C18,NoSettings!$A$2:$A$6843,0),MATCH(F$17,NoSettings!$C$1:$AG$1,0))</f>
        <v>43335</v>
      </c>
      <c r="G18" s="22">
        <f>INDEX(NoSettings!$C$2:$AG$6843,MATCH($C18,NoSettings!$A$2:$A$6843,0),MATCH(G$17,NoSettings!$C$1:$AG$1,0))</f>
        <v>53148</v>
      </c>
      <c r="H18" s="22">
        <f>INDEX(NoSettings!$C$2:$AG$6843,MATCH($C18,NoSettings!$A$2:$A$6843,0),MATCH(H$17,NoSettings!$C$1:$AG$1,0))</f>
        <v>65133</v>
      </c>
      <c r="I18" s="22">
        <f>INDEX(NoSettings!$C$2:$AG$6843,MATCH($C18,NoSettings!$A$2:$A$6843,0),MATCH(I$17,NoSettings!$C$1:$AG$1,0))</f>
        <v>79749</v>
      </c>
      <c r="J18" s="22">
        <f>INDEX(NoSettings!$C$2:$AG$6843,MATCH($C18,NoSettings!$A$2:$A$6843,0),MATCH(J$17,NoSettings!$C$1:$AG$1,0))</f>
        <v>96567</v>
      </c>
      <c r="K18" s="22">
        <f>INDEX(NoSettings!$C$2:$AG$6843,MATCH($C18,NoSettings!$A$2:$A$6843,0),MATCH(K$17,NoSettings!$C$1:$AG$1,0))</f>
        <v>119805</v>
      </c>
      <c r="L18" s="22">
        <f>INDEX(NoSettings!$C$2:$AG$6843,MATCH($C18,NoSettings!$A$2:$A$6843,0),MATCH(L$17,NoSettings!$C$1:$AG$1,0))</f>
        <v>148434</v>
      </c>
      <c r="M18" s="22">
        <f>INDEX(NoSettings!$C$2:$AG$6843,MATCH($C18,NoSettings!$A$2:$A$6843,0),MATCH(M$17,NoSettings!$C$1:$AG$1,0))</f>
        <v>185667</v>
      </c>
      <c r="N18" s="22">
        <f>INDEX(NoSettings!$C$2:$AG$6843,MATCH($C18,NoSettings!$A$2:$A$6843,0),MATCH(N$17,NoSettings!$C$1:$AG$1,0))</f>
        <v>226098</v>
      </c>
      <c r="O18" s="22">
        <f>INDEX(NoSettings!$C$2:$AG$6843,MATCH($C18,NoSettings!$A$2:$A$6843,0),MATCH(O$17,NoSettings!$C$1:$AG$1,0))</f>
        <v>267327</v>
      </c>
      <c r="P18" s="22">
        <f>INDEX(NoSettings!$C$2:$AG$6843,MATCH($C18,NoSettings!$A$2:$A$6843,0),MATCH(P$17,NoSettings!$C$1:$AG$1,0))</f>
        <v>309114</v>
      </c>
      <c r="Q18" s="22">
        <f>INDEX(NoSettings!$C$2:$AG$6843,MATCH($C18,NoSettings!$A$2:$A$6843,0),MATCH(Q$17,NoSettings!$C$1:$AG$1,0))</f>
        <v>350076</v>
      </c>
      <c r="R18" s="22">
        <f>INDEX(NoSettings!$C$2:$AG$6843,MATCH($C18,NoSettings!$A$2:$A$6843,0),MATCH(R$17,NoSettings!$C$1:$AG$1,0))</f>
        <v>388110</v>
      </c>
      <c r="S18" s="22">
        <f>INDEX(NoSettings!$C$2:$AG$6843,MATCH($C18,NoSettings!$A$2:$A$6843,0),MATCH(S$17,NoSettings!$C$1:$AG$1,0))</f>
        <v>419916</v>
      </c>
      <c r="T18" s="22">
        <f>INDEX(NoSettings!$C$2:$AG$6843,MATCH($C18,NoSettings!$A$2:$A$6843,0),MATCH(T$17,NoSettings!$C$1:$AG$1,0))</f>
        <v>446859</v>
      </c>
      <c r="U18" s="22">
        <f>INDEX(NoSettings!$C$2:$AG$6843,MATCH($C18,NoSettings!$A$2:$A$6843,0),MATCH(U$17,NoSettings!$C$1:$AG$1,0))</f>
        <v>466368</v>
      </c>
      <c r="V18" s="22">
        <f>INDEX(NoSettings!$C$2:$AG$6843,MATCH($C18,NoSettings!$A$2:$A$6843,0),MATCH(V$17,NoSettings!$C$1:$AG$1,0))</f>
        <v>481926</v>
      </c>
      <c r="W18" s="22">
        <f>INDEX(NoSettings!$C$2:$AG$6843,MATCH($C18,NoSettings!$A$2:$A$6843,0),MATCH(W$17,NoSettings!$C$1:$AG$1,0))</f>
        <v>497280</v>
      </c>
      <c r="X18" s="22">
        <f>INDEX(NoSettings!$C$2:$AG$6843,MATCH($C18,NoSettings!$A$2:$A$6843,0),MATCH(X$17,NoSettings!$C$1:$AG$1,0))</f>
        <v>507831</v>
      </c>
      <c r="Y18" s="22">
        <f>INDEX(NoSettings!$C$2:$AG$6843,MATCH($C18,NoSettings!$A$2:$A$6843,0),MATCH(Y$17,NoSettings!$C$1:$AG$1,0))</f>
        <v>513834</v>
      </c>
      <c r="Z18" s="22">
        <f>INDEX(NoSettings!$C$2:$AG$6843,MATCH($C18,NoSettings!$A$2:$A$6843,0),MATCH(Z$17,NoSettings!$C$1:$AG$1,0))</f>
        <v>517353</v>
      </c>
      <c r="AA18" s="22">
        <f>INDEX(NoSettings!$C$2:$AG$6843,MATCH($C18,NoSettings!$A$2:$A$6843,0),MATCH(AA$17,NoSettings!$C$1:$AG$1,0))</f>
        <v>517734</v>
      </c>
      <c r="AB18" s="22">
        <f>INDEX(NoSettings!$C$2:$AG$6843,MATCH($C18,NoSettings!$A$2:$A$6843,0),MATCH(AB$17,NoSettings!$C$1:$AG$1,0))</f>
        <v>516603</v>
      </c>
      <c r="AC18" s="22">
        <f>INDEX(NoSettings!$C$2:$AG$6843,MATCH($C18,NoSettings!$A$2:$A$6843,0),MATCH(AC$17,NoSettings!$C$1:$AG$1,0))</f>
        <v>513507</v>
      </c>
      <c r="AD18" s="22">
        <f>INDEX(NoSettings!$C$2:$AG$6843,MATCH($C18,NoSettings!$A$2:$A$6843,0),MATCH(AD$17,NoSettings!$C$1:$AG$1,0))</f>
        <v>509271</v>
      </c>
      <c r="AE18" s="22">
        <f>INDEX(NoSettings!$C$2:$AG$6843,MATCH($C18,NoSettings!$A$2:$A$6843,0),MATCH(AE$17,NoSettings!$C$1:$AG$1,0))</f>
        <v>504315</v>
      </c>
      <c r="AF18" s="22">
        <f>INDEX(NoSettings!$C$2:$AG$6843,MATCH($C18,NoSettings!$A$2:$A$6843,0),MATCH(AF$17,NoSettings!$C$1:$AG$1,0))</f>
        <v>498912</v>
      </c>
      <c r="AG18" s="22">
        <f>INDEX(NoSettings!$C$2:$AG$6843,MATCH($C18,NoSettings!$A$2:$A$6843,0),MATCH(AG$17,NoSettings!$C$1:$AG$1,0))</f>
        <v>492924</v>
      </c>
      <c r="AH18" s="22">
        <f>INDEX(NoSettings!$C$2:$AG$6843,MATCH($C18,NoSettings!$A$2:$A$6843,0),MATCH(AH$17,NoSettings!$C$1:$AG$1,0))</f>
        <v>486102</v>
      </c>
      <c r="AI18" s="22">
        <f>INDEX(NoSettings!$C$2:$AG$6843,MATCH($C18,NoSettings!$A$2:$A$6843,0),MATCH(AI$17,NoSettings!$C$1:$AG$1,0))</f>
        <v>479355</v>
      </c>
    </row>
    <row r="19" spans="3:35">
      <c r="C19" t="s">
        <v>5727</v>
      </c>
      <c r="E19" s="22">
        <f>INDEX(NoSettings!$C$2:$AG$6843,MATCH($C19,NoSettings!$A$2:$A$6843,0),MATCH(E$17,NoSettings!$C$1:$AG$1,0))</f>
        <v>1065920</v>
      </c>
      <c r="F19" s="22">
        <f>INDEX(NoSettings!$C$2:$AG$6843,MATCH($C19,NoSettings!$A$2:$A$6843,0),MATCH(F$17,NoSettings!$C$1:$AG$1,0))</f>
        <v>1020760</v>
      </c>
      <c r="G19" s="22">
        <f>INDEX(NoSettings!$C$2:$AG$6843,MATCH($C19,NoSettings!$A$2:$A$6843,0),MATCH(G$17,NoSettings!$C$1:$AG$1,0))</f>
        <v>999597</v>
      </c>
      <c r="H19" s="22">
        <f>INDEX(NoSettings!$C$2:$AG$6843,MATCH($C19,NoSettings!$A$2:$A$6843,0),MATCH(H$17,NoSettings!$C$1:$AG$1,0))</f>
        <v>976092</v>
      </c>
      <c r="I19" s="22">
        <f>INDEX(NoSettings!$C$2:$AG$6843,MATCH($C19,NoSettings!$A$2:$A$6843,0),MATCH(I$17,NoSettings!$C$1:$AG$1,0))</f>
        <v>949752</v>
      </c>
      <c r="J19" s="22">
        <f>INDEX(NoSettings!$C$2:$AG$6843,MATCH($C19,NoSettings!$A$2:$A$6843,0),MATCH(J$17,NoSettings!$C$1:$AG$1,0))</f>
        <v>910143</v>
      </c>
      <c r="K19" s="22">
        <f>INDEX(NoSettings!$C$2:$AG$6843,MATCH($C19,NoSettings!$A$2:$A$6843,0),MATCH(K$17,NoSettings!$C$1:$AG$1,0))</f>
        <v>874902</v>
      </c>
      <c r="L19" s="22">
        <f>INDEX(NoSettings!$C$2:$AG$6843,MATCH($C19,NoSettings!$A$2:$A$6843,0),MATCH(L$17,NoSettings!$C$1:$AG$1,0))</f>
        <v>834213</v>
      </c>
      <c r="M19" s="22">
        <f>INDEX(NoSettings!$C$2:$AG$6843,MATCH($C19,NoSettings!$A$2:$A$6843,0),MATCH(M$17,NoSettings!$C$1:$AG$1,0))</f>
        <v>784872</v>
      </c>
      <c r="N19" s="22">
        <f>INDEX(NoSettings!$C$2:$AG$6843,MATCH($C19,NoSettings!$A$2:$A$6843,0),MATCH(N$17,NoSettings!$C$1:$AG$1,0))</f>
        <v>732201</v>
      </c>
      <c r="O19" s="22">
        <f>INDEX(NoSettings!$C$2:$AG$6843,MATCH($C19,NoSettings!$A$2:$A$6843,0),MATCH(O$17,NoSettings!$C$1:$AG$1,0))</f>
        <v>667893</v>
      </c>
      <c r="P19" s="22">
        <f>INDEX(NoSettings!$C$2:$AG$6843,MATCH($C19,NoSettings!$A$2:$A$6843,0),MATCH(P$17,NoSettings!$C$1:$AG$1,0))</f>
        <v>613773</v>
      </c>
      <c r="Q19" s="22">
        <f>INDEX(NoSettings!$C$2:$AG$6843,MATCH($C19,NoSettings!$A$2:$A$6843,0),MATCH(Q$17,NoSettings!$C$1:$AG$1,0))</f>
        <v>560481</v>
      </c>
      <c r="R19" s="22">
        <f>INDEX(NoSettings!$C$2:$AG$6843,MATCH($C19,NoSettings!$A$2:$A$6843,0),MATCH(R$17,NoSettings!$C$1:$AG$1,0))</f>
        <v>510222</v>
      </c>
      <c r="S19" s="22">
        <f>INDEX(NoSettings!$C$2:$AG$6843,MATCH($C19,NoSettings!$A$2:$A$6843,0),MATCH(S$17,NoSettings!$C$1:$AG$1,0))</f>
        <v>465390</v>
      </c>
      <c r="T19" s="22">
        <f>INDEX(NoSettings!$C$2:$AG$6843,MATCH($C19,NoSettings!$A$2:$A$6843,0),MATCH(T$17,NoSettings!$C$1:$AG$1,0))</f>
        <v>425613</v>
      </c>
      <c r="U19" s="22">
        <f>INDEX(NoSettings!$C$2:$AG$6843,MATCH($C19,NoSettings!$A$2:$A$6843,0),MATCH(U$17,NoSettings!$C$1:$AG$1,0))</f>
        <v>393279</v>
      </c>
      <c r="V19" s="22">
        <f>INDEX(NoSettings!$C$2:$AG$6843,MATCH($C19,NoSettings!$A$2:$A$6843,0),MATCH(V$17,NoSettings!$C$1:$AG$1,0))</f>
        <v>365181</v>
      </c>
      <c r="W19" s="22">
        <f>INDEX(NoSettings!$C$2:$AG$6843,MATCH($C19,NoSettings!$A$2:$A$6843,0),MATCH(W$17,NoSettings!$C$1:$AG$1,0))</f>
        <v>337791</v>
      </c>
      <c r="X19" s="22">
        <f>INDEX(NoSettings!$C$2:$AG$6843,MATCH($C19,NoSettings!$A$2:$A$6843,0),MATCH(X$17,NoSettings!$C$1:$AG$1,0))</f>
        <v>315384</v>
      </c>
      <c r="Y19" s="22">
        <f>INDEX(NoSettings!$C$2:$AG$6843,MATCH($C19,NoSettings!$A$2:$A$6843,0),MATCH(Y$17,NoSettings!$C$1:$AG$1,0))</f>
        <v>297573</v>
      </c>
      <c r="Z19" s="22">
        <f>INDEX(NoSettings!$C$2:$AG$6843,MATCH($C19,NoSettings!$A$2:$A$6843,0),MATCH(Z$17,NoSettings!$C$1:$AG$1,0))</f>
        <v>282426</v>
      </c>
      <c r="AA19" s="22">
        <f>INDEX(NoSettings!$C$2:$AG$6843,MATCH($C19,NoSettings!$A$2:$A$6843,0),MATCH(AA$17,NoSettings!$C$1:$AG$1,0))</f>
        <v>270492</v>
      </c>
      <c r="AB19" s="22">
        <f>INDEX(NoSettings!$C$2:$AG$6843,MATCH($C19,NoSettings!$A$2:$A$6843,0),MATCH(AB$17,NoSettings!$C$1:$AG$1,0))</f>
        <v>260214</v>
      </c>
      <c r="AC19" s="22">
        <f>INDEX(NoSettings!$C$2:$AG$6843,MATCH($C19,NoSettings!$A$2:$A$6843,0),MATCH(AC$17,NoSettings!$C$1:$AG$1,0))</f>
        <v>251964</v>
      </c>
      <c r="AD19" s="22">
        <f>INDEX(NoSettings!$C$2:$AG$6843,MATCH($C19,NoSettings!$A$2:$A$6843,0),MATCH(AD$17,NoSettings!$C$1:$AG$1,0))</f>
        <v>244941</v>
      </c>
      <c r="AE19" s="22">
        <f>INDEX(NoSettings!$C$2:$AG$6843,MATCH($C19,NoSettings!$A$2:$A$6843,0),MATCH(AE$17,NoSettings!$C$1:$AG$1,0))</f>
        <v>238746</v>
      </c>
      <c r="AF19" s="22">
        <f>INDEX(NoSettings!$C$2:$AG$6843,MATCH($C19,NoSettings!$A$2:$A$6843,0),MATCH(AF$17,NoSettings!$C$1:$AG$1,0))</f>
        <v>233070</v>
      </c>
      <c r="AG19" s="22">
        <f>INDEX(NoSettings!$C$2:$AG$6843,MATCH($C19,NoSettings!$A$2:$A$6843,0),MATCH(AG$17,NoSettings!$C$1:$AG$1,0))</f>
        <v>228063</v>
      </c>
      <c r="AH19" s="22">
        <f>INDEX(NoSettings!$C$2:$AG$6843,MATCH($C19,NoSettings!$A$2:$A$6843,0),MATCH(AH$17,NoSettings!$C$1:$AG$1,0))</f>
        <v>223893</v>
      </c>
      <c r="AI19" s="22">
        <f>INDEX(NoSettings!$C$2:$AG$6843,MATCH($C19,NoSettings!$A$2:$A$6843,0),MATCH(AI$17,NoSettings!$C$1:$AG$1,0))</f>
        <v>219762</v>
      </c>
    </row>
    <row r="20" spans="3:35">
      <c r="C20" t="s">
        <v>5726</v>
      </c>
      <c r="E20" s="22">
        <f>INDEX(NoSettings!$C$2:$AG$6843,MATCH($C20,NoSettings!$A$2:$A$6843,0),MATCH(E$17,NoSettings!$C$1:$AG$1,0))</f>
        <v>4242</v>
      </c>
      <c r="F20" s="22">
        <f>INDEX(NoSettings!$C$2:$AG$6843,MATCH($C20,NoSettings!$A$2:$A$6843,0),MATCH(F$17,NoSettings!$C$1:$AG$1,0))</f>
        <v>4950</v>
      </c>
      <c r="G20" s="22">
        <f>INDEX(NoSettings!$C$2:$AG$6843,MATCH($C20,NoSettings!$A$2:$A$6843,0),MATCH(G$17,NoSettings!$C$1:$AG$1,0))</f>
        <v>5712</v>
      </c>
      <c r="H20" s="22">
        <f>INDEX(NoSettings!$C$2:$AG$6843,MATCH($C20,NoSettings!$A$2:$A$6843,0),MATCH(H$17,NoSettings!$C$1:$AG$1,0))</f>
        <v>6399</v>
      </c>
      <c r="I20" s="22">
        <f>INDEX(NoSettings!$C$2:$AG$6843,MATCH($C20,NoSettings!$A$2:$A$6843,0),MATCH(I$17,NoSettings!$C$1:$AG$1,0))</f>
        <v>7014</v>
      </c>
      <c r="J20" s="22">
        <f>INDEX(NoSettings!$C$2:$AG$6843,MATCH($C20,NoSettings!$A$2:$A$6843,0),MATCH(J$17,NoSettings!$C$1:$AG$1,0))</f>
        <v>7503</v>
      </c>
      <c r="K20" s="22">
        <f>INDEX(NoSettings!$C$2:$AG$6843,MATCH($C20,NoSettings!$A$2:$A$6843,0),MATCH(K$17,NoSettings!$C$1:$AG$1,0))</f>
        <v>7935</v>
      </c>
      <c r="L20" s="22">
        <f>INDEX(NoSettings!$C$2:$AG$6843,MATCH($C20,NoSettings!$A$2:$A$6843,0),MATCH(L$17,NoSettings!$C$1:$AG$1,0))</f>
        <v>8265</v>
      </c>
      <c r="M20" s="22">
        <f>INDEX(NoSettings!$C$2:$AG$6843,MATCH($C20,NoSettings!$A$2:$A$6843,0),MATCH(M$17,NoSettings!$C$1:$AG$1,0))</f>
        <v>8445</v>
      </c>
      <c r="N20" s="22">
        <f>INDEX(NoSettings!$C$2:$AG$6843,MATCH($C20,NoSettings!$A$2:$A$6843,0),MATCH(N$17,NoSettings!$C$1:$AG$1,0))</f>
        <v>8505</v>
      </c>
      <c r="O20" s="22">
        <f>INDEX(NoSettings!$C$2:$AG$6843,MATCH($C20,NoSettings!$A$2:$A$6843,0),MATCH(O$17,NoSettings!$C$1:$AG$1,0))</f>
        <v>8307</v>
      </c>
      <c r="P20" s="22">
        <f>INDEX(NoSettings!$C$2:$AG$6843,MATCH($C20,NoSettings!$A$2:$A$6843,0),MATCH(P$17,NoSettings!$C$1:$AG$1,0))</f>
        <v>8151</v>
      </c>
      <c r="Q20" s="22">
        <f>INDEX(NoSettings!$C$2:$AG$6843,MATCH($C20,NoSettings!$A$2:$A$6843,0),MATCH(Q$17,NoSettings!$C$1:$AG$1,0))</f>
        <v>7923</v>
      </c>
      <c r="R20" s="22">
        <f>INDEX(NoSettings!$C$2:$AG$6843,MATCH($C20,NoSettings!$A$2:$A$6843,0),MATCH(R$17,NoSettings!$C$1:$AG$1,0))</f>
        <v>7641</v>
      </c>
      <c r="S20" s="22">
        <f>INDEX(NoSettings!$C$2:$AG$6843,MATCH($C20,NoSettings!$A$2:$A$6843,0),MATCH(S$17,NoSettings!$C$1:$AG$1,0))</f>
        <v>7368</v>
      </c>
      <c r="T20" s="22">
        <f>INDEX(NoSettings!$C$2:$AG$6843,MATCH($C20,NoSettings!$A$2:$A$6843,0),MATCH(T$17,NoSettings!$C$1:$AG$1,0))</f>
        <v>7101</v>
      </c>
      <c r="U20" s="22">
        <f>INDEX(NoSettings!$C$2:$AG$6843,MATCH($C20,NoSettings!$A$2:$A$6843,0),MATCH(U$17,NoSettings!$C$1:$AG$1,0))</f>
        <v>6894</v>
      </c>
      <c r="V20" s="22">
        <f>INDEX(NoSettings!$C$2:$AG$6843,MATCH($C20,NoSettings!$A$2:$A$6843,0),MATCH(V$17,NoSettings!$C$1:$AG$1,0))</f>
        <v>6702</v>
      </c>
      <c r="W20" s="22">
        <f>INDEX(NoSettings!$C$2:$AG$6843,MATCH($C20,NoSettings!$A$2:$A$6843,0),MATCH(W$17,NoSettings!$C$1:$AG$1,0))</f>
        <v>6495</v>
      </c>
      <c r="X20" s="22">
        <f>INDEX(NoSettings!$C$2:$AG$6843,MATCH($C20,NoSettings!$A$2:$A$6843,0),MATCH(X$17,NoSettings!$C$1:$AG$1,0))</f>
        <v>6327</v>
      </c>
      <c r="Y20" s="22">
        <f>INDEX(NoSettings!$C$2:$AG$6843,MATCH($C20,NoSettings!$A$2:$A$6843,0),MATCH(Y$17,NoSettings!$C$1:$AG$1,0))</f>
        <v>6219</v>
      </c>
      <c r="Z20" s="22">
        <f>INDEX(NoSettings!$C$2:$AG$6843,MATCH($C20,NoSettings!$A$2:$A$6843,0),MATCH(Z$17,NoSettings!$C$1:$AG$1,0))</f>
        <v>6144</v>
      </c>
      <c r="AA20" s="22">
        <f>INDEX(NoSettings!$C$2:$AG$6843,MATCH($C20,NoSettings!$A$2:$A$6843,0),MATCH(AA$17,NoSettings!$C$1:$AG$1,0))</f>
        <v>6111</v>
      </c>
      <c r="AB20" s="22">
        <f>INDEX(NoSettings!$C$2:$AG$6843,MATCH($C20,NoSettings!$A$2:$A$6843,0),MATCH(AB$17,NoSettings!$C$1:$AG$1,0))</f>
        <v>6099</v>
      </c>
      <c r="AC20" s="22">
        <f>INDEX(NoSettings!$C$2:$AG$6843,MATCH($C20,NoSettings!$A$2:$A$6843,0),MATCH(AC$17,NoSettings!$C$1:$AG$1,0))</f>
        <v>6111</v>
      </c>
      <c r="AD20" s="22">
        <f>INDEX(NoSettings!$C$2:$AG$6843,MATCH($C20,NoSettings!$A$2:$A$6843,0),MATCH(AD$17,NoSettings!$C$1:$AG$1,0))</f>
        <v>6150</v>
      </c>
      <c r="AE20" s="22">
        <f>INDEX(NoSettings!$C$2:$AG$6843,MATCH($C20,NoSettings!$A$2:$A$6843,0),MATCH(AE$17,NoSettings!$C$1:$AG$1,0))</f>
        <v>6192</v>
      </c>
      <c r="AF20" s="22">
        <f>INDEX(NoSettings!$C$2:$AG$6843,MATCH($C20,NoSettings!$A$2:$A$6843,0),MATCH(AF$17,NoSettings!$C$1:$AG$1,0))</f>
        <v>6240</v>
      </c>
      <c r="AG20" s="22">
        <f>INDEX(NoSettings!$C$2:$AG$6843,MATCH($C20,NoSettings!$A$2:$A$6843,0),MATCH(AG$17,NoSettings!$C$1:$AG$1,0))</f>
        <v>6300</v>
      </c>
      <c r="AH20" s="22">
        <f>INDEX(NoSettings!$C$2:$AG$6843,MATCH($C20,NoSettings!$A$2:$A$6843,0),MATCH(AH$17,NoSettings!$C$1:$AG$1,0))</f>
        <v>6369</v>
      </c>
      <c r="AI20" s="22">
        <f>INDEX(NoSettings!$C$2:$AG$6843,MATCH($C20,NoSettings!$A$2:$A$6843,0),MATCH(AI$17,NoSettings!$C$1:$AG$1,0))</f>
        <v>6426</v>
      </c>
    </row>
    <row r="21" spans="3:35">
      <c r="C21" t="s">
        <v>5725</v>
      </c>
      <c r="E21" s="22">
        <f>INDEX(NoSettings!$C$2:$AG$6843,MATCH($C21,NoSettings!$A$2:$A$6843,0),MATCH(E$17,NoSettings!$C$1:$AG$1,0))</f>
        <v>3234</v>
      </c>
      <c r="F21" s="22">
        <f>INDEX(NoSettings!$C$2:$AG$6843,MATCH($C21,NoSettings!$A$2:$A$6843,0),MATCH(F$17,NoSettings!$C$1:$AG$1,0))</f>
        <v>4890</v>
      </c>
      <c r="G21" s="22">
        <f>INDEX(NoSettings!$C$2:$AG$6843,MATCH($C21,NoSettings!$A$2:$A$6843,0),MATCH(G$17,NoSettings!$C$1:$AG$1,0))</f>
        <v>5238</v>
      </c>
      <c r="H21" s="22">
        <f>INDEX(NoSettings!$C$2:$AG$6843,MATCH($C21,NoSettings!$A$2:$A$6843,0),MATCH(H$17,NoSettings!$C$1:$AG$1,0))</f>
        <v>5784</v>
      </c>
      <c r="I21" s="22">
        <f>INDEX(NoSettings!$C$2:$AG$6843,MATCH($C21,NoSettings!$A$2:$A$6843,0),MATCH(I$17,NoSettings!$C$1:$AG$1,0))</f>
        <v>6561</v>
      </c>
      <c r="J21" s="22">
        <f>INDEX(NoSettings!$C$2:$AG$6843,MATCH($C21,NoSettings!$A$2:$A$6843,0),MATCH(J$17,NoSettings!$C$1:$AG$1,0))</f>
        <v>7380</v>
      </c>
      <c r="K21" s="22">
        <f>INDEX(NoSettings!$C$2:$AG$6843,MATCH($C21,NoSettings!$A$2:$A$6843,0),MATCH(K$17,NoSettings!$C$1:$AG$1,0))</f>
        <v>8517</v>
      </c>
      <c r="L21" s="22">
        <f>INDEX(NoSettings!$C$2:$AG$6843,MATCH($C21,NoSettings!$A$2:$A$6843,0),MATCH(L$17,NoSettings!$C$1:$AG$1,0))</f>
        <v>9753</v>
      </c>
      <c r="M21" s="22">
        <f>INDEX(NoSettings!$C$2:$AG$6843,MATCH($C21,NoSettings!$A$2:$A$6843,0),MATCH(M$17,NoSettings!$C$1:$AG$1,0))</f>
        <v>11124</v>
      </c>
      <c r="N21" s="22">
        <f>INDEX(NoSettings!$C$2:$AG$6843,MATCH($C21,NoSettings!$A$2:$A$6843,0),MATCH(N$17,NoSettings!$C$1:$AG$1,0))</f>
        <v>12678</v>
      </c>
      <c r="O21" s="22">
        <f>INDEX(NoSettings!$C$2:$AG$6843,MATCH($C21,NoSettings!$A$2:$A$6843,0),MATCH(O$17,NoSettings!$C$1:$AG$1,0))</f>
        <v>14106</v>
      </c>
      <c r="P21" s="22">
        <f>INDEX(NoSettings!$C$2:$AG$6843,MATCH($C21,NoSettings!$A$2:$A$6843,0),MATCH(P$17,NoSettings!$C$1:$AG$1,0))</f>
        <v>15795</v>
      </c>
      <c r="Q21" s="22">
        <f>INDEX(NoSettings!$C$2:$AG$6843,MATCH($C21,NoSettings!$A$2:$A$6843,0),MATCH(Q$17,NoSettings!$C$1:$AG$1,0))</f>
        <v>17469</v>
      </c>
      <c r="R21" s="22">
        <f>INDEX(NoSettings!$C$2:$AG$6843,MATCH($C21,NoSettings!$A$2:$A$6843,0),MATCH(R$17,NoSettings!$C$1:$AG$1,0))</f>
        <v>19014</v>
      </c>
      <c r="S21" s="22">
        <f>INDEX(NoSettings!$C$2:$AG$6843,MATCH($C21,NoSettings!$A$2:$A$6843,0),MATCH(S$17,NoSettings!$C$1:$AG$1,0))</f>
        <v>20421</v>
      </c>
      <c r="T21" s="22">
        <f>INDEX(NoSettings!$C$2:$AG$6843,MATCH($C21,NoSettings!$A$2:$A$6843,0),MATCH(T$17,NoSettings!$C$1:$AG$1,0))</f>
        <v>21621</v>
      </c>
      <c r="U21" s="22">
        <f>INDEX(NoSettings!$C$2:$AG$6843,MATCH($C21,NoSettings!$A$2:$A$6843,0),MATCH(U$17,NoSettings!$C$1:$AG$1,0))</f>
        <v>22713</v>
      </c>
      <c r="V21" s="22">
        <f>INDEX(NoSettings!$C$2:$AG$6843,MATCH($C21,NoSettings!$A$2:$A$6843,0),MATCH(V$17,NoSettings!$C$1:$AG$1,0))</f>
        <v>23493</v>
      </c>
      <c r="W21" s="22">
        <f>INDEX(NoSettings!$C$2:$AG$6843,MATCH($C21,NoSettings!$A$2:$A$6843,0),MATCH(W$17,NoSettings!$C$1:$AG$1,0))</f>
        <v>23790</v>
      </c>
      <c r="X21" s="22">
        <f>INDEX(NoSettings!$C$2:$AG$6843,MATCH($C21,NoSettings!$A$2:$A$6843,0),MATCH(X$17,NoSettings!$C$1:$AG$1,0))</f>
        <v>23874</v>
      </c>
      <c r="Y21" s="22">
        <f>INDEX(NoSettings!$C$2:$AG$6843,MATCH($C21,NoSettings!$A$2:$A$6843,0),MATCH(Y$17,NoSettings!$C$1:$AG$1,0))</f>
        <v>23868</v>
      </c>
      <c r="Z21" s="22">
        <f>INDEX(NoSettings!$C$2:$AG$6843,MATCH($C21,NoSettings!$A$2:$A$6843,0),MATCH(Z$17,NoSettings!$C$1:$AG$1,0))</f>
        <v>23700</v>
      </c>
      <c r="AA21" s="22">
        <f>INDEX(NoSettings!$C$2:$AG$6843,MATCH($C21,NoSettings!$A$2:$A$6843,0),MATCH(AA$17,NoSettings!$C$1:$AG$1,0))</f>
        <v>23472</v>
      </c>
      <c r="AB21" s="22">
        <f>INDEX(NoSettings!$C$2:$AG$6843,MATCH($C21,NoSettings!$A$2:$A$6843,0),MATCH(AB$17,NoSettings!$C$1:$AG$1,0))</f>
        <v>23154</v>
      </c>
      <c r="AC21" s="22">
        <f>INDEX(NoSettings!$C$2:$AG$6843,MATCH($C21,NoSettings!$A$2:$A$6843,0),MATCH(AC$17,NoSettings!$C$1:$AG$1,0))</f>
        <v>22836</v>
      </c>
      <c r="AD21" s="22">
        <f>INDEX(NoSettings!$C$2:$AG$6843,MATCH($C21,NoSettings!$A$2:$A$6843,0),MATCH(AD$17,NoSettings!$C$1:$AG$1,0))</f>
        <v>22491</v>
      </c>
      <c r="AE21" s="22">
        <f>INDEX(NoSettings!$C$2:$AG$6843,MATCH($C21,NoSettings!$A$2:$A$6843,0),MATCH(AE$17,NoSettings!$C$1:$AG$1,0))</f>
        <v>22119</v>
      </c>
      <c r="AF21" s="22">
        <f>INDEX(NoSettings!$C$2:$AG$6843,MATCH($C21,NoSettings!$A$2:$A$6843,0),MATCH(AF$17,NoSettings!$C$1:$AG$1,0))</f>
        <v>21750</v>
      </c>
      <c r="AG21" s="22">
        <f>INDEX(NoSettings!$C$2:$AG$6843,MATCH($C21,NoSettings!$A$2:$A$6843,0),MATCH(AG$17,NoSettings!$C$1:$AG$1,0))</f>
        <v>21354</v>
      </c>
      <c r="AH21" s="22">
        <f>INDEX(NoSettings!$C$2:$AG$6843,MATCH($C21,NoSettings!$A$2:$A$6843,0),MATCH(AH$17,NoSettings!$C$1:$AG$1,0))</f>
        <v>21006</v>
      </c>
      <c r="AI21" s="22">
        <f>INDEX(NoSettings!$C$2:$AG$6843,MATCH($C21,NoSettings!$A$2:$A$6843,0),MATCH(AI$17,NoSettings!$C$1:$AG$1,0))</f>
        <v>20607</v>
      </c>
    </row>
    <row r="22" spans="3:35">
      <c r="C22" t="s">
        <v>5723</v>
      </c>
      <c r="E22" s="22">
        <f>INDEX(NoSettings!$C$2:$AG$6843,MATCH($C22,NoSettings!$A$2:$A$6843,0),MATCH(E$17,NoSettings!$C$1:$AG$1,0))</f>
        <v>3</v>
      </c>
      <c r="F22" s="22">
        <f>INDEX(NoSettings!$C$2:$AG$6843,MATCH($C22,NoSettings!$A$2:$A$6843,0),MATCH(F$17,NoSettings!$C$1:$AG$1,0))</f>
        <v>6</v>
      </c>
      <c r="G22" s="22">
        <f>INDEX(NoSettings!$C$2:$AG$6843,MATCH($C22,NoSettings!$A$2:$A$6843,0),MATCH(G$17,NoSettings!$C$1:$AG$1,0))</f>
        <v>6</v>
      </c>
      <c r="H22" s="22">
        <f>INDEX(NoSettings!$C$2:$AG$6843,MATCH($C22,NoSettings!$A$2:$A$6843,0),MATCH(H$17,NoSettings!$C$1:$AG$1,0))</f>
        <v>6</v>
      </c>
      <c r="I22" s="22">
        <f>INDEX(NoSettings!$C$2:$AG$6843,MATCH($C22,NoSettings!$A$2:$A$6843,0),MATCH(I$17,NoSettings!$C$1:$AG$1,0))</f>
        <v>6</v>
      </c>
      <c r="J22" s="22">
        <f>INDEX(NoSettings!$C$2:$AG$6843,MATCH($C22,NoSettings!$A$2:$A$6843,0),MATCH(J$17,NoSettings!$C$1:$AG$1,0))</f>
        <v>9</v>
      </c>
      <c r="K22" s="22">
        <f>INDEX(NoSettings!$C$2:$AG$6843,MATCH($C22,NoSettings!$A$2:$A$6843,0),MATCH(K$17,NoSettings!$C$1:$AG$1,0))</f>
        <v>9</v>
      </c>
      <c r="L22" s="22">
        <f>INDEX(NoSettings!$C$2:$AG$6843,MATCH($C22,NoSettings!$A$2:$A$6843,0),MATCH(L$17,NoSettings!$C$1:$AG$1,0))</f>
        <v>12</v>
      </c>
      <c r="M22" s="22">
        <f>INDEX(NoSettings!$C$2:$AG$6843,MATCH($C22,NoSettings!$A$2:$A$6843,0),MATCH(M$17,NoSettings!$C$1:$AG$1,0))</f>
        <v>12</v>
      </c>
      <c r="N22" s="22">
        <f>INDEX(NoSettings!$C$2:$AG$6843,MATCH($C22,NoSettings!$A$2:$A$6843,0),MATCH(N$17,NoSettings!$C$1:$AG$1,0))</f>
        <v>15</v>
      </c>
      <c r="O22" s="22">
        <f>INDEX(NoSettings!$C$2:$AG$6843,MATCH($C22,NoSettings!$A$2:$A$6843,0),MATCH(O$17,NoSettings!$C$1:$AG$1,0))</f>
        <v>18</v>
      </c>
      <c r="P22" s="22">
        <f>INDEX(NoSettings!$C$2:$AG$6843,MATCH($C22,NoSettings!$A$2:$A$6843,0),MATCH(P$17,NoSettings!$C$1:$AG$1,0))</f>
        <v>21</v>
      </c>
      <c r="Q22" s="22">
        <f>INDEX(NoSettings!$C$2:$AG$6843,MATCH($C22,NoSettings!$A$2:$A$6843,0),MATCH(Q$17,NoSettings!$C$1:$AG$1,0))</f>
        <v>21</v>
      </c>
      <c r="R22" s="22">
        <f>INDEX(NoSettings!$C$2:$AG$6843,MATCH($C22,NoSettings!$A$2:$A$6843,0),MATCH(R$17,NoSettings!$C$1:$AG$1,0))</f>
        <v>24</v>
      </c>
      <c r="S22" s="22">
        <f>INDEX(NoSettings!$C$2:$AG$6843,MATCH($C22,NoSettings!$A$2:$A$6843,0),MATCH(S$17,NoSettings!$C$1:$AG$1,0))</f>
        <v>27</v>
      </c>
      <c r="T22" s="22">
        <f>INDEX(NoSettings!$C$2:$AG$6843,MATCH($C22,NoSettings!$A$2:$A$6843,0),MATCH(T$17,NoSettings!$C$1:$AG$1,0))</f>
        <v>30</v>
      </c>
      <c r="U22" s="22">
        <f>INDEX(NoSettings!$C$2:$AG$6843,MATCH($C22,NoSettings!$A$2:$A$6843,0),MATCH(U$17,NoSettings!$C$1:$AG$1,0))</f>
        <v>33</v>
      </c>
      <c r="V22" s="22">
        <f>INDEX(NoSettings!$C$2:$AG$6843,MATCH($C22,NoSettings!$A$2:$A$6843,0),MATCH(V$17,NoSettings!$C$1:$AG$1,0))</f>
        <v>36</v>
      </c>
      <c r="W22" s="22">
        <f>INDEX(NoSettings!$C$2:$AG$6843,MATCH($C22,NoSettings!$A$2:$A$6843,0),MATCH(W$17,NoSettings!$C$1:$AG$1,0))</f>
        <v>36</v>
      </c>
      <c r="X22" s="22">
        <f>INDEX(NoSettings!$C$2:$AG$6843,MATCH($C22,NoSettings!$A$2:$A$6843,0),MATCH(X$17,NoSettings!$C$1:$AG$1,0))</f>
        <v>39</v>
      </c>
      <c r="Y22" s="22">
        <f>INDEX(NoSettings!$C$2:$AG$6843,MATCH($C22,NoSettings!$A$2:$A$6843,0),MATCH(Y$17,NoSettings!$C$1:$AG$1,0))</f>
        <v>39</v>
      </c>
      <c r="Z22" s="22">
        <f>INDEX(NoSettings!$C$2:$AG$6843,MATCH($C22,NoSettings!$A$2:$A$6843,0),MATCH(Z$17,NoSettings!$C$1:$AG$1,0))</f>
        <v>42</v>
      </c>
      <c r="AA22" s="22">
        <f>INDEX(NoSettings!$C$2:$AG$6843,MATCH($C22,NoSettings!$A$2:$A$6843,0),MATCH(AA$17,NoSettings!$C$1:$AG$1,0))</f>
        <v>42</v>
      </c>
      <c r="AB22" s="22">
        <f>INDEX(NoSettings!$C$2:$AG$6843,MATCH($C22,NoSettings!$A$2:$A$6843,0),MATCH(AB$17,NoSettings!$C$1:$AG$1,0))</f>
        <v>42</v>
      </c>
      <c r="AC22" s="22">
        <f>INDEX(NoSettings!$C$2:$AG$6843,MATCH($C22,NoSettings!$A$2:$A$6843,0),MATCH(AC$17,NoSettings!$C$1:$AG$1,0))</f>
        <v>42</v>
      </c>
      <c r="AD22" s="22">
        <f>INDEX(NoSettings!$C$2:$AG$6843,MATCH($C22,NoSettings!$A$2:$A$6843,0),MATCH(AD$17,NoSettings!$C$1:$AG$1,0))</f>
        <v>45</v>
      </c>
      <c r="AE22" s="22">
        <f>INDEX(NoSettings!$C$2:$AG$6843,MATCH($C22,NoSettings!$A$2:$A$6843,0),MATCH(AE$17,NoSettings!$C$1:$AG$1,0))</f>
        <v>45</v>
      </c>
      <c r="AF22" s="22">
        <f>INDEX(NoSettings!$C$2:$AG$6843,MATCH($C22,NoSettings!$A$2:$A$6843,0),MATCH(AF$17,NoSettings!$C$1:$AG$1,0))</f>
        <v>45</v>
      </c>
      <c r="AG22" s="22">
        <f>INDEX(NoSettings!$C$2:$AG$6843,MATCH($C22,NoSettings!$A$2:$A$6843,0),MATCH(AG$17,NoSettings!$C$1:$AG$1,0))</f>
        <v>45</v>
      </c>
      <c r="AH22" s="22">
        <f>INDEX(NoSettings!$C$2:$AG$6843,MATCH($C22,NoSettings!$A$2:$A$6843,0),MATCH(AH$17,NoSettings!$C$1:$AG$1,0))</f>
        <v>45</v>
      </c>
      <c r="AI22" s="22">
        <f>INDEX(NoSettings!$C$2:$AG$6843,MATCH($C22,NoSettings!$A$2:$A$6843,0),MATCH(AI$17,NoSettings!$C$1:$AG$1,0))</f>
        <v>45</v>
      </c>
    </row>
    <row r="23" spans="3:35">
      <c r="C23" t="s">
        <v>5708</v>
      </c>
      <c r="E23" s="22">
        <f>INDEX(NoSettings!$C$2:$AG$6843,MATCH($C23,NoSettings!$A$2:$A$6843,0),MATCH(E$17,NoSettings!$C$1:$AG$1,0))</f>
        <v>3</v>
      </c>
      <c r="F23" s="22">
        <f>INDEX(NoSettings!$C$2:$AG$6843,MATCH($C23,NoSettings!$A$2:$A$6843,0),MATCH(F$17,NoSettings!$C$1:$AG$1,0))</f>
        <v>12</v>
      </c>
      <c r="G23" s="22">
        <f>INDEX(NoSettings!$C$2:$AG$6843,MATCH($C23,NoSettings!$A$2:$A$6843,0),MATCH(G$17,NoSettings!$C$1:$AG$1,0))</f>
        <v>15</v>
      </c>
      <c r="H23" s="22">
        <f>INDEX(NoSettings!$C$2:$AG$6843,MATCH($C23,NoSettings!$A$2:$A$6843,0),MATCH(H$17,NoSettings!$C$1:$AG$1,0))</f>
        <v>15</v>
      </c>
      <c r="I23" s="22">
        <f>INDEX(NoSettings!$C$2:$AG$6843,MATCH($C23,NoSettings!$A$2:$A$6843,0),MATCH(I$17,NoSettings!$C$1:$AG$1,0))</f>
        <v>18</v>
      </c>
      <c r="J23" s="22">
        <f>INDEX(NoSettings!$C$2:$AG$6843,MATCH($C23,NoSettings!$A$2:$A$6843,0),MATCH(J$17,NoSettings!$C$1:$AG$1,0))</f>
        <v>21</v>
      </c>
      <c r="K23" s="22">
        <f>INDEX(NoSettings!$C$2:$AG$6843,MATCH($C23,NoSettings!$A$2:$A$6843,0),MATCH(K$17,NoSettings!$C$1:$AG$1,0))</f>
        <v>24</v>
      </c>
      <c r="L23" s="22">
        <f>INDEX(NoSettings!$C$2:$AG$6843,MATCH($C23,NoSettings!$A$2:$A$6843,0),MATCH(L$17,NoSettings!$C$1:$AG$1,0))</f>
        <v>30</v>
      </c>
      <c r="M23" s="22">
        <f>INDEX(NoSettings!$C$2:$AG$6843,MATCH($C23,NoSettings!$A$2:$A$6843,0),MATCH(M$17,NoSettings!$C$1:$AG$1,0))</f>
        <v>33</v>
      </c>
      <c r="N23" s="22">
        <f>INDEX(NoSettings!$C$2:$AG$6843,MATCH($C23,NoSettings!$A$2:$A$6843,0),MATCH(N$17,NoSettings!$C$1:$AG$1,0))</f>
        <v>42</v>
      </c>
      <c r="O23" s="22">
        <f>INDEX(NoSettings!$C$2:$AG$6843,MATCH($C23,NoSettings!$A$2:$A$6843,0),MATCH(O$17,NoSettings!$C$1:$AG$1,0))</f>
        <v>51</v>
      </c>
      <c r="P23" s="22">
        <f>INDEX(NoSettings!$C$2:$AG$6843,MATCH($C23,NoSettings!$A$2:$A$6843,0),MATCH(P$17,NoSettings!$C$1:$AG$1,0))</f>
        <v>63</v>
      </c>
      <c r="Q23" s="22">
        <f>INDEX(NoSettings!$C$2:$AG$6843,MATCH($C23,NoSettings!$A$2:$A$6843,0),MATCH(Q$17,NoSettings!$C$1:$AG$1,0))</f>
        <v>78</v>
      </c>
      <c r="R23" s="22">
        <f>INDEX(NoSettings!$C$2:$AG$6843,MATCH($C23,NoSettings!$A$2:$A$6843,0),MATCH(R$17,NoSettings!$C$1:$AG$1,0))</f>
        <v>96</v>
      </c>
      <c r="S23" s="22">
        <f>INDEX(NoSettings!$C$2:$AG$6843,MATCH($C23,NoSettings!$A$2:$A$6843,0),MATCH(S$17,NoSettings!$C$1:$AG$1,0))</f>
        <v>114</v>
      </c>
      <c r="T23" s="22">
        <f>INDEX(NoSettings!$C$2:$AG$6843,MATCH($C23,NoSettings!$A$2:$A$6843,0),MATCH(T$17,NoSettings!$C$1:$AG$1,0))</f>
        <v>135</v>
      </c>
      <c r="U23" s="22">
        <f>INDEX(NoSettings!$C$2:$AG$6843,MATCH($C23,NoSettings!$A$2:$A$6843,0),MATCH(U$17,NoSettings!$C$1:$AG$1,0))</f>
        <v>156</v>
      </c>
      <c r="V23" s="22">
        <f>INDEX(NoSettings!$C$2:$AG$6843,MATCH($C23,NoSettings!$A$2:$A$6843,0),MATCH(V$17,NoSettings!$C$1:$AG$1,0))</f>
        <v>180</v>
      </c>
      <c r="W23" s="22">
        <f>INDEX(NoSettings!$C$2:$AG$6843,MATCH($C23,NoSettings!$A$2:$A$6843,0),MATCH(W$17,NoSettings!$C$1:$AG$1,0))</f>
        <v>201</v>
      </c>
      <c r="X23" s="22">
        <f>INDEX(NoSettings!$C$2:$AG$6843,MATCH($C23,NoSettings!$A$2:$A$6843,0),MATCH(X$17,NoSettings!$C$1:$AG$1,0))</f>
        <v>222</v>
      </c>
      <c r="Y23" s="22">
        <f>INDEX(NoSettings!$C$2:$AG$6843,MATCH($C23,NoSettings!$A$2:$A$6843,0),MATCH(Y$17,NoSettings!$C$1:$AG$1,0))</f>
        <v>240</v>
      </c>
      <c r="Z23" s="22">
        <f>INDEX(NoSettings!$C$2:$AG$6843,MATCH($C23,NoSettings!$A$2:$A$6843,0),MATCH(Z$17,NoSettings!$C$1:$AG$1,0))</f>
        <v>258</v>
      </c>
      <c r="AA23" s="22">
        <f>INDEX(NoSettings!$C$2:$AG$6843,MATCH($C23,NoSettings!$A$2:$A$6843,0),MATCH(AA$17,NoSettings!$C$1:$AG$1,0))</f>
        <v>276</v>
      </c>
      <c r="AB23" s="22">
        <f>INDEX(NoSettings!$C$2:$AG$6843,MATCH($C23,NoSettings!$A$2:$A$6843,0),MATCH(AB$17,NoSettings!$C$1:$AG$1,0))</f>
        <v>291</v>
      </c>
      <c r="AC23" s="22">
        <f>INDEX(NoSettings!$C$2:$AG$6843,MATCH($C23,NoSettings!$A$2:$A$6843,0),MATCH(AC$17,NoSettings!$C$1:$AG$1,0))</f>
        <v>306</v>
      </c>
      <c r="AD23" s="22">
        <f>INDEX(NoSettings!$C$2:$AG$6843,MATCH($C23,NoSettings!$A$2:$A$6843,0),MATCH(AD$17,NoSettings!$C$1:$AG$1,0))</f>
        <v>321</v>
      </c>
      <c r="AE23" s="22">
        <f>INDEX(NoSettings!$C$2:$AG$6843,MATCH($C23,NoSettings!$A$2:$A$6843,0),MATCH(AE$17,NoSettings!$C$1:$AG$1,0))</f>
        <v>333</v>
      </c>
      <c r="AF23" s="22">
        <f>INDEX(NoSettings!$C$2:$AG$6843,MATCH($C23,NoSettings!$A$2:$A$6843,0),MATCH(AF$17,NoSettings!$C$1:$AG$1,0))</f>
        <v>345</v>
      </c>
      <c r="AG23" s="22">
        <f>INDEX(NoSettings!$C$2:$AG$6843,MATCH($C23,NoSettings!$A$2:$A$6843,0),MATCH(AG$17,NoSettings!$C$1:$AG$1,0))</f>
        <v>360</v>
      </c>
      <c r="AH23" s="22">
        <f>INDEX(NoSettings!$C$2:$AG$6843,MATCH($C23,NoSettings!$A$2:$A$6843,0),MATCH(AH$17,NoSettings!$C$1:$AG$1,0))</f>
        <v>372</v>
      </c>
      <c r="AI23" s="22">
        <f>INDEX(NoSettings!$C$2:$AG$6843,MATCH($C23,NoSettings!$A$2:$A$6843,0),MATCH(AI$17,NoSettings!$C$1:$AG$1,0))</f>
        <v>384</v>
      </c>
    </row>
    <row r="24" spans="3:35">
      <c r="C24" t="s">
        <v>5706</v>
      </c>
      <c r="E24" s="22">
        <f>INDEX(NoSettings!$C$2:$AG$6843,MATCH($C24,NoSettings!$A$2:$A$6843,0),MATCH(E$17,NoSettings!$C$1:$AG$1,0))</f>
        <v>0</v>
      </c>
      <c r="F24" s="22">
        <f>INDEX(NoSettings!$C$2:$AG$6843,MATCH($C24,NoSettings!$A$2:$A$6843,0),MATCH(F$17,NoSettings!$C$1:$AG$1,0))</f>
        <v>0</v>
      </c>
      <c r="G24" s="22">
        <f>INDEX(NoSettings!$C$2:$AG$6843,MATCH($C24,NoSettings!$A$2:$A$6843,0),MATCH(G$17,NoSettings!$C$1:$AG$1,0))</f>
        <v>0</v>
      </c>
      <c r="H24" s="22">
        <f>INDEX(NoSettings!$C$2:$AG$6843,MATCH($C24,NoSettings!$A$2:$A$6843,0),MATCH(H$17,NoSettings!$C$1:$AG$1,0))</f>
        <v>0</v>
      </c>
      <c r="I24" s="22">
        <f>INDEX(NoSettings!$C$2:$AG$6843,MATCH($C24,NoSettings!$A$2:$A$6843,0),MATCH(I$17,NoSettings!$C$1:$AG$1,0))</f>
        <v>0</v>
      </c>
      <c r="J24" s="22">
        <f>INDEX(NoSettings!$C$2:$AG$6843,MATCH($C24,NoSettings!$A$2:$A$6843,0),MATCH(J$17,NoSettings!$C$1:$AG$1,0))</f>
        <v>0</v>
      </c>
      <c r="K24" s="22">
        <f>INDEX(NoSettings!$C$2:$AG$6843,MATCH($C24,NoSettings!$A$2:$A$6843,0),MATCH(K$17,NoSettings!$C$1:$AG$1,0))</f>
        <v>0</v>
      </c>
      <c r="L24" s="22">
        <f>INDEX(NoSettings!$C$2:$AG$6843,MATCH($C24,NoSettings!$A$2:$A$6843,0),MATCH(L$17,NoSettings!$C$1:$AG$1,0))</f>
        <v>0</v>
      </c>
      <c r="M24" s="22">
        <f>INDEX(NoSettings!$C$2:$AG$6843,MATCH($C24,NoSettings!$A$2:$A$6843,0),MATCH(M$17,NoSettings!$C$1:$AG$1,0))</f>
        <v>0</v>
      </c>
      <c r="N24" s="22">
        <f>INDEX(NoSettings!$C$2:$AG$6843,MATCH($C24,NoSettings!$A$2:$A$6843,0),MATCH(N$17,NoSettings!$C$1:$AG$1,0))</f>
        <v>0</v>
      </c>
      <c r="O24" s="22">
        <f>INDEX(NoSettings!$C$2:$AG$6843,MATCH($C24,NoSettings!$A$2:$A$6843,0),MATCH(O$17,NoSettings!$C$1:$AG$1,0))</f>
        <v>0</v>
      </c>
      <c r="P24" s="22">
        <f>INDEX(NoSettings!$C$2:$AG$6843,MATCH($C24,NoSettings!$A$2:$A$6843,0),MATCH(P$17,NoSettings!$C$1:$AG$1,0))</f>
        <v>0</v>
      </c>
      <c r="Q24" s="22">
        <f>INDEX(NoSettings!$C$2:$AG$6843,MATCH($C24,NoSettings!$A$2:$A$6843,0),MATCH(Q$17,NoSettings!$C$1:$AG$1,0))</f>
        <v>0</v>
      </c>
      <c r="R24" s="22">
        <f>INDEX(NoSettings!$C$2:$AG$6843,MATCH($C24,NoSettings!$A$2:$A$6843,0),MATCH(R$17,NoSettings!$C$1:$AG$1,0))</f>
        <v>0</v>
      </c>
      <c r="S24" s="22">
        <f>INDEX(NoSettings!$C$2:$AG$6843,MATCH($C24,NoSettings!$A$2:$A$6843,0),MATCH(S$17,NoSettings!$C$1:$AG$1,0))</f>
        <v>0</v>
      </c>
      <c r="T24" s="22">
        <f>INDEX(NoSettings!$C$2:$AG$6843,MATCH($C24,NoSettings!$A$2:$A$6843,0),MATCH(T$17,NoSettings!$C$1:$AG$1,0))</f>
        <v>0</v>
      </c>
      <c r="U24" s="22">
        <f>INDEX(NoSettings!$C$2:$AG$6843,MATCH($C24,NoSettings!$A$2:$A$6843,0),MATCH(U$17,NoSettings!$C$1:$AG$1,0))</f>
        <v>0</v>
      </c>
      <c r="V24" s="22">
        <f>INDEX(NoSettings!$C$2:$AG$6843,MATCH($C24,NoSettings!$A$2:$A$6843,0),MATCH(V$17,NoSettings!$C$1:$AG$1,0))</f>
        <v>0</v>
      </c>
      <c r="W24" s="22">
        <f>INDEX(NoSettings!$C$2:$AG$6843,MATCH($C24,NoSettings!$A$2:$A$6843,0),MATCH(W$17,NoSettings!$C$1:$AG$1,0))</f>
        <v>0</v>
      </c>
      <c r="X24" s="22">
        <f>INDEX(NoSettings!$C$2:$AG$6843,MATCH($C24,NoSettings!$A$2:$A$6843,0),MATCH(X$17,NoSettings!$C$1:$AG$1,0))</f>
        <v>0</v>
      </c>
      <c r="Y24" s="22">
        <f>INDEX(NoSettings!$C$2:$AG$6843,MATCH($C24,NoSettings!$A$2:$A$6843,0),MATCH(Y$17,NoSettings!$C$1:$AG$1,0))</f>
        <v>0</v>
      </c>
      <c r="Z24" s="22">
        <f>INDEX(NoSettings!$C$2:$AG$6843,MATCH($C24,NoSettings!$A$2:$A$6843,0),MATCH(Z$17,NoSettings!$C$1:$AG$1,0))</f>
        <v>0</v>
      </c>
      <c r="AA24" s="22">
        <f>INDEX(NoSettings!$C$2:$AG$6843,MATCH($C24,NoSettings!$A$2:$A$6843,0),MATCH(AA$17,NoSettings!$C$1:$AG$1,0))</f>
        <v>0</v>
      </c>
      <c r="AB24" s="22">
        <f>INDEX(NoSettings!$C$2:$AG$6843,MATCH($C24,NoSettings!$A$2:$A$6843,0),MATCH(AB$17,NoSettings!$C$1:$AG$1,0))</f>
        <v>0</v>
      </c>
      <c r="AC24" s="22">
        <f>INDEX(NoSettings!$C$2:$AG$6843,MATCH($C24,NoSettings!$A$2:$A$6843,0),MATCH(AC$17,NoSettings!$C$1:$AG$1,0))</f>
        <v>0</v>
      </c>
      <c r="AD24" s="22">
        <f>INDEX(NoSettings!$C$2:$AG$6843,MATCH($C24,NoSettings!$A$2:$A$6843,0),MATCH(AD$17,NoSettings!$C$1:$AG$1,0))</f>
        <v>0</v>
      </c>
      <c r="AE24" s="22">
        <f>INDEX(NoSettings!$C$2:$AG$6843,MATCH($C24,NoSettings!$A$2:$A$6843,0),MATCH(AE$17,NoSettings!$C$1:$AG$1,0))</f>
        <v>0</v>
      </c>
      <c r="AF24" s="22">
        <f>INDEX(NoSettings!$C$2:$AG$6843,MATCH($C24,NoSettings!$A$2:$A$6843,0),MATCH(AF$17,NoSettings!$C$1:$AG$1,0))</f>
        <v>0</v>
      </c>
      <c r="AG24" s="22">
        <f>INDEX(NoSettings!$C$2:$AG$6843,MATCH($C24,NoSettings!$A$2:$A$6843,0),MATCH(AG$17,NoSettings!$C$1:$AG$1,0))</f>
        <v>0</v>
      </c>
      <c r="AH24" s="22">
        <f>INDEX(NoSettings!$C$2:$AG$6843,MATCH($C24,NoSettings!$A$2:$A$6843,0),MATCH(AH$17,NoSettings!$C$1:$AG$1,0))</f>
        <v>0</v>
      </c>
      <c r="AI24" s="22">
        <f>INDEX(NoSettings!$C$2:$AG$6843,MATCH($C24,NoSettings!$A$2:$A$6843,0),MATCH(AI$17,NoSettings!$C$1:$AG$1,0))</f>
        <v>0</v>
      </c>
    </row>
    <row r="25" spans="3:35">
      <c r="C25" t="s">
        <v>5705</v>
      </c>
      <c r="E25" s="22">
        <f>INDEX(NoSettings!$C$2:$AG$6843,MATCH($C25,NoSettings!$A$2:$A$6843,0),MATCH(E$17,NoSettings!$C$1:$AG$1,0))</f>
        <v>28932</v>
      </c>
      <c r="F25" s="22">
        <f>INDEX(NoSettings!$C$2:$AG$6843,MATCH($C25,NoSettings!$A$2:$A$6843,0),MATCH(F$17,NoSettings!$C$1:$AG$1,0))</f>
        <v>29118</v>
      </c>
      <c r="G25" s="22">
        <f>INDEX(NoSettings!$C$2:$AG$6843,MATCH($C25,NoSettings!$A$2:$A$6843,0),MATCH(G$17,NoSettings!$C$1:$AG$1,0))</f>
        <v>29388</v>
      </c>
      <c r="H25" s="22">
        <f>INDEX(NoSettings!$C$2:$AG$6843,MATCH($C25,NoSettings!$A$2:$A$6843,0),MATCH(H$17,NoSettings!$C$1:$AG$1,0))</f>
        <v>29652</v>
      </c>
      <c r="I25" s="22">
        <f>INDEX(NoSettings!$C$2:$AG$6843,MATCH($C25,NoSettings!$A$2:$A$6843,0),MATCH(I$17,NoSettings!$C$1:$AG$1,0))</f>
        <v>29916</v>
      </c>
      <c r="J25" s="22">
        <f>INDEX(NoSettings!$C$2:$AG$6843,MATCH($C25,NoSettings!$A$2:$A$6843,0),MATCH(J$17,NoSettings!$C$1:$AG$1,0))</f>
        <v>30171</v>
      </c>
      <c r="K25" s="22">
        <f>INDEX(NoSettings!$C$2:$AG$6843,MATCH($C25,NoSettings!$A$2:$A$6843,0),MATCH(K$17,NoSettings!$C$1:$AG$1,0))</f>
        <v>30423</v>
      </c>
      <c r="L25" s="22">
        <f>INDEX(NoSettings!$C$2:$AG$6843,MATCH($C25,NoSettings!$A$2:$A$6843,0),MATCH(L$17,NoSettings!$C$1:$AG$1,0))</f>
        <v>30666</v>
      </c>
      <c r="M25" s="22">
        <f>INDEX(NoSettings!$C$2:$AG$6843,MATCH($C25,NoSettings!$A$2:$A$6843,0),MATCH(M$17,NoSettings!$C$1:$AG$1,0))</f>
        <v>30894</v>
      </c>
      <c r="N25" s="22">
        <f>INDEX(NoSettings!$C$2:$AG$6843,MATCH($C25,NoSettings!$A$2:$A$6843,0),MATCH(N$17,NoSettings!$C$1:$AG$1,0))</f>
        <v>31107</v>
      </c>
      <c r="O25" s="22">
        <f>INDEX(NoSettings!$C$2:$AG$6843,MATCH($C25,NoSettings!$A$2:$A$6843,0),MATCH(O$17,NoSettings!$C$1:$AG$1,0))</f>
        <v>31305</v>
      </c>
      <c r="P25" s="22">
        <f>INDEX(NoSettings!$C$2:$AG$6843,MATCH($C25,NoSettings!$A$2:$A$6843,0),MATCH(P$17,NoSettings!$C$1:$AG$1,0))</f>
        <v>31488</v>
      </c>
      <c r="Q25" s="22">
        <f>INDEX(NoSettings!$C$2:$AG$6843,MATCH($C25,NoSettings!$A$2:$A$6843,0),MATCH(Q$17,NoSettings!$C$1:$AG$1,0))</f>
        <v>31644</v>
      </c>
      <c r="R25" s="22">
        <f>INDEX(NoSettings!$C$2:$AG$6843,MATCH($C25,NoSettings!$A$2:$A$6843,0),MATCH(R$17,NoSettings!$C$1:$AG$1,0))</f>
        <v>32058</v>
      </c>
      <c r="S25" s="22">
        <f>INDEX(NoSettings!$C$2:$AG$6843,MATCH($C25,NoSettings!$A$2:$A$6843,0),MATCH(S$17,NoSettings!$C$1:$AG$1,0))</f>
        <v>32175</v>
      </c>
      <c r="T25" s="22">
        <f>INDEX(NoSettings!$C$2:$AG$6843,MATCH($C25,NoSettings!$A$2:$A$6843,0),MATCH(T$17,NoSettings!$C$1:$AG$1,0))</f>
        <v>32280</v>
      </c>
      <c r="U25" s="22">
        <f>INDEX(NoSettings!$C$2:$AG$6843,MATCH($C25,NoSettings!$A$2:$A$6843,0),MATCH(U$17,NoSettings!$C$1:$AG$1,0))</f>
        <v>32376</v>
      </c>
      <c r="V25" s="22">
        <f>INDEX(NoSettings!$C$2:$AG$6843,MATCH($C25,NoSettings!$A$2:$A$6843,0),MATCH(V$17,NoSettings!$C$1:$AG$1,0))</f>
        <v>32475</v>
      </c>
      <c r="W25" s="22">
        <f>INDEX(NoSettings!$C$2:$AG$6843,MATCH($C25,NoSettings!$A$2:$A$6843,0),MATCH(W$17,NoSettings!$C$1:$AG$1,0))</f>
        <v>32577</v>
      </c>
      <c r="X25" s="22">
        <f>INDEX(NoSettings!$C$2:$AG$6843,MATCH($C25,NoSettings!$A$2:$A$6843,0),MATCH(X$17,NoSettings!$C$1:$AG$1,0))</f>
        <v>32961</v>
      </c>
      <c r="Y25" s="22">
        <f>INDEX(NoSettings!$C$2:$AG$6843,MATCH($C25,NoSettings!$A$2:$A$6843,0),MATCH(Y$17,NoSettings!$C$1:$AG$1,0))</f>
        <v>33087</v>
      </c>
      <c r="Z25" s="22">
        <f>INDEX(NoSettings!$C$2:$AG$6843,MATCH($C25,NoSettings!$A$2:$A$6843,0),MATCH(Z$17,NoSettings!$C$1:$AG$1,0))</f>
        <v>33225</v>
      </c>
      <c r="AA25" s="22">
        <f>INDEX(NoSettings!$C$2:$AG$6843,MATCH($C25,NoSettings!$A$2:$A$6843,0),MATCH(AA$17,NoSettings!$C$1:$AG$1,0))</f>
        <v>33375</v>
      </c>
      <c r="AB25" s="22">
        <f>INDEX(NoSettings!$C$2:$AG$6843,MATCH($C25,NoSettings!$A$2:$A$6843,0),MATCH(AB$17,NoSettings!$C$1:$AG$1,0))</f>
        <v>33537</v>
      </c>
      <c r="AC25" s="22">
        <f>INDEX(NoSettings!$C$2:$AG$6843,MATCH($C25,NoSettings!$A$2:$A$6843,0),MATCH(AC$17,NoSettings!$C$1:$AG$1,0))</f>
        <v>33975</v>
      </c>
      <c r="AD25" s="22">
        <f>INDEX(NoSettings!$C$2:$AG$6843,MATCH($C25,NoSettings!$A$2:$A$6843,0),MATCH(AD$17,NoSettings!$C$1:$AG$1,0))</f>
        <v>34152</v>
      </c>
      <c r="AE25" s="22">
        <f>INDEX(NoSettings!$C$2:$AG$6843,MATCH($C25,NoSettings!$A$2:$A$6843,0),MATCH(AE$17,NoSettings!$C$1:$AG$1,0))</f>
        <v>34338</v>
      </c>
      <c r="AF25" s="22">
        <f>INDEX(NoSettings!$C$2:$AG$6843,MATCH($C25,NoSettings!$A$2:$A$6843,0),MATCH(AF$17,NoSettings!$C$1:$AG$1,0))</f>
        <v>34524</v>
      </c>
      <c r="AG25" s="22">
        <f>INDEX(NoSettings!$C$2:$AG$6843,MATCH($C25,NoSettings!$A$2:$A$6843,0),MATCH(AG$17,NoSettings!$C$1:$AG$1,0))</f>
        <v>34980</v>
      </c>
      <c r="AH25" s="22">
        <f>INDEX(NoSettings!$C$2:$AG$6843,MATCH($C25,NoSettings!$A$2:$A$6843,0),MATCH(AH$17,NoSettings!$C$1:$AG$1,0))</f>
        <v>35178</v>
      </c>
      <c r="AI25" s="22">
        <f>INDEX(NoSettings!$C$2:$AG$6843,MATCH($C25,NoSettings!$A$2:$A$6843,0),MATCH(AI$17,NoSettings!$C$1:$AG$1,0))</f>
        <v>35367</v>
      </c>
    </row>
    <row r="26" spans="3:35">
      <c r="C26" t="s">
        <v>5704</v>
      </c>
      <c r="E26" s="22">
        <f>INDEX(NoSettings!$C$2:$AG$6843,MATCH($C26,NoSettings!$A$2:$A$6843,0),MATCH(E$17,NoSettings!$C$1:$AG$1,0))</f>
        <v>9</v>
      </c>
      <c r="F26" s="22">
        <f>INDEX(NoSettings!$C$2:$AG$6843,MATCH($C26,NoSettings!$A$2:$A$6843,0),MATCH(F$17,NoSettings!$C$1:$AG$1,0))</f>
        <v>15</v>
      </c>
      <c r="G26" s="22">
        <f>INDEX(NoSettings!$C$2:$AG$6843,MATCH($C26,NoSettings!$A$2:$A$6843,0),MATCH(G$17,NoSettings!$C$1:$AG$1,0))</f>
        <v>18</v>
      </c>
      <c r="H26" s="22">
        <f>INDEX(NoSettings!$C$2:$AG$6843,MATCH($C26,NoSettings!$A$2:$A$6843,0),MATCH(H$17,NoSettings!$C$1:$AG$1,0))</f>
        <v>21</v>
      </c>
      <c r="I26" s="22">
        <f>INDEX(NoSettings!$C$2:$AG$6843,MATCH($C26,NoSettings!$A$2:$A$6843,0),MATCH(I$17,NoSettings!$C$1:$AG$1,0))</f>
        <v>24</v>
      </c>
      <c r="J26" s="22">
        <f>INDEX(NoSettings!$C$2:$AG$6843,MATCH($C26,NoSettings!$A$2:$A$6843,0),MATCH(J$17,NoSettings!$C$1:$AG$1,0))</f>
        <v>27</v>
      </c>
      <c r="K26" s="22">
        <f>INDEX(NoSettings!$C$2:$AG$6843,MATCH($C26,NoSettings!$A$2:$A$6843,0),MATCH(K$17,NoSettings!$C$1:$AG$1,0))</f>
        <v>30</v>
      </c>
      <c r="L26" s="22">
        <f>INDEX(NoSettings!$C$2:$AG$6843,MATCH($C26,NoSettings!$A$2:$A$6843,0),MATCH(L$17,NoSettings!$C$1:$AG$1,0))</f>
        <v>36</v>
      </c>
      <c r="M26" s="22">
        <f>INDEX(NoSettings!$C$2:$AG$6843,MATCH($C26,NoSettings!$A$2:$A$6843,0),MATCH(M$17,NoSettings!$C$1:$AG$1,0))</f>
        <v>42</v>
      </c>
      <c r="N26" s="22">
        <f>INDEX(NoSettings!$C$2:$AG$6843,MATCH($C26,NoSettings!$A$2:$A$6843,0),MATCH(N$17,NoSettings!$C$1:$AG$1,0))</f>
        <v>54</v>
      </c>
      <c r="O26" s="22">
        <f>INDEX(NoSettings!$C$2:$AG$6843,MATCH($C26,NoSettings!$A$2:$A$6843,0),MATCH(O$17,NoSettings!$C$1:$AG$1,0))</f>
        <v>63</v>
      </c>
      <c r="P26" s="22">
        <f>INDEX(NoSettings!$C$2:$AG$6843,MATCH($C26,NoSettings!$A$2:$A$6843,0),MATCH(P$17,NoSettings!$C$1:$AG$1,0))</f>
        <v>78</v>
      </c>
      <c r="Q26" s="22">
        <f>INDEX(NoSettings!$C$2:$AG$6843,MATCH($C26,NoSettings!$A$2:$A$6843,0),MATCH(Q$17,NoSettings!$C$1:$AG$1,0))</f>
        <v>93</v>
      </c>
      <c r="R26" s="22">
        <f>INDEX(NoSettings!$C$2:$AG$6843,MATCH($C26,NoSettings!$A$2:$A$6843,0),MATCH(R$17,NoSettings!$C$1:$AG$1,0))</f>
        <v>114</v>
      </c>
      <c r="S26" s="22">
        <f>INDEX(NoSettings!$C$2:$AG$6843,MATCH($C26,NoSettings!$A$2:$A$6843,0),MATCH(S$17,NoSettings!$C$1:$AG$1,0))</f>
        <v>132</v>
      </c>
      <c r="T26" s="22">
        <f>INDEX(NoSettings!$C$2:$AG$6843,MATCH($C26,NoSettings!$A$2:$A$6843,0),MATCH(T$17,NoSettings!$C$1:$AG$1,0))</f>
        <v>153</v>
      </c>
      <c r="U26" s="22">
        <f>INDEX(NoSettings!$C$2:$AG$6843,MATCH($C26,NoSettings!$A$2:$A$6843,0),MATCH(U$17,NoSettings!$C$1:$AG$1,0))</f>
        <v>174</v>
      </c>
      <c r="V26" s="22">
        <f>INDEX(NoSettings!$C$2:$AG$6843,MATCH($C26,NoSettings!$A$2:$A$6843,0),MATCH(V$17,NoSettings!$C$1:$AG$1,0))</f>
        <v>195</v>
      </c>
      <c r="W26" s="22">
        <f>INDEX(NoSettings!$C$2:$AG$6843,MATCH($C26,NoSettings!$A$2:$A$6843,0),MATCH(W$17,NoSettings!$C$1:$AG$1,0))</f>
        <v>213</v>
      </c>
      <c r="X26" s="22">
        <f>INDEX(NoSettings!$C$2:$AG$6843,MATCH($C26,NoSettings!$A$2:$A$6843,0),MATCH(X$17,NoSettings!$C$1:$AG$1,0))</f>
        <v>231</v>
      </c>
      <c r="Y26" s="22">
        <f>INDEX(NoSettings!$C$2:$AG$6843,MATCH($C26,NoSettings!$A$2:$A$6843,0),MATCH(Y$17,NoSettings!$C$1:$AG$1,0))</f>
        <v>243</v>
      </c>
      <c r="Z26" s="22">
        <f>INDEX(NoSettings!$C$2:$AG$6843,MATCH($C26,NoSettings!$A$2:$A$6843,0),MATCH(Z$17,NoSettings!$C$1:$AG$1,0))</f>
        <v>255</v>
      </c>
      <c r="AA26" s="22">
        <f>INDEX(NoSettings!$C$2:$AG$6843,MATCH($C26,NoSettings!$A$2:$A$6843,0),MATCH(AA$17,NoSettings!$C$1:$AG$1,0))</f>
        <v>264</v>
      </c>
      <c r="AB26" s="22">
        <f>INDEX(NoSettings!$C$2:$AG$6843,MATCH($C26,NoSettings!$A$2:$A$6843,0),MATCH(AB$17,NoSettings!$C$1:$AG$1,0))</f>
        <v>270</v>
      </c>
      <c r="AC26" s="22">
        <f>INDEX(NoSettings!$C$2:$AG$6843,MATCH($C26,NoSettings!$A$2:$A$6843,0),MATCH(AC$17,NoSettings!$C$1:$AG$1,0))</f>
        <v>276</v>
      </c>
      <c r="AD26" s="22">
        <f>INDEX(NoSettings!$C$2:$AG$6843,MATCH($C26,NoSettings!$A$2:$A$6843,0),MATCH(AD$17,NoSettings!$C$1:$AG$1,0))</f>
        <v>279</v>
      </c>
      <c r="AE26" s="22">
        <f>INDEX(NoSettings!$C$2:$AG$6843,MATCH($C26,NoSettings!$A$2:$A$6843,0),MATCH(AE$17,NoSettings!$C$1:$AG$1,0))</f>
        <v>279</v>
      </c>
      <c r="AF26" s="22">
        <f>INDEX(NoSettings!$C$2:$AG$6843,MATCH($C26,NoSettings!$A$2:$A$6843,0),MATCH(AF$17,NoSettings!$C$1:$AG$1,0))</f>
        <v>279</v>
      </c>
      <c r="AG26" s="22">
        <f>INDEX(NoSettings!$C$2:$AG$6843,MATCH($C26,NoSettings!$A$2:$A$6843,0),MATCH(AG$17,NoSettings!$C$1:$AG$1,0))</f>
        <v>279</v>
      </c>
      <c r="AH26" s="22">
        <f>INDEX(NoSettings!$C$2:$AG$6843,MATCH($C26,NoSettings!$A$2:$A$6843,0),MATCH(AH$17,NoSettings!$C$1:$AG$1,0))</f>
        <v>279</v>
      </c>
      <c r="AI26" s="22">
        <f>INDEX(NoSettings!$C$2:$AG$6843,MATCH($C26,NoSettings!$A$2:$A$6843,0),MATCH(AI$17,NoSettings!$C$1:$AG$1,0))</f>
        <v>273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0</v>
      </c>
      <c r="G27" s="22">
        <f>INDEX(NoSettings!$C$2:$AG$6843,MATCH($C27,NoSettings!$A$2:$A$6843,0),MATCH(G$17,NoSettings!$C$1:$AG$1,0))</f>
        <v>0</v>
      </c>
      <c r="H27" s="22">
        <f>INDEX(NoSettings!$C$2:$AG$6843,MATCH($C27,NoSettings!$A$2:$A$6843,0),MATCH(H$17,NoSettings!$C$1:$AG$1,0))</f>
        <v>0</v>
      </c>
      <c r="I27" s="22">
        <f>INDEX(NoSettings!$C$2:$AG$6843,MATCH($C27,NoSettings!$A$2:$A$6843,0),MATCH(I$17,NoSettings!$C$1:$AG$1,0))</f>
        <v>3</v>
      </c>
      <c r="J27" s="22">
        <f>INDEX(NoSettings!$C$2:$AG$6843,MATCH($C27,NoSettings!$A$2:$A$6843,0),MATCH(J$17,NoSettings!$C$1:$AG$1,0))</f>
        <v>3</v>
      </c>
      <c r="K27" s="22">
        <f>INDEX(NoSettings!$C$2:$AG$6843,MATCH($C27,NoSettings!$A$2:$A$6843,0),MATCH(K$17,NoSettings!$C$1:$AG$1,0))</f>
        <v>6</v>
      </c>
      <c r="L27" s="22">
        <f>INDEX(NoSettings!$C$2:$AG$6843,MATCH($C27,NoSettings!$A$2:$A$6843,0),MATCH(L$17,NoSettings!$C$1:$AG$1,0))</f>
        <v>9</v>
      </c>
      <c r="M27" s="22">
        <f>INDEX(NoSettings!$C$2:$AG$6843,MATCH($C27,NoSettings!$A$2:$A$6843,0),MATCH(M$17,NoSettings!$C$1:$AG$1,0))</f>
        <v>12</v>
      </c>
      <c r="N27" s="22">
        <f>INDEX(NoSettings!$C$2:$AG$6843,MATCH($C27,NoSettings!$A$2:$A$6843,0),MATCH(N$17,NoSettings!$C$1:$AG$1,0))</f>
        <v>15</v>
      </c>
      <c r="O27" s="22">
        <f>INDEX(NoSettings!$C$2:$AG$6843,MATCH($C27,NoSettings!$A$2:$A$6843,0),MATCH(O$17,NoSettings!$C$1:$AG$1,0))</f>
        <v>21</v>
      </c>
      <c r="P27" s="22">
        <f>INDEX(NoSettings!$C$2:$AG$6843,MATCH($C27,NoSettings!$A$2:$A$6843,0),MATCH(P$17,NoSettings!$C$1:$AG$1,0))</f>
        <v>30</v>
      </c>
      <c r="Q27" s="22">
        <f>INDEX(NoSettings!$C$2:$AG$6843,MATCH($C27,NoSettings!$A$2:$A$6843,0),MATCH(Q$17,NoSettings!$C$1:$AG$1,0))</f>
        <v>39</v>
      </c>
      <c r="R27" s="22">
        <f>INDEX(NoSettings!$C$2:$AG$6843,MATCH($C27,NoSettings!$A$2:$A$6843,0),MATCH(R$17,NoSettings!$C$1:$AG$1,0))</f>
        <v>51</v>
      </c>
      <c r="S27" s="22">
        <f>INDEX(NoSettings!$C$2:$AG$6843,MATCH($C27,NoSettings!$A$2:$A$6843,0),MATCH(S$17,NoSettings!$C$1:$AG$1,0))</f>
        <v>66</v>
      </c>
      <c r="T27" s="22">
        <f>INDEX(NoSettings!$C$2:$AG$6843,MATCH($C27,NoSettings!$A$2:$A$6843,0),MATCH(T$17,NoSettings!$C$1:$AG$1,0))</f>
        <v>81</v>
      </c>
      <c r="U27" s="22">
        <f>INDEX(NoSettings!$C$2:$AG$6843,MATCH($C27,NoSettings!$A$2:$A$6843,0),MATCH(U$17,NoSettings!$C$1:$AG$1,0))</f>
        <v>99</v>
      </c>
      <c r="V27" s="22">
        <f>INDEX(NoSettings!$C$2:$AG$6843,MATCH($C27,NoSettings!$A$2:$A$6843,0),MATCH(V$17,NoSettings!$C$1:$AG$1,0))</f>
        <v>117</v>
      </c>
      <c r="W27" s="22">
        <f>INDEX(NoSettings!$C$2:$AG$6843,MATCH($C27,NoSettings!$A$2:$A$6843,0),MATCH(W$17,NoSettings!$C$1:$AG$1,0))</f>
        <v>135</v>
      </c>
      <c r="X27" s="22">
        <f>INDEX(NoSettings!$C$2:$AG$6843,MATCH($C27,NoSettings!$A$2:$A$6843,0),MATCH(X$17,NoSettings!$C$1:$AG$1,0))</f>
        <v>156</v>
      </c>
      <c r="Y27" s="22">
        <f>INDEX(NoSettings!$C$2:$AG$6843,MATCH($C27,NoSettings!$A$2:$A$6843,0),MATCH(Y$17,NoSettings!$C$1:$AG$1,0))</f>
        <v>174</v>
      </c>
      <c r="Z27" s="22">
        <f>INDEX(NoSettings!$C$2:$AG$6843,MATCH($C27,NoSettings!$A$2:$A$6843,0),MATCH(Z$17,NoSettings!$C$1:$AG$1,0))</f>
        <v>189</v>
      </c>
      <c r="AA27" s="22">
        <f>INDEX(NoSettings!$C$2:$AG$6843,MATCH($C27,NoSettings!$A$2:$A$6843,0),MATCH(AA$17,NoSettings!$C$1:$AG$1,0))</f>
        <v>204</v>
      </c>
      <c r="AB27" s="22">
        <f>INDEX(NoSettings!$C$2:$AG$6843,MATCH($C27,NoSettings!$A$2:$A$6843,0),MATCH(AB$17,NoSettings!$C$1:$AG$1,0))</f>
        <v>219</v>
      </c>
      <c r="AC27" s="22">
        <f>INDEX(NoSettings!$C$2:$AG$6843,MATCH($C27,NoSettings!$A$2:$A$6843,0),MATCH(AC$17,NoSettings!$C$1:$AG$1,0))</f>
        <v>234</v>
      </c>
      <c r="AD27" s="22">
        <f>INDEX(NoSettings!$C$2:$AG$6843,MATCH($C27,NoSettings!$A$2:$A$6843,0),MATCH(AD$17,NoSettings!$C$1:$AG$1,0))</f>
        <v>249</v>
      </c>
      <c r="AE27" s="22">
        <f>INDEX(NoSettings!$C$2:$AG$6843,MATCH($C27,NoSettings!$A$2:$A$6843,0),MATCH(AE$17,NoSettings!$C$1:$AG$1,0))</f>
        <v>261</v>
      </c>
      <c r="AF27" s="22">
        <f>INDEX(NoSettings!$C$2:$AG$6843,MATCH($C27,NoSettings!$A$2:$A$6843,0),MATCH(AF$17,NoSettings!$C$1:$AG$1,0))</f>
        <v>273</v>
      </c>
      <c r="AG27" s="22">
        <f>INDEX(NoSettings!$C$2:$AG$6843,MATCH($C27,NoSettings!$A$2:$A$6843,0),MATCH(AG$17,NoSettings!$C$1:$AG$1,0))</f>
        <v>288</v>
      </c>
      <c r="AH27" s="22">
        <f>INDEX(NoSettings!$C$2:$AG$6843,MATCH($C27,NoSettings!$A$2:$A$6843,0),MATCH(AH$17,NoSettings!$C$1:$AG$1,0))</f>
        <v>300</v>
      </c>
      <c r="AI27" s="22">
        <f>INDEX(NoSettings!$C$2:$AG$6843,MATCH($C27,NoSettings!$A$2:$A$6843,0),MATCH(AI$17,NoSettings!$C$1:$AG$1,0))</f>
        <v>315</v>
      </c>
    </row>
    <row r="28" spans="3:35">
      <c r="C28" t="s">
        <v>5698</v>
      </c>
      <c r="E28" s="22">
        <f>INDEX(NoSettings!$C$2:$AG$6843,MATCH($C28,NoSettings!$A$2:$A$6843,0),MATCH(E$17,NoSettings!$C$1:$AG$1,0))</f>
        <v>13</v>
      </c>
      <c r="F28" s="22">
        <f>INDEX(NoSettings!$C$2:$AG$6843,MATCH($C28,NoSettings!$A$2:$A$6843,0),MATCH(F$17,NoSettings!$C$1:$AG$1,0))</f>
        <v>12</v>
      </c>
      <c r="G28" s="22">
        <f>INDEX(NoSettings!$C$2:$AG$6843,MATCH($C28,NoSettings!$A$2:$A$6843,0),MATCH(G$17,NoSettings!$C$1:$AG$1,0))</f>
        <v>20</v>
      </c>
      <c r="H28" s="22">
        <f>INDEX(NoSettings!$C$2:$AG$6843,MATCH($C28,NoSettings!$A$2:$A$6843,0),MATCH(H$17,NoSettings!$C$1:$AG$1,0))</f>
        <v>27</v>
      </c>
      <c r="I28" s="22">
        <f>INDEX(NoSettings!$C$2:$AG$6843,MATCH($C28,NoSettings!$A$2:$A$6843,0),MATCH(I$17,NoSettings!$C$1:$AG$1,0))</f>
        <v>35</v>
      </c>
      <c r="J28" s="22">
        <f>INDEX(NoSettings!$C$2:$AG$6843,MATCH($C28,NoSettings!$A$2:$A$6843,0),MATCH(J$17,NoSettings!$C$1:$AG$1,0))</f>
        <v>36</v>
      </c>
      <c r="K28" s="22">
        <f>INDEX(NoSettings!$C$2:$AG$6843,MATCH($C28,NoSettings!$A$2:$A$6843,0),MATCH(K$17,NoSettings!$C$1:$AG$1,0))</f>
        <v>38</v>
      </c>
      <c r="L28" s="22">
        <f>INDEX(NoSettings!$C$2:$AG$6843,MATCH($C28,NoSettings!$A$2:$A$6843,0),MATCH(L$17,NoSettings!$C$1:$AG$1,0))</f>
        <v>39</v>
      </c>
      <c r="M28" s="22">
        <f>INDEX(NoSettings!$C$2:$AG$6843,MATCH($C28,NoSettings!$A$2:$A$6843,0),MATCH(M$17,NoSettings!$C$1:$AG$1,0))</f>
        <v>41</v>
      </c>
      <c r="N28" s="22">
        <f>INDEX(NoSettings!$C$2:$AG$6843,MATCH($C28,NoSettings!$A$2:$A$6843,0),MATCH(N$17,NoSettings!$C$1:$AG$1,0))</f>
        <v>43</v>
      </c>
      <c r="O28" s="22">
        <f>INDEX(NoSettings!$C$2:$AG$6843,MATCH($C28,NoSettings!$A$2:$A$6843,0),MATCH(O$17,NoSettings!$C$1:$AG$1,0))</f>
        <v>45</v>
      </c>
      <c r="P28" s="22">
        <f>INDEX(NoSettings!$C$2:$AG$6843,MATCH($C28,NoSettings!$A$2:$A$6843,0),MATCH(P$17,NoSettings!$C$1:$AG$1,0))</f>
        <v>47</v>
      </c>
      <c r="Q28" s="22">
        <f>INDEX(NoSettings!$C$2:$AG$6843,MATCH($C28,NoSettings!$A$2:$A$6843,0),MATCH(Q$17,NoSettings!$C$1:$AG$1,0))</f>
        <v>49</v>
      </c>
      <c r="R28" s="22">
        <f>INDEX(NoSettings!$C$2:$AG$6843,MATCH($C28,NoSettings!$A$2:$A$6843,0),MATCH(R$17,NoSettings!$C$1:$AG$1,0))</f>
        <v>51</v>
      </c>
      <c r="S28" s="22">
        <f>INDEX(NoSettings!$C$2:$AG$6843,MATCH($C28,NoSettings!$A$2:$A$6843,0),MATCH(S$17,NoSettings!$C$1:$AG$1,0))</f>
        <v>53</v>
      </c>
      <c r="T28" s="22">
        <f>INDEX(NoSettings!$C$2:$AG$6843,MATCH($C28,NoSettings!$A$2:$A$6843,0),MATCH(T$17,NoSettings!$C$1:$AG$1,0))</f>
        <v>55</v>
      </c>
      <c r="U28" s="22">
        <f>INDEX(NoSettings!$C$2:$AG$6843,MATCH($C28,NoSettings!$A$2:$A$6843,0),MATCH(U$17,NoSettings!$C$1:$AG$1,0))</f>
        <v>57</v>
      </c>
      <c r="V28" s="22">
        <f>INDEX(NoSettings!$C$2:$AG$6843,MATCH($C28,NoSettings!$A$2:$A$6843,0),MATCH(V$17,NoSettings!$C$1:$AG$1,0))</f>
        <v>60</v>
      </c>
      <c r="W28" s="22">
        <f>INDEX(NoSettings!$C$2:$AG$6843,MATCH($C28,NoSettings!$A$2:$A$6843,0),MATCH(W$17,NoSettings!$C$1:$AG$1,0))</f>
        <v>62</v>
      </c>
      <c r="X28" s="22">
        <f>INDEX(NoSettings!$C$2:$AG$6843,MATCH($C28,NoSettings!$A$2:$A$6843,0),MATCH(X$17,NoSettings!$C$1:$AG$1,0))</f>
        <v>65</v>
      </c>
      <c r="Y28" s="22">
        <f>INDEX(NoSettings!$C$2:$AG$6843,MATCH($C28,NoSettings!$A$2:$A$6843,0),MATCH(Y$17,NoSettings!$C$1:$AG$1,0))</f>
        <v>68</v>
      </c>
      <c r="Z28" s="22">
        <f>INDEX(NoSettings!$C$2:$AG$6843,MATCH($C28,NoSettings!$A$2:$A$6843,0),MATCH(Z$17,NoSettings!$C$1:$AG$1,0))</f>
        <v>71</v>
      </c>
      <c r="AA28" s="22">
        <f>INDEX(NoSettings!$C$2:$AG$6843,MATCH($C28,NoSettings!$A$2:$A$6843,0),MATCH(AA$17,NoSettings!$C$1:$AG$1,0))</f>
        <v>74</v>
      </c>
      <c r="AB28" s="22">
        <f>INDEX(NoSettings!$C$2:$AG$6843,MATCH($C28,NoSettings!$A$2:$A$6843,0),MATCH(AB$17,NoSettings!$C$1:$AG$1,0))</f>
        <v>77</v>
      </c>
      <c r="AC28" s="22">
        <f>INDEX(NoSettings!$C$2:$AG$6843,MATCH($C28,NoSettings!$A$2:$A$6843,0),MATCH(AC$17,NoSettings!$C$1:$AG$1,0))</f>
        <v>80</v>
      </c>
      <c r="AD28" s="22">
        <f>INDEX(NoSettings!$C$2:$AG$6843,MATCH($C28,NoSettings!$A$2:$A$6843,0),MATCH(AD$17,NoSettings!$C$1:$AG$1,0))</f>
        <v>83</v>
      </c>
      <c r="AE28" s="22">
        <f>INDEX(NoSettings!$C$2:$AG$6843,MATCH($C28,NoSettings!$A$2:$A$6843,0),MATCH(AE$17,NoSettings!$C$1:$AG$1,0))</f>
        <v>87</v>
      </c>
      <c r="AF28" s="22">
        <f>INDEX(NoSettings!$C$2:$AG$6843,MATCH($C28,NoSettings!$A$2:$A$6843,0),MATCH(AF$17,NoSettings!$C$1:$AG$1,0))</f>
        <v>91</v>
      </c>
      <c r="AG28" s="22">
        <f>INDEX(NoSettings!$C$2:$AG$6843,MATCH($C28,NoSettings!$A$2:$A$6843,0),MATCH(AG$17,NoSettings!$C$1:$AG$1,0))</f>
        <v>94</v>
      </c>
      <c r="AH28" s="22">
        <f>INDEX(NoSettings!$C$2:$AG$6843,MATCH($C28,NoSettings!$A$2:$A$6843,0),MATCH(AH$17,NoSettings!$C$1:$AG$1,0))</f>
        <v>94</v>
      </c>
      <c r="AI28" s="22">
        <f>INDEX(NoSettings!$C$2:$AG$6843,MATCH($C28,NoSettings!$A$2:$A$6843,0),MATCH(AI$17,NoSettings!$C$1:$AG$1,0))</f>
        <v>94</v>
      </c>
    </row>
    <row r="29" spans="3:35">
      <c r="C29" t="s">
        <v>5691</v>
      </c>
      <c r="E29" s="22">
        <f>INDEX(NoSettings!$C$2:$AG$6843,MATCH($C29,NoSettings!$A$2:$A$6843,0),MATCH(E$17,NoSettings!$C$1:$AG$1,0))</f>
        <v>1</v>
      </c>
      <c r="F29" s="22">
        <f>INDEX(NoSettings!$C$2:$AG$6843,MATCH($C29,NoSettings!$A$2:$A$6843,0),MATCH(F$17,NoSettings!$C$1:$AG$1,0))</f>
        <v>1</v>
      </c>
      <c r="G29" s="22">
        <f>INDEX(NoSettings!$C$2:$AG$6843,MATCH($C29,NoSettings!$A$2:$A$6843,0),MATCH(G$17,NoSettings!$C$1:$AG$1,0))</f>
        <v>1</v>
      </c>
      <c r="H29" s="22">
        <f>INDEX(NoSettings!$C$2:$AG$6843,MATCH($C29,NoSettings!$A$2:$A$6843,0),MATCH(H$17,NoSettings!$C$1:$AG$1,0))</f>
        <v>1</v>
      </c>
      <c r="I29" s="22">
        <f>INDEX(NoSettings!$C$2:$AG$6843,MATCH($C29,NoSettings!$A$2:$A$6843,0),MATCH(I$17,NoSettings!$C$1:$AG$1,0))</f>
        <v>1</v>
      </c>
      <c r="J29" s="22">
        <f>INDEX(NoSettings!$C$2:$AG$6843,MATCH($C29,NoSettings!$A$2:$A$6843,0),MATCH(J$17,NoSettings!$C$1:$AG$1,0))</f>
        <v>1</v>
      </c>
      <c r="K29" s="22">
        <f>INDEX(NoSettings!$C$2:$AG$6843,MATCH($C29,NoSettings!$A$2:$A$6843,0),MATCH(K$17,NoSettings!$C$1:$AG$1,0))</f>
        <v>1</v>
      </c>
      <c r="L29" s="22">
        <f>INDEX(NoSettings!$C$2:$AG$6843,MATCH($C29,NoSettings!$A$2:$A$6843,0),MATCH(L$17,NoSettings!$C$1:$AG$1,0))</f>
        <v>1</v>
      </c>
      <c r="M29" s="22">
        <f>INDEX(NoSettings!$C$2:$AG$6843,MATCH($C29,NoSettings!$A$2:$A$6843,0),MATCH(M$17,NoSettings!$C$1:$AG$1,0))</f>
        <v>1</v>
      </c>
      <c r="N29" s="22">
        <f>INDEX(NoSettings!$C$2:$AG$6843,MATCH($C29,NoSettings!$A$2:$A$6843,0),MATCH(N$17,NoSettings!$C$1:$AG$1,0))</f>
        <v>1</v>
      </c>
      <c r="O29" s="22">
        <f>INDEX(NoSettings!$C$2:$AG$6843,MATCH($C29,NoSettings!$A$2:$A$6843,0),MATCH(O$17,NoSettings!$C$1:$AG$1,0))</f>
        <v>1</v>
      </c>
      <c r="P29" s="22">
        <f>INDEX(NoSettings!$C$2:$AG$6843,MATCH($C29,NoSettings!$A$2:$A$6843,0),MATCH(P$17,NoSettings!$C$1:$AG$1,0))</f>
        <v>1</v>
      </c>
      <c r="Q29" s="22">
        <f>INDEX(NoSettings!$C$2:$AG$6843,MATCH($C29,NoSettings!$A$2:$A$6843,0),MATCH(Q$17,NoSettings!$C$1:$AG$1,0))</f>
        <v>1</v>
      </c>
      <c r="R29" s="22">
        <f>INDEX(NoSettings!$C$2:$AG$6843,MATCH($C29,NoSettings!$A$2:$A$6843,0),MATCH(R$17,NoSettings!$C$1:$AG$1,0))</f>
        <v>1</v>
      </c>
      <c r="S29" s="22">
        <f>INDEX(NoSettings!$C$2:$AG$6843,MATCH($C29,NoSettings!$A$2:$A$6843,0),MATCH(S$17,NoSettings!$C$1:$AG$1,0))</f>
        <v>1</v>
      </c>
      <c r="T29" s="22">
        <f>INDEX(NoSettings!$C$2:$AG$6843,MATCH($C29,NoSettings!$A$2:$A$6843,0),MATCH(T$17,NoSettings!$C$1:$AG$1,0))</f>
        <v>1</v>
      </c>
      <c r="U29" s="22">
        <f>INDEX(NoSettings!$C$2:$AG$6843,MATCH($C29,NoSettings!$A$2:$A$6843,0),MATCH(U$17,NoSettings!$C$1:$AG$1,0))</f>
        <v>2</v>
      </c>
      <c r="V29" s="22">
        <f>INDEX(NoSettings!$C$2:$AG$6843,MATCH($C29,NoSettings!$A$2:$A$6843,0),MATCH(V$17,NoSettings!$C$1:$AG$1,0))</f>
        <v>2</v>
      </c>
      <c r="W29" s="22">
        <f>INDEX(NoSettings!$C$2:$AG$6843,MATCH($C29,NoSettings!$A$2:$A$6843,0),MATCH(W$17,NoSettings!$C$1:$AG$1,0))</f>
        <v>2</v>
      </c>
      <c r="X29" s="22">
        <f>INDEX(NoSettings!$C$2:$AG$6843,MATCH($C29,NoSettings!$A$2:$A$6843,0),MATCH(X$17,NoSettings!$C$1:$AG$1,0))</f>
        <v>2</v>
      </c>
      <c r="Y29" s="22">
        <f>INDEX(NoSettings!$C$2:$AG$6843,MATCH($C29,NoSettings!$A$2:$A$6843,0),MATCH(Y$17,NoSettings!$C$1:$AG$1,0))</f>
        <v>2</v>
      </c>
      <c r="Z29" s="22">
        <f>INDEX(NoSettings!$C$2:$AG$6843,MATCH($C29,NoSettings!$A$2:$A$6843,0),MATCH(Z$17,NoSettings!$C$1:$AG$1,0))</f>
        <v>2</v>
      </c>
      <c r="AA29" s="22">
        <f>INDEX(NoSettings!$C$2:$AG$6843,MATCH($C29,NoSettings!$A$2:$A$6843,0),MATCH(AA$17,NoSettings!$C$1:$AG$1,0))</f>
        <v>2</v>
      </c>
      <c r="AB29" s="22">
        <f>INDEX(NoSettings!$C$2:$AG$6843,MATCH($C29,NoSettings!$A$2:$A$6843,0),MATCH(AB$17,NoSettings!$C$1:$AG$1,0))</f>
        <v>2</v>
      </c>
      <c r="AC29" s="22">
        <f>INDEX(NoSettings!$C$2:$AG$6843,MATCH($C29,NoSettings!$A$2:$A$6843,0),MATCH(AC$17,NoSettings!$C$1:$AG$1,0))</f>
        <v>2</v>
      </c>
      <c r="AD29" s="22">
        <f>INDEX(NoSettings!$C$2:$AG$6843,MATCH($C29,NoSettings!$A$2:$A$6843,0),MATCH(AD$17,NoSettings!$C$1:$AG$1,0))</f>
        <v>2</v>
      </c>
      <c r="AE29" s="22">
        <f>INDEX(NoSettings!$C$2:$AG$6843,MATCH($C29,NoSettings!$A$2:$A$6843,0),MATCH(AE$17,NoSettings!$C$1:$AG$1,0))</f>
        <v>2</v>
      </c>
      <c r="AF29" s="22">
        <f>INDEX(NoSettings!$C$2:$AG$6843,MATCH($C29,NoSettings!$A$2:$A$6843,0),MATCH(AF$17,NoSettings!$C$1:$AG$1,0))</f>
        <v>2</v>
      </c>
      <c r="AG29" s="22">
        <f>INDEX(NoSettings!$C$2:$AG$6843,MATCH($C29,NoSettings!$A$2:$A$6843,0),MATCH(AG$17,NoSettings!$C$1:$AG$1,0))</f>
        <v>2</v>
      </c>
      <c r="AH29" s="22">
        <f>INDEX(NoSettings!$C$2:$AG$6843,MATCH($C29,NoSettings!$A$2:$A$6843,0),MATCH(AH$17,NoSettings!$C$1:$AG$1,0))</f>
        <v>2</v>
      </c>
      <c r="AI29" s="22">
        <f>INDEX(NoSettings!$C$2:$AG$6843,MATCH($C29,NoSettings!$A$2:$A$6843,0),MATCH(AI$17,NoSettings!$C$1:$AG$1,0))</f>
        <v>2</v>
      </c>
    </row>
    <row r="30" spans="3:35">
      <c r="C30" t="s">
        <v>5687</v>
      </c>
      <c r="E30" s="22">
        <f>INDEX(NoSettings!$C$2:$AG$6843,MATCH($C30,NoSettings!$A$2:$A$6843,0),MATCH(E$17,NoSettings!$C$1:$AG$1,0))</f>
        <v>24</v>
      </c>
      <c r="F30" s="22">
        <f>INDEX(NoSettings!$C$2:$AG$6843,MATCH($C30,NoSettings!$A$2:$A$6843,0),MATCH(F$17,NoSettings!$C$1:$AG$1,0))</f>
        <v>26</v>
      </c>
      <c r="G30" s="22">
        <f>INDEX(NoSettings!$C$2:$AG$6843,MATCH($C30,NoSettings!$A$2:$A$6843,0),MATCH(G$17,NoSettings!$C$1:$AG$1,0))</f>
        <v>26</v>
      </c>
      <c r="H30" s="22">
        <f>INDEX(NoSettings!$C$2:$AG$6843,MATCH($C30,NoSettings!$A$2:$A$6843,0),MATCH(H$17,NoSettings!$C$1:$AG$1,0))</f>
        <v>27</v>
      </c>
      <c r="I30" s="22">
        <f>INDEX(NoSettings!$C$2:$AG$6843,MATCH($C30,NoSettings!$A$2:$A$6843,0),MATCH(I$17,NoSettings!$C$1:$AG$1,0))</f>
        <v>28</v>
      </c>
      <c r="J30" s="22">
        <f>INDEX(NoSettings!$C$2:$AG$6843,MATCH($C30,NoSettings!$A$2:$A$6843,0),MATCH(J$17,NoSettings!$C$1:$AG$1,0))</f>
        <v>29</v>
      </c>
      <c r="K30" s="22">
        <f>INDEX(NoSettings!$C$2:$AG$6843,MATCH($C30,NoSettings!$A$2:$A$6843,0),MATCH(K$17,NoSettings!$C$1:$AG$1,0))</f>
        <v>29</v>
      </c>
      <c r="L30" s="22">
        <f>INDEX(NoSettings!$C$2:$AG$6843,MATCH($C30,NoSettings!$A$2:$A$6843,0),MATCH(L$17,NoSettings!$C$1:$AG$1,0))</f>
        <v>30</v>
      </c>
      <c r="M30" s="22">
        <f>INDEX(NoSettings!$C$2:$AG$6843,MATCH($C30,NoSettings!$A$2:$A$6843,0),MATCH(M$17,NoSettings!$C$1:$AG$1,0))</f>
        <v>32</v>
      </c>
      <c r="N30" s="22">
        <f>INDEX(NoSettings!$C$2:$AG$6843,MATCH($C30,NoSettings!$A$2:$A$6843,0),MATCH(N$17,NoSettings!$C$1:$AG$1,0))</f>
        <v>33</v>
      </c>
      <c r="O30" s="22">
        <f>INDEX(NoSettings!$C$2:$AG$6843,MATCH($C30,NoSettings!$A$2:$A$6843,0),MATCH(O$17,NoSettings!$C$1:$AG$1,0))</f>
        <v>34</v>
      </c>
      <c r="P30" s="22">
        <f>INDEX(NoSettings!$C$2:$AG$6843,MATCH($C30,NoSettings!$A$2:$A$6843,0),MATCH(P$17,NoSettings!$C$1:$AG$1,0))</f>
        <v>35</v>
      </c>
      <c r="Q30" s="22">
        <f>INDEX(NoSettings!$C$2:$AG$6843,MATCH($C30,NoSettings!$A$2:$A$6843,0),MATCH(Q$17,NoSettings!$C$1:$AG$1,0))</f>
        <v>36</v>
      </c>
      <c r="R30" s="22">
        <f>INDEX(NoSettings!$C$2:$AG$6843,MATCH($C30,NoSettings!$A$2:$A$6843,0),MATCH(R$17,NoSettings!$C$1:$AG$1,0))</f>
        <v>37</v>
      </c>
      <c r="S30" s="22">
        <f>INDEX(NoSettings!$C$2:$AG$6843,MATCH($C30,NoSettings!$A$2:$A$6843,0),MATCH(S$17,NoSettings!$C$1:$AG$1,0))</f>
        <v>39</v>
      </c>
      <c r="T30" s="22">
        <f>INDEX(NoSettings!$C$2:$AG$6843,MATCH($C30,NoSettings!$A$2:$A$6843,0),MATCH(T$17,NoSettings!$C$1:$AG$1,0))</f>
        <v>40</v>
      </c>
      <c r="U30" s="22">
        <f>INDEX(NoSettings!$C$2:$AG$6843,MATCH($C30,NoSettings!$A$2:$A$6843,0),MATCH(U$17,NoSettings!$C$1:$AG$1,0))</f>
        <v>42</v>
      </c>
      <c r="V30" s="22">
        <f>INDEX(NoSettings!$C$2:$AG$6843,MATCH($C30,NoSettings!$A$2:$A$6843,0),MATCH(V$17,NoSettings!$C$1:$AG$1,0))</f>
        <v>44</v>
      </c>
      <c r="W30" s="22">
        <f>INDEX(NoSettings!$C$2:$AG$6843,MATCH($C30,NoSettings!$A$2:$A$6843,0),MATCH(W$17,NoSettings!$C$1:$AG$1,0))</f>
        <v>45</v>
      </c>
      <c r="X30" s="22">
        <f>INDEX(NoSettings!$C$2:$AG$6843,MATCH($C30,NoSettings!$A$2:$A$6843,0),MATCH(X$17,NoSettings!$C$1:$AG$1,0))</f>
        <v>47</v>
      </c>
      <c r="Y30" s="22">
        <f>INDEX(NoSettings!$C$2:$AG$6843,MATCH($C30,NoSettings!$A$2:$A$6843,0),MATCH(Y$17,NoSettings!$C$1:$AG$1,0))</f>
        <v>49</v>
      </c>
      <c r="Z30" s="22">
        <f>INDEX(NoSettings!$C$2:$AG$6843,MATCH($C30,NoSettings!$A$2:$A$6843,0),MATCH(Z$17,NoSettings!$C$1:$AG$1,0))</f>
        <v>51</v>
      </c>
      <c r="AA30" s="22">
        <f>INDEX(NoSettings!$C$2:$AG$6843,MATCH($C30,NoSettings!$A$2:$A$6843,0),MATCH(AA$17,NoSettings!$C$1:$AG$1,0))</f>
        <v>53</v>
      </c>
      <c r="AB30" s="22">
        <f>INDEX(NoSettings!$C$2:$AG$6843,MATCH($C30,NoSettings!$A$2:$A$6843,0),MATCH(AB$17,NoSettings!$C$1:$AG$1,0))</f>
        <v>55</v>
      </c>
      <c r="AC30" s="22">
        <f>INDEX(NoSettings!$C$2:$AG$6843,MATCH($C30,NoSettings!$A$2:$A$6843,0),MATCH(AC$17,NoSettings!$C$1:$AG$1,0))</f>
        <v>57</v>
      </c>
      <c r="AD30" s="22">
        <f>INDEX(NoSettings!$C$2:$AG$6843,MATCH($C30,NoSettings!$A$2:$A$6843,0),MATCH(AD$17,NoSettings!$C$1:$AG$1,0))</f>
        <v>59</v>
      </c>
      <c r="AE30" s="22">
        <f>INDEX(NoSettings!$C$2:$AG$6843,MATCH($C30,NoSettings!$A$2:$A$6843,0),MATCH(AE$17,NoSettings!$C$1:$AG$1,0))</f>
        <v>61</v>
      </c>
      <c r="AF30" s="22">
        <f>INDEX(NoSettings!$C$2:$AG$6843,MATCH($C30,NoSettings!$A$2:$A$6843,0),MATCH(AF$17,NoSettings!$C$1:$AG$1,0))</f>
        <v>64</v>
      </c>
      <c r="AG30" s="22">
        <f>INDEX(NoSettings!$C$2:$AG$6843,MATCH($C30,NoSettings!$A$2:$A$6843,0),MATCH(AG$17,NoSettings!$C$1:$AG$1,0))</f>
        <v>66</v>
      </c>
      <c r="AH30" s="22">
        <f>INDEX(NoSettings!$C$2:$AG$6843,MATCH($C30,NoSettings!$A$2:$A$6843,0),MATCH(AH$17,NoSettings!$C$1:$AG$1,0))</f>
        <v>69</v>
      </c>
      <c r="AI30" s="22">
        <f>INDEX(NoSettings!$C$2:$AG$6843,MATCH($C30,NoSettings!$A$2:$A$6843,0),MATCH(AI$17,NoSettings!$C$1:$AG$1,0))</f>
        <v>71</v>
      </c>
    </row>
    <row r="31" spans="3:35">
      <c r="C31" t="s">
        <v>5684</v>
      </c>
      <c r="E31" s="22">
        <f>INDEX(NoSettings!$C$2:$AG$6843,MATCH($C31,NoSettings!$A$2:$A$6843,0),MATCH(E$17,NoSettings!$C$1:$AG$1,0))</f>
        <v>6</v>
      </c>
      <c r="F31" s="22">
        <f>INDEX(NoSettings!$C$2:$AG$6843,MATCH($C31,NoSettings!$A$2:$A$6843,0),MATCH(F$17,NoSettings!$C$1:$AG$1,0))</f>
        <v>5</v>
      </c>
      <c r="G31" s="22">
        <f>INDEX(NoSettings!$C$2:$AG$6843,MATCH($C31,NoSettings!$A$2:$A$6843,0),MATCH(G$17,NoSettings!$C$1:$AG$1,0))</f>
        <v>6</v>
      </c>
      <c r="H31" s="22">
        <f>INDEX(NoSettings!$C$2:$AG$6843,MATCH($C31,NoSettings!$A$2:$A$6843,0),MATCH(H$17,NoSettings!$C$1:$AG$1,0))</f>
        <v>6</v>
      </c>
      <c r="I31" s="22">
        <f>INDEX(NoSettings!$C$2:$AG$6843,MATCH($C31,NoSettings!$A$2:$A$6843,0),MATCH(I$17,NoSettings!$C$1:$AG$1,0))</f>
        <v>7</v>
      </c>
      <c r="J31" s="22">
        <f>INDEX(NoSettings!$C$2:$AG$6843,MATCH($C31,NoSettings!$A$2:$A$6843,0),MATCH(J$17,NoSettings!$C$1:$AG$1,0))</f>
        <v>7</v>
      </c>
      <c r="K31" s="22">
        <f>INDEX(NoSettings!$C$2:$AG$6843,MATCH($C31,NoSettings!$A$2:$A$6843,0),MATCH(K$17,NoSettings!$C$1:$AG$1,0))</f>
        <v>8</v>
      </c>
      <c r="L31" s="22">
        <f>INDEX(NoSettings!$C$2:$AG$6843,MATCH($C31,NoSettings!$A$2:$A$6843,0),MATCH(L$17,NoSettings!$C$1:$AG$1,0))</f>
        <v>8</v>
      </c>
      <c r="M31" s="22">
        <f>INDEX(NoSettings!$C$2:$AG$6843,MATCH($C31,NoSettings!$A$2:$A$6843,0),MATCH(M$17,NoSettings!$C$1:$AG$1,0))</f>
        <v>9</v>
      </c>
      <c r="N31" s="22">
        <f>INDEX(NoSettings!$C$2:$AG$6843,MATCH($C31,NoSettings!$A$2:$A$6843,0),MATCH(N$17,NoSettings!$C$1:$AG$1,0))</f>
        <v>10</v>
      </c>
      <c r="O31" s="22">
        <f>INDEX(NoSettings!$C$2:$AG$6843,MATCH($C31,NoSettings!$A$2:$A$6843,0),MATCH(O$17,NoSettings!$C$1:$AG$1,0))</f>
        <v>10</v>
      </c>
      <c r="P31" s="22">
        <f>INDEX(NoSettings!$C$2:$AG$6843,MATCH($C31,NoSettings!$A$2:$A$6843,0),MATCH(P$17,NoSettings!$C$1:$AG$1,0))</f>
        <v>11</v>
      </c>
      <c r="Q31" s="22">
        <f>INDEX(NoSettings!$C$2:$AG$6843,MATCH($C31,NoSettings!$A$2:$A$6843,0),MATCH(Q$17,NoSettings!$C$1:$AG$1,0))</f>
        <v>11</v>
      </c>
      <c r="R31" s="22">
        <f>INDEX(NoSettings!$C$2:$AG$6843,MATCH($C31,NoSettings!$A$2:$A$6843,0),MATCH(R$17,NoSettings!$C$1:$AG$1,0))</f>
        <v>12</v>
      </c>
      <c r="S31" s="22">
        <f>INDEX(NoSettings!$C$2:$AG$6843,MATCH($C31,NoSettings!$A$2:$A$6843,0),MATCH(S$17,NoSettings!$C$1:$AG$1,0))</f>
        <v>12</v>
      </c>
      <c r="T31" s="22">
        <f>INDEX(NoSettings!$C$2:$AG$6843,MATCH($C31,NoSettings!$A$2:$A$6843,0),MATCH(T$17,NoSettings!$C$1:$AG$1,0))</f>
        <v>13</v>
      </c>
      <c r="U31" s="22">
        <f>INDEX(NoSettings!$C$2:$AG$6843,MATCH($C31,NoSettings!$A$2:$A$6843,0),MATCH(U$17,NoSettings!$C$1:$AG$1,0))</f>
        <v>13</v>
      </c>
      <c r="V31" s="22">
        <f>INDEX(NoSettings!$C$2:$AG$6843,MATCH($C31,NoSettings!$A$2:$A$6843,0),MATCH(V$17,NoSettings!$C$1:$AG$1,0))</f>
        <v>14</v>
      </c>
      <c r="W31" s="22">
        <f>INDEX(NoSettings!$C$2:$AG$6843,MATCH($C31,NoSettings!$A$2:$A$6843,0),MATCH(W$17,NoSettings!$C$1:$AG$1,0))</f>
        <v>14</v>
      </c>
      <c r="X31" s="22">
        <f>INDEX(NoSettings!$C$2:$AG$6843,MATCH($C31,NoSettings!$A$2:$A$6843,0),MATCH(X$17,NoSettings!$C$1:$AG$1,0))</f>
        <v>15</v>
      </c>
      <c r="Y31" s="22">
        <f>INDEX(NoSettings!$C$2:$AG$6843,MATCH($C31,NoSettings!$A$2:$A$6843,0),MATCH(Y$17,NoSettings!$C$1:$AG$1,0))</f>
        <v>16</v>
      </c>
      <c r="Z31" s="22">
        <f>INDEX(NoSettings!$C$2:$AG$6843,MATCH($C31,NoSettings!$A$2:$A$6843,0),MATCH(Z$17,NoSettings!$C$1:$AG$1,0))</f>
        <v>16</v>
      </c>
      <c r="AA31" s="22">
        <f>INDEX(NoSettings!$C$2:$AG$6843,MATCH($C31,NoSettings!$A$2:$A$6843,0),MATCH(AA$17,NoSettings!$C$1:$AG$1,0))</f>
        <v>17</v>
      </c>
      <c r="AB31" s="22">
        <f>INDEX(NoSettings!$C$2:$AG$6843,MATCH($C31,NoSettings!$A$2:$A$6843,0),MATCH(AB$17,NoSettings!$C$1:$AG$1,0))</f>
        <v>18</v>
      </c>
      <c r="AC31" s="22">
        <f>INDEX(NoSettings!$C$2:$AG$6843,MATCH($C31,NoSettings!$A$2:$A$6843,0),MATCH(AC$17,NoSettings!$C$1:$AG$1,0))</f>
        <v>19</v>
      </c>
      <c r="AD31" s="22">
        <f>INDEX(NoSettings!$C$2:$AG$6843,MATCH($C31,NoSettings!$A$2:$A$6843,0),MATCH(AD$17,NoSettings!$C$1:$AG$1,0))</f>
        <v>19</v>
      </c>
      <c r="AE31" s="22">
        <f>INDEX(NoSettings!$C$2:$AG$6843,MATCH($C31,NoSettings!$A$2:$A$6843,0),MATCH(AE$17,NoSettings!$C$1:$AG$1,0))</f>
        <v>20</v>
      </c>
      <c r="AF31" s="22">
        <f>INDEX(NoSettings!$C$2:$AG$6843,MATCH($C31,NoSettings!$A$2:$A$6843,0),MATCH(AF$17,NoSettings!$C$1:$AG$1,0))</f>
        <v>21</v>
      </c>
      <c r="AG31" s="22">
        <f>INDEX(NoSettings!$C$2:$AG$6843,MATCH($C31,NoSettings!$A$2:$A$6843,0),MATCH(AG$17,NoSettings!$C$1:$AG$1,0))</f>
        <v>22</v>
      </c>
      <c r="AH31" s="22">
        <f>INDEX(NoSettings!$C$2:$AG$6843,MATCH($C31,NoSettings!$A$2:$A$6843,0),MATCH(AH$17,NoSettings!$C$1:$AG$1,0))</f>
        <v>23</v>
      </c>
      <c r="AI31" s="22">
        <f>INDEX(NoSettings!$C$2:$AG$6843,MATCH($C31,NoSettings!$A$2:$A$6843,0),MATCH(AI$17,NoSettings!$C$1:$AG$1,0))</f>
        <v>24</v>
      </c>
    </row>
    <row r="32" spans="3:35">
      <c r="C32" t="s">
        <v>5677</v>
      </c>
      <c r="E32" s="22">
        <f>INDEX(NoSettings!$C$2:$AG$6843,MATCH($C32,NoSettings!$A$2:$A$6843,0),MATCH(E$17,NoSettings!$C$1:$AG$1,0))</f>
        <v>5</v>
      </c>
      <c r="F32" s="22">
        <f>INDEX(NoSettings!$C$2:$AG$6843,MATCH($C32,NoSettings!$A$2:$A$6843,0),MATCH(F$17,NoSettings!$C$1:$AG$1,0))</f>
        <v>5</v>
      </c>
      <c r="G32" s="22">
        <f>INDEX(NoSettings!$C$2:$AG$6843,MATCH($C32,NoSettings!$A$2:$A$6843,0),MATCH(G$17,NoSettings!$C$1:$AG$1,0))</f>
        <v>5</v>
      </c>
      <c r="H32" s="22">
        <f>INDEX(NoSettings!$C$2:$AG$6843,MATCH($C32,NoSettings!$A$2:$A$6843,0),MATCH(H$17,NoSettings!$C$1:$AG$1,0))</f>
        <v>5</v>
      </c>
      <c r="I32" s="22">
        <f>INDEX(NoSettings!$C$2:$AG$6843,MATCH($C32,NoSettings!$A$2:$A$6843,0),MATCH(I$17,NoSettings!$C$1:$AG$1,0))</f>
        <v>5</v>
      </c>
      <c r="J32" s="22">
        <f>INDEX(NoSettings!$C$2:$AG$6843,MATCH($C32,NoSettings!$A$2:$A$6843,0),MATCH(J$17,NoSettings!$C$1:$AG$1,0))</f>
        <v>4</v>
      </c>
      <c r="K32" s="22">
        <f>INDEX(NoSettings!$C$2:$AG$6843,MATCH($C32,NoSettings!$A$2:$A$6843,0),MATCH(K$17,NoSettings!$C$1:$AG$1,0))</f>
        <v>4</v>
      </c>
      <c r="L32" s="22">
        <f>INDEX(NoSettings!$C$2:$AG$6843,MATCH($C32,NoSettings!$A$2:$A$6843,0),MATCH(L$17,NoSettings!$C$1:$AG$1,0))</f>
        <v>4</v>
      </c>
      <c r="M32" s="22">
        <f>INDEX(NoSettings!$C$2:$AG$6843,MATCH($C32,NoSettings!$A$2:$A$6843,0),MATCH(M$17,NoSettings!$C$1:$AG$1,0))</f>
        <v>4</v>
      </c>
      <c r="N32" s="22">
        <f>INDEX(NoSettings!$C$2:$AG$6843,MATCH($C32,NoSettings!$A$2:$A$6843,0),MATCH(N$17,NoSettings!$C$1:$AG$1,0))</f>
        <v>4</v>
      </c>
      <c r="O32" s="22">
        <f>INDEX(NoSettings!$C$2:$AG$6843,MATCH($C32,NoSettings!$A$2:$A$6843,0),MATCH(O$17,NoSettings!$C$1:$AG$1,0))</f>
        <v>4</v>
      </c>
      <c r="P32" s="22">
        <f>INDEX(NoSettings!$C$2:$AG$6843,MATCH($C32,NoSettings!$A$2:$A$6843,0),MATCH(P$17,NoSettings!$C$1:$AG$1,0))</f>
        <v>4</v>
      </c>
      <c r="Q32" s="22">
        <f>INDEX(NoSettings!$C$2:$AG$6843,MATCH($C32,NoSettings!$A$2:$A$6843,0),MATCH(Q$17,NoSettings!$C$1:$AG$1,0))</f>
        <v>3</v>
      </c>
      <c r="R32" s="22">
        <f>INDEX(NoSettings!$C$2:$AG$6843,MATCH($C32,NoSettings!$A$2:$A$6843,0),MATCH(R$17,NoSettings!$C$1:$AG$1,0))</f>
        <v>3</v>
      </c>
      <c r="S32" s="22">
        <f>INDEX(NoSettings!$C$2:$AG$6843,MATCH($C32,NoSettings!$A$2:$A$6843,0),MATCH(S$17,NoSettings!$C$1:$AG$1,0))</f>
        <v>3</v>
      </c>
      <c r="T32" s="22">
        <f>INDEX(NoSettings!$C$2:$AG$6843,MATCH($C32,NoSettings!$A$2:$A$6843,0),MATCH(T$17,NoSettings!$C$1:$AG$1,0))</f>
        <v>3</v>
      </c>
      <c r="U32" s="22">
        <f>INDEX(NoSettings!$C$2:$AG$6843,MATCH($C32,NoSettings!$A$2:$A$6843,0),MATCH(U$17,NoSettings!$C$1:$AG$1,0))</f>
        <v>3</v>
      </c>
      <c r="V32" s="22">
        <f>INDEX(NoSettings!$C$2:$AG$6843,MATCH($C32,NoSettings!$A$2:$A$6843,0),MATCH(V$17,NoSettings!$C$1:$AG$1,0))</f>
        <v>3</v>
      </c>
      <c r="W32" s="22">
        <f>INDEX(NoSettings!$C$2:$AG$6843,MATCH($C32,NoSettings!$A$2:$A$6843,0),MATCH(W$17,NoSettings!$C$1:$AG$1,0))</f>
        <v>3</v>
      </c>
      <c r="X32" s="22">
        <f>INDEX(NoSettings!$C$2:$AG$6843,MATCH($C32,NoSettings!$A$2:$A$6843,0),MATCH(X$17,NoSettings!$C$1:$AG$1,0))</f>
        <v>3</v>
      </c>
      <c r="Y32" s="22">
        <f>INDEX(NoSettings!$C$2:$AG$6843,MATCH($C32,NoSettings!$A$2:$A$6843,0),MATCH(Y$17,NoSettings!$C$1:$AG$1,0))</f>
        <v>2</v>
      </c>
      <c r="Z32" s="22">
        <f>INDEX(NoSettings!$C$2:$AG$6843,MATCH($C32,NoSettings!$A$2:$A$6843,0),MATCH(Z$17,NoSettings!$C$1:$AG$1,0))</f>
        <v>2</v>
      </c>
      <c r="AA32" s="22">
        <f>INDEX(NoSettings!$C$2:$AG$6843,MATCH($C32,NoSettings!$A$2:$A$6843,0),MATCH(AA$17,NoSettings!$C$1:$AG$1,0))</f>
        <v>2</v>
      </c>
      <c r="AB32" s="22">
        <f>INDEX(NoSettings!$C$2:$AG$6843,MATCH($C32,NoSettings!$A$2:$A$6843,0),MATCH(AB$17,NoSettings!$C$1:$AG$1,0))</f>
        <v>2</v>
      </c>
      <c r="AC32" s="22">
        <f>INDEX(NoSettings!$C$2:$AG$6843,MATCH($C32,NoSettings!$A$2:$A$6843,0),MATCH(AC$17,NoSettings!$C$1:$AG$1,0))</f>
        <v>2</v>
      </c>
      <c r="AD32" s="22">
        <f>INDEX(NoSettings!$C$2:$AG$6843,MATCH($C32,NoSettings!$A$2:$A$6843,0),MATCH(AD$17,NoSettings!$C$1:$AG$1,0))</f>
        <v>2</v>
      </c>
      <c r="AE32" s="22">
        <f>INDEX(NoSettings!$C$2:$AG$6843,MATCH($C32,NoSettings!$A$2:$A$6843,0),MATCH(AE$17,NoSettings!$C$1:$AG$1,0))</f>
        <v>2</v>
      </c>
      <c r="AF32" s="22">
        <f>INDEX(NoSettings!$C$2:$AG$6843,MATCH($C32,NoSettings!$A$2:$A$6843,0),MATCH(AF$17,NoSettings!$C$1:$AG$1,0))</f>
        <v>2</v>
      </c>
      <c r="AG32" s="22">
        <f>INDEX(NoSettings!$C$2:$AG$6843,MATCH($C32,NoSettings!$A$2:$A$6843,0),MATCH(AG$17,NoSettings!$C$1:$AG$1,0))</f>
        <v>2</v>
      </c>
      <c r="AH32" s="22">
        <f>INDEX(NoSettings!$C$2:$AG$6843,MATCH($C32,NoSettings!$A$2:$A$6843,0),MATCH(AH$17,NoSettings!$C$1:$AG$1,0))</f>
        <v>2</v>
      </c>
      <c r="AI32" s="22">
        <f>INDEX(NoSettings!$C$2:$AG$6843,MATCH($C32,NoSettings!$A$2:$A$6843,0),MATCH(AI$17,NoSettings!$C$1:$AG$1,0))</f>
        <v>2</v>
      </c>
    </row>
    <row r="33" spans="3:35">
      <c r="C33" t="s">
        <v>5671</v>
      </c>
      <c r="E33" s="22">
        <f>INDEX(NoSettings!$C$2:$AG$6843,MATCH($C33,NoSettings!$A$2:$A$6843,0),MATCH(E$17,NoSettings!$C$1:$AG$1,0))</f>
        <v>4</v>
      </c>
      <c r="F33" s="22">
        <f>INDEX(NoSettings!$C$2:$AG$6843,MATCH($C33,NoSettings!$A$2:$A$6843,0),MATCH(F$17,NoSettings!$C$1:$AG$1,0))</f>
        <v>4</v>
      </c>
      <c r="G33" s="22">
        <f>INDEX(NoSettings!$C$2:$AG$6843,MATCH($C33,NoSettings!$A$2:$A$6843,0),MATCH(G$17,NoSettings!$C$1:$AG$1,0))</f>
        <v>4</v>
      </c>
      <c r="H33" s="22">
        <f>INDEX(NoSettings!$C$2:$AG$6843,MATCH($C33,NoSettings!$A$2:$A$6843,0),MATCH(H$17,NoSettings!$C$1:$AG$1,0))</f>
        <v>4</v>
      </c>
      <c r="I33" s="22">
        <f>INDEX(NoSettings!$C$2:$AG$6843,MATCH($C33,NoSettings!$A$2:$A$6843,0),MATCH(I$17,NoSettings!$C$1:$AG$1,0))</f>
        <v>3</v>
      </c>
      <c r="J33" s="22">
        <f>INDEX(NoSettings!$C$2:$AG$6843,MATCH($C33,NoSettings!$A$2:$A$6843,0),MATCH(J$17,NoSettings!$C$1:$AG$1,0))</f>
        <v>3</v>
      </c>
      <c r="K33" s="22">
        <f>INDEX(NoSettings!$C$2:$AG$6843,MATCH($C33,NoSettings!$A$2:$A$6843,0),MATCH(K$17,NoSettings!$C$1:$AG$1,0))</f>
        <v>3</v>
      </c>
      <c r="L33" s="22">
        <f>INDEX(NoSettings!$C$2:$AG$6843,MATCH($C33,NoSettings!$A$2:$A$6843,0),MATCH(L$17,NoSettings!$C$1:$AG$1,0))</f>
        <v>3</v>
      </c>
      <c r="M33" s="22">
        <f>INDEX(NoSettings!$C$2:$AG$6843,MATCH($C33,NoSettings!$A$2:$A$6843,0),MATCH(M$17,NoSettings!$C$1:$AG$1,0))</f>
        <v>3</v>
      </c>
      <c r="N33" s="22">
        <f>INDEX(NoSettings!$C$2:$AG$6843,MATCH($C33,NoSettings!$A$2:$A$6843,0),MATCH(N$17,NoSettings!$C$1:$AG$1,0))</f>
        <v>3</v>
      </c>
      <c r="O33" s="22">
        <f>INDEX(NoSettings!$C$2:$AG$6843,MATCH($C33,NoSettings!$A$2:$A$6843,0),MATCH(O$17,NoSettings!$C$1:$AG$1,0))</f>
        <v>3</v>
      </c>
      <c r="P33" s="22">
        <f>INDEX(NoSettings!$C$2:$AG$6843,MATCH($C33,NoSettings!$A$2:$A$6843,0),MATCH(P$17,NoSettings!$C$1:$AG$1,0))</f>
        <v>3</v>
      </c>
      <c r="Q33" s="22">
        <f>INDEX(NoSettings!$C$2:$AG$6843,MATCH($C33,NoSettings!$A$2:$A$6843,0),MATCH(Q$17,NoSettings!$C$1:$AG$1,0))</f>
        <v>3</v>
      </c>
      <c r="R33" s="22">
        <f>INDEX(NoSettings!$C$2:$AG$6843,MATCH($C33,NoSettings!$A$2:$A$6843,0),MATCH(R$17,NoSettings!$C$1:$AG$1,0))</f>
        <v>2</v>
      </c>
      <c r="S33" s="22">
        <f>INDEX(NoSettings!$C$2:$AG$6843,MATCH($C33,NoSettings!$A$2:$A$6843,0),MATCH(S$17,NoSettings!$C$1:$AG$1,0))</f>
        <v>2</v>
      </c>
      <c r="T33" s="22">
        <f>INDEX(NoSettings!$C$2:$AG$6843,MATCH($C33,NoSettings!$A$2:$A$6843,0),MATCH(T$17,NoSettings!$C$1:$AG$1,0))</f>
        <v>2</v>
      </c>
      <c r="U33" s="22">
        <f>INDEX(NoSettings!$C$2:$AG$6843,MATCH($C33,NoSettings!$A$2:$A$6843,0),MATCH(U$17,NoSettings!$C$1:$AG$1,0))</f>
        <v>2</v>
      </c>
      <c r="V33" s="22">
        <f>INDEX(NoSettings!$C$2:$AG$6843,MATCH($C33,NoSettings!$A$2:$A$6843,0),MATCH(V$17,NoSettings!$C$1:$AG$1,0))</f>
        <v>2</v>
      </c>
      <c r="W33" s="22">
        <f>INDEX(NoSettings!$C$2:$AG$6843,MATCH($C33,NoSettings!$A$2:$A$6843,0),MATCH(W$17,NoSettings!$C$1:$AG$1,0))</f>
        <v>2</v>
      </c>
      <c r="X33" s="22">
        <f>INDEX(NoSettings!$C$2:$AG$6843,MATCH($C33,NoSettings!$A$2:$A$6843,0),MATCH(X$17,NoSettings!$C$1:$AG$1,0))</f>
        <v>2</v>
      </c>
      <c r="Y33" s="22">
        <f>INDEX(NoSettings!$C$2:$AG$6843,MATCH($C33,NoSettings!$A$2:$A$6843,0),MATCH(Y$17,NoSettings!$C$1:$AG$1,0))</f>
        <v>2</v>
      </c>
      <c r="Z33" s="22">
        <f>INDEX(NoSettings!$C$2:$AG$6843,MATCH($C33,NoSettings!$A$2:$A$6843,0),MATCH(Z$17,NoSettings!$C$1:$AG$1,0))</f>
        <v>2</v>
      </c>
      <c r="AA33" s="22">
        <f>INDEX(NoSettings!$C$2:$AG$6843,MATCH($C33,NoSettings!$A$2:$A$6843,0),MATCH(AA$17,NoSettings!$C$1:$AG$1,0))</f>
        <v>2</v>
      </c>
      <c r="AB33" s="22">
        <f>INDEX(NoSettings!$C$2:$AG$6843,MATCH($C33,NoSettings!$A$2:$A$6843,0),MATCH(AB$17,NoSettings!$C$1:$AG$1,0))</f>
        <v>2</v>
      </c>
      <c r="AC33" s="22">
        <f>INDEX(NoSettings!$C$2:$AG$6843,MATCH($C33,NoSettings!$A$2:$A$6843,0),MATCH(AC$17,NoSettings!$C$1:$AG$1,0))</f>
        <v>2</v>
      </c>
      <c r="AD33" s="22">
        <f>INDEX(NoSettings!$C$2:$AG$6843,MATCH($C33,NoSettings!$A$2:$A$6843,0),MATCH(AD$17,NoSettings!$C$1:$AG$1,0))</f>
        <v>2</v>
      </c>
      <c r="AE33" s="22">
        <f>INDEX(NoSettings!$C$2:$AG$6843,MATCH($C33,NoSettings!$A$2:$A$6843,0),MATCH(AE$17,NoSettings!$C$1:$AG$1,0))</f>
        <v>2</v>
      </c>
      <c r="AF33" s="22">
        <f>INDEX(NoSettings!$C$2:$AG$6843,MATCH($C33,NoSettings!$A$2:$A$6843,0),MATCH(AF$17,NoSettings!$C$1:$AG$1,0))</f>
        <v>2</v>
      </c>
      <c r="AG33" s="22">
        <f>INDEX(NoSettings!$C$2:$AG$6843,MATCH($C33,NoSettings!$A$2:$A$6843,0),MATCH(AG$17,NoSettings!$C$1:$AG$1,0))</f>
        <v>2</v>
      </c>
      <c r="AH33" s="22">
        <f>INDEX(NoSettings!$C$2:$AG$6843,MATCH($C33,NoSettings!$A$2:$A$6843,0),MATCH(AH$17,NoSettings!$C$1:$AG$1,0))</f>
        <v>2</v>
      </c>
      <c r="AI33" s="22">
        <f>INDEX(NoSettings!$C$2:$AG$6843,MATCH($C33,NoSettings!$A$2:$A$6843,0),MATCH(AI$17,NoSettings!$C$1:$AG$1,0))</f>
        <v>2</v>
      </c>
    </row>
    <row r="34" spans="3:35">
      <c r="C34" t="s">
        <v>5670</v>
      </c>
      <c r="E34" s="22">
        <f>INDEX(NoSettings!$C$2:$AG$6843,MATCH($C34,NoSettings!$A$2:$A$6843,0),MATCH(E$17,NoSettings!$C$1:$AG$1,0))</f>
        <v>5</v>
      </c>
      <c r="F34" s="22">
        <f>INDEX(NoSettings!$C$2:$AG$6843,MATCH($C34,NoSettings!$A$2:$A$6843,0),MATCH(F$17,NoSettings!$C$1:$AG$1,0))</f>
        <v>5</v>
      </c>
      <c r="G34" s="22">
        <f>INDEX(NoSettings!$C$2:$AG$6843,MATCH($C34,NoSettings!$A$2:$A$6843,0),MATCH(G$17,NoSettings!$C$1:$AG$1,0))</f>
        <v>5</v>
      </c>
      <c r="H34" s="22">
        <f>INDEX(NoSettings!$C$2:$AG$6843,MATCH($C34,NoSettings!$A$2:$A$6843,0),MATCH(H$17,NoSettings!$C$1:$AG$1,0))</f>
        <v>5</v>
      </c>
      <c r="I34" s="22">
        <f>INDEX(NoSettings!$C$2:$AG$6843,MATCH($C34,NoSettings!$A$2:$A$6843,0),MATCH(I$17,NoSettings!$C$1:$AG$1,0))</f>
        <v>5</v>
      </c>
      <c r="J34" s="22">
        <f>INDEX(NoSettings!$C$2:$AG$6843,MATCH($C34,NoSettings!$A$2:$A$6843,0),MATCH(J$17,NoSettings!$C$1:$AG$1,0))</f>
        <v>5</v>
      </c>
      <c r="K34" s="22">
        <f>INDEX(NoSettings!$C$2:$AG$6843,MATCH($C34,NoSettings!$A$2:$A$6843,0),MATCH(K$17,NoSettings!$C$1:$AG$1,0))</f>
        <v>5</v>
      </c>
      <c r="L34" s="22">
        <f>INDEX(NoSettings!$C$2:$AG$6843,MATCH($C34,NoSettings!$A$2:$A$6843,0),MATCH(L$17,NoSettings!$C$1:$AG$1,0))</f>
        <v>5</v>
      </c>
      <c r="M34" s="22">
        <f>INDEX(NoSettings!$C$2:$AG$6843,MATCH($C34,NoSettings!$A$2:$A$6843,0),MATCH(M$17,NoSettings!$C$1:$AG$1,0))</f>
        <v>5</v>
      </c>
      <c r="N34" s="22">
        <f>INDEX(NoSettings!$C$2:$AG$6843,MATCH($C34,NoSettings!$A$2:$A$6843,0),MATCH(N$17,NoSettings!$C$1:$AG$1,0))</f>
        <v>5</v>
      </c>
      <c r="O34" s="22">
        <f>INDEX(NoSettings!$C$2:$AG$6843,MATCH($C34,NoSettings!$A$2:$A$6843,0),MATCH(O$17,NoSettings!$C$1:$AG$1,0))</f>
        <v>5</v>
      </c>
      <c r="P34" s="22">
        <f>INDEX(NoSettings!$C$2:$AG$6843,MATCH($C34,NoSettings!$A$2:$A$6843,0),MATCH(P$17,NoSettings!$C$1:$AG$1,0))</f>
        <v>5</v>
      </c>
      <c r="Q34" s="22">
        <f>INDEX(NoSettings!$C$2:$AG$6843,MATCH($C34,NoSettings!$A$2:$A$6843,0),MATCH(Q$17,NoSettings!$C$1:$AG$1,0))</f>
        <v>5</v>
      </c>
      <c r="R34" s="22">
        <f>INDEX(NoSettings!$C$2:$AG$6843,MATCH($C34,NoSettings!$A$2:$A$6843,0),MATCH(R$17,NoSettings!$C$1:$AG$1,0))</f>
        <v>5</v>
      </c>
      <c r="S34" s="22">
        <f>INDEX(NoSettings!$C$2:$AG$6843,MATCH($C34,NoSettings!$A$2:$A$6843,0),MATCH(S$17,NoSettings!$C$1:$AG$1,0))</f>
        <v>5</v>
      </c>
      <c r="T34" s="22">
        <f>INDEX(NoSettings!$C$2:$AG$6843,MATCH($C34,NoSettings!$A$2:$A$6843,0),MATCH(T$17,NoSettings!$C$1:$AG$1,0))</f>
        <v>5</v>
      </c>
      <c r="U34" s="22">
        <f>INDEX(NoSettings!$C$2:$AG$6843,MATCH($C34,NoSettings!$A$2:$A$6843,0),MATCH(U$17,NoSettings!$C$1:$AG$1,0))</f>
        <v>5</v>
      </c>
      <c r="V34" s="22">
        <f>INDEX(NoSettings!$C$2:$AG$6843,MATCH($C34,NoSettings!$A$2:$A$6843,0),MATCH(V$17,NoSettings!$C$1:$AG$1,0))</f>
        <v>5</v>
      </c>
      <c r="W34" s="22">
        <f>INDEX(NoSettings!$C$2:$AG$6843,MATCH($C34,NoSettings!$A$2:$A$6843,0),MATCH(W$17,NoSettings!$C$1:$AG$1,0))</f>
        <v>5</v>
      </c>
      <c r="X34" s="22">
        <f>INDEX(NoSettings!$C$2:$AG$6843,MATCH($C34,NoSettings!$A$2:$A$6843,0),MATCH(X$17,NoSettings!$C$1:$AG$1,0))</f>
        <v>5</v>
      </c>
      <c r="Y34" s="22">
        <f>INDEX(NoSettings!$C$2:$AG$6843,MATCH($C34,NoSettings!$A$2:$A$6843,0),MATCH(Y$17,NoSettings!$C$1:$AG$1,0))</f>
        <v>5</v>
      </c>
      <c r="Z34" s="22">
        <f>INDEX(NoSettings!$C$2:$AG$6843,MATCH($C34,NoSettings!$A$2:$A$6843,0),MATCH(Z$17,NoSettings!$C$1:$AG$1,0))</f>
        <v>5</v>
      </c>
      <c r="AA34" s="22">
        <f>INDEX(NoSettings!$C$2:$AG$6843,MATCH($C34,NoSettings!$A$2:$A$6843,0),MATCH(AA$17,NoSettings!$C$1:$AG$1,0))</f>
        <v>5</v>
      </c>
      <c r="AB34" s="22">
        <f>INDEX(NoSettings!$C$2:$AG$6843,MATCH($C34,NoSettings!$A$2:$A$6843,0),MATCH(AB$17,NoSettings!$C$1:$AG$1,0))</f>
        <v>5</v>
      </c>
      <c r="AC34" s="22">
        <f>INDEX(NoSettings!$C$2:$AG$6843,MATCH($C34,NoSettings!$A$2:$A$6843,0),MATCH(AC$17,NoSettings!$C$1:$AG$1,0))</f>
        <v>5</v>
      </c>
      <c r="AD34" s="22">
        <f>INDEX(NoSettings!$C$2:$AG$6843,MATCH($C34,NoSettings!$A$2:$A$6843,0),MATCH(AD$17,NoSettings!$C$1:$AG$1,0))</f>
        <v>4</v>
      </c>
      <c r="AE34" s="22">
        <f>INDEX(NoSettings!$C$2:$AG$6843,MATCH($C34,NoSettings!$A$2:$A$6843,0),MATCH(AE$17,NoSettings!$C$1:$AG$1,0))</f>
        <v>4</v>
      </c>
      <c r="AF34" s="22">
        <f>INDEX(NoSettings!$C$2:$AG$6843,MATCH($C34,NoSettings!$A$2:$A$6843,0),MATCH(AF$17,NoSettings!$C$1:$AG$1,0))</f>
        <v>4</v>
      </c>
      <c r="AG34" s="22">
        <f>INDEX(NoSettings!$C$2:$AG$6843,MATCH($C34,NoSettings!$A$2:$A$6843,0),MATCH(AG$17,NoSettings!$C$1:$AG$1,0))</f>
        <v>4</v>
      </c>
      <c r="AH34" s="22">
        <f>INDEX(NoSettings!$C$2:$AG$6843,MATCH($C34,NoSettings!$A$2:$A$6843,0),MATCH(AH$17,NoSettings!$C$1:$AG$1,0))</f>
        <v>4</v>
      </c>
      <c r="AI34" s="22">
        <f>INDEX(NoSettings!$C$2:$AG$6843,MATCH($C34,NoSettings!$A$2:$A$6843,0),MATCH(AI$17,NoSettings!$C$1:$AG$1,0))</f>
        <v>4</v>
      </c>
    </row>
    <row r="35" spans="3:35">
      <c r="C35" t="s">
        <v>5663</v>
      </c>
      <c r="E35" s="22">
        <f>INDEX(NoSettings!$C$2:$AG$6843,MATCH($C35,NoSettings!$A$2:$A$6843,0),MATCH(E$17,NoSettings!$C$1:$AG$1,0))</f>
        <v>39</v>
      </c>
      <c r="F35" s="22">
        <f>INDEX(NoSettings!$C$2:$AG$6843,MATCH($C35,NoSettings!$A$2:$A$6843,0),MATCH(F$17,NoSettings!$C$1:$AG$1,0))</f>
        <v>40</v>
      </c>
      <c r="G35" s="22">
        <f>INDEX(NoSettings!$C$2:$AG$6843,MATCH($C35,NoSettings!$A$2:$A$6843,0),MATCH(G$17,NoSettings!$C$1:$AG$1,0))</f>
        <v>42</v>
      </c>
      <c r="H35" s="22">
        <f>INDEX(NoSettings!$C$2:$AG$6843,MATCH($C35,NoSettings!$A$2:$A$6843,0),MATCH(H$17,NoSettings!$C$1:$AG$1,0))</f>
        <v>43</v>
      </c>
      <c r="I35" s="22">
        <f>INDEX(NoSettings!$C$2:$AG$6843,MATCH($C35,NoSettings!$A$2:$A$6843,0),MATCH(I$17,NoSettings!$C$1:$AG$1,0))</f>
        <v>43</v>
      </c>
      <c r="J35" s="22">
        <f>INDEX(NoSettings!$C$2:$AG$6843,MATCH($C35,NoSettings!$A$2:$A$6843,0),MATCH(J$17,NoSettings!$C$1:$AG$1,0))</f>
        <v>43</v>
      </c>
      <c r="K35" s="22">
        <f>INDEX(NoSettings!$C$2:$AG$6843,MATCH($C35,NoSettings!$A$2:$A$6843,0),MATCH(K$17,NoSettings!$C$1:$AG$1,0))</f>
        <v>43</v>
      </c>
      <c r="L35" s="22">
        <f>INDEX(NoSettings!$C$2:$AG$6843,MATCH($C35,NoSettings!$A$2:$A$6843,0),MATCH(L$17,NoSettings!$C$1:$AG$1,0))</f>
        <v>43</v>
      </c>
      <c r="M35" s="22">
        <f>INDEX(NoSettings!$C$2:$AG$6843,MATCH($C35,NoSettings!$A$2:$A$6843,0),MATCH(M$17,NoSettings!$C$1:$AG$1,0))</f>
        <v>44</v>
      </c>
      <c r="N35" s="22">
        <f>INDEX(NoSettings!$C$2:$AG$6843,MATCH($C35,NoSettings!$A$2:$A$6843,0),MATCH(N$17,NoSettings!$C$1:$AG$1,0))</f>
        <v>44</v>
      </c>
      <c r="O35" s="22">
        <f>INDEX(NoSettings!$C$2:$AG$6843,MATCH($C35,NoSettings!$A$2:$A$6843,0),MATCH(O$17,NoSettings!$C$1:$AG$1,0))</f>
        <v>44</v>
      </c>
      <c r="P35" s="22">
        <f>INDEX(NoSettings!$C$2:$AG$6843,MATCH($C35,NoSettings!$A$2:$A$6843,0),MATCH(P$17,NoSettings!$C$1:$AG$1,0))</f>
        <v>45</v>
      </c>
      <c r="Q35" s="22">
        <f>INDEX(NoSettings!$C$2:$AG$6843,MATCH($C35,NoSettings!$A$2:$A$6843,0),MATCH(Q$17,NoSettings!$C$1:$AG$1,0))</f>
        <v>45</v>
      </c>
      <c r="R35" s="22">
        <f>INDEX(NoSettings!$C$2:$AG$6843,MATCH($C35,NoSettings!$A$2:$A$6843,0),MATCH(R$17,NoSettings!$C$1:$AG$1,0))</f>
        <v>45</v>
      </c>
      <c r="S35" s="22">
        <f>INDEX(NoSettings!$C$2:$AG$6843,MATCH($C35,NoSettings!$A$2:$A$6843,0),MATCH(S$17,NoSettings!$C$1:$AG$1,0))</f>
        <v>46</v>
      </c>
      <c r="T35" s="22">
        <f>INDEX(NoSettings!$C$2:$AG$6843,MATCH($C35,NoSettings!$A$2:$A$6843,0),MATCH(T$17,NoSettings!$C$1:$AG$1,0))</f>
        <v>46</v>
      </c>
      <c r="U35" s="22">
        <f>INDEX(NoSettings!$C$2:$AG$6843,MATCH($C35,NoSettings!$A$2:$A$6843,0),MATCH(U$17,NoSettings!$C$1:$AG$1,0))</f>
        <v>46</v>
      </c>
      <c r="V35" s="22">
        <f>INDEX(NoSettings!$C$2:$AG$6843,MATCH($C35,NoSettings!$A$2:$A$6843,0),MATCH(V$17,NoSettings!$C$1:$AG$1,0))</f>
        <v>46</v>
      </c>
      <c r="W35" s="22">
        <f>INDEX(NoSettings!$C$2:$AG$6843,MATCH($C35,NoSettings!$A$2:$A$6843,0),MATCH(W$17,NoSettings!$C$1:$AG$1,0))</f>
        <v>46</v>
      </c>
      <c r="X35" s="22">
        <f>INDEX(NoSettings!$C$2:$AG$6843,MATCH($C35,NoSettings!$A$2:$A$6843,0),MATCH(X$17,NoSettings!$C$1:$AG$1,0))</f>
        <v>47</v>
      </c>
      <c r="Y35" s="22">
        <f>INDEX(NoSettings!$C$2:$AG$6843,MATCH($C35,NoSettings!$A$2:$A$6843,0),MATCH(Y$17,NoSettings!$C$1:$AG$1,0))</f>
        <v>47</v>
      </c>
      <c r="Z35" s="22">
        <f>INDEX(NoSettings!$C$2:$AG$6843,MATCH($C35,NoSettings!$A$2:$A$6843,0),MATCH(Z$17,NoSettings!$C$1:$AG$1,0))</f>
        <v>47</v>
      </c>
      <c r="AA35" s="22">
        <f>INDEX(NoSettings!$C$2:$AG$6843,MATCH($C35,NoSettings!$A$2:$A$6843,0),MATCH(AA$17,NoSettings!$C$1:$AG$1,0))</f>
        <v>48</v>
      </c>
      <c r="AB35" s="22">
        <f>INDEX(NoSettings!$C$2:$AG$6843,MATCH($C35,NoSettings!$A$2:$A$6843,0),MATCH(AB$17,NoSettings!$C$1:$AG$1,0))</f>
        <v>48</v>
      </c>
      <c r="AC35" s="22">
        <f>INDEX(NoSettings!$C$2:$AG$6843,MATCH($C35,NoSettings!$A$2:$A$6843,0),MATCH(AC$17,NoSettings!$C$1:$AG$1,0))</f>
        <v>48</v>
      </c>
      <c r="AD35" s="22">
        <f>INDEX(NoSettings!$C$2:$AG$6843,MATCH($C35,NoSettings!$A$2:$A$6843,0),MATCH(AD$17,NoSettings!$C$1:$AG$1,0))</f>
        <v>49</v>
      </c>
      <c r="AE35" s="22">
        <f>INDEX(NoSettings!$C$2:$AG$6843,MATCH($C35,NoSettings!$A$2:$A$6843,0),MATCH(AE$17,NoSettings!$C$1:$AG$1,0))</f>
        <v>49</v>
      </c>
      <c r="AF35" s="22">
        <f>INDEX(NoSettings!$C$2:$AG$6843,MATCH($C35,NoSettings!$A$2:$A$6843,0),MATCH(AF$17,NoSettings!$C$1:$AG$1,0))</f>
        <v>49</v>
      </c>
      <c r="AG35" s="22">
        <f>INDEX(NoSettings!$C$2:$AG$6843,MATCH($C35,NoSettings!$A$2:$A$6843,0),MATCH(AG$17,NoSettings!$C$1:$AG$1,0))</f>
        <v>49</v>
      </c>
      <c r="AH35" s="22">
        <f>INDEX(NoSettings!$C$2:$AG$6843,MATCH($C35,NoSettings!$A$2:$A$6843,0),MATCH(AH$17,NoSettings!$C$1:$AG$1,0))</f>
        <v>50</v>
      </c>
      <c r="AI35" s="22">
        <f>INDEX(NoSettings!$C$2:$AG$6843,MATCH($C35,NoSettings!$A$2:$A$6843,0),MATCH(AI$17,NoSettings!$C$1:$AG$1,0))</f>
        <v>50</v>
      </c>
    </row>
    <row r="36" spans="3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14586</v>
      </c>
      <c r="G36" s="22">
        <f>INDEX(NoSettings!$C$2:$AG$6843,MATCH($C36,NoSettings!$A$2:$A$6843,0),MATCH(G$17,NoSettings!$C$1:$AG$1,0))</f>
        <v>14466</v>
      </c>
      <c r="H36" s="22">
        <f>INDEX(NoSettings!$C$2:$AG$6843,MATCH($C36,NoSettings!$A$2:$A$6843,0),MATCH(H$17,NoSettings!$C$1:$AG$1,0))</f>
        <v>14301</v>
      </c>
      <c r="I36" s="22">
        <f>INDEX(NoSettings!$C$2:$AG$6843,MATCH($C36,NoSettings!$A$2:$A$6843,0),MATCH(I$17,NoSettings!$C$1:$AG$1,0))</f>
        <v>14085</v>
      </c>
      <c r="J36" s="22">
        <f>INDEX(NoSettings!$C$2:$AG$6843,MATCH($C36,NoSettings!$A$2:$A$6843,0),MATCH(J$17,NoSettings!$C$1:$AG$1,0))</f>
        <v>13806</v>
      </c>
      <c r="K36" s="22">
        <f>INDEX(NoSettings!$C$2:$AG$6843,MATCH($C36,NoSettings!$A$2:$A$6843,0),MATCH(K$17,NoSettings!$C$1:$AG$1,0))</f>
        <v>13446</v>
      </c>
      <c r="L36" s="22">
        <f>INDEX(NoSettings!$C$2:$AG$6843,MATCH($C36,NoSettings!$A$2:$A$6843,0),MATCH(L$17,NoSettings!$C$1:$AG$1,0))</f>
        <v>12993</v>
      </c>
      <c r="M36" s="22">
        <f>INDEX(NoSettings!$C$2:$AG$6843,MATCH($C36,NoSettings!$A$2:$A$6843,0),MATCH(M$17,NoSettings!$C$1:$AG$1,0))</f>
        <v>12441</v>
      </c>
      <c r="N36" s="22">
        <f>INDEX(NoSettings!$C$2:$AG$6843,MATCH($C36,NoSettings!$A$2:$A$6843,0),MATCH(N$17,NoSettings!$C$1:$AG$1,0))</f>
        <v>11796</v>
      </c>
      <c r="O36" s="22">
        <f>INDEX(NoSettings!$C$2:$AG$6843,MATCH($C36,NoSettings!$A$2:$A$6843,0),MATCH(O$17,NoSettings!$C$1:$AG$1,0))</f>
        <v>11070</v>
      </c>
      <c r="P36" s="22">
        <f>INDEX(NoSettings!$C$2:$AG$6843,MATCH($C36,NoSettings!$A$2:$A$6843,0),MATCH(P$17,NoSettings!$C$1:$AG$1,0))</f>
        <v>10290</v>
      </c>
      <c r="Q36" s="22">
        <f>INDEX(NoSettings!$C$2:$AG$6843,MATCH($C36,NoSettings!$A$2:$A$6843,0),MATCH(Q$17,NoSettings!$C$1:$AG$1,0))</f>
        <v>9492</v>
      </c>
      <c r="R36" s="22">
        <f>INDEX(NoSettings!$C$2:$AG$6843,MATCH($C36,NoSettings!$A$2:$A$6843,0),MATCH(R$17,NoSettings!$C$1:$AG$1,0))</f>
        <v>8712</v>
      </c>
      <c r="S36" s="22">
        <f>INDEX(NoSettings!$C$2:$AG$6843,MATCH($C36,NoSettings!$A$2:$A$6843,0),MATCH(S$17,NoSettings!$C$1:$AG$1,0))</f>
        <v>7986</v>
      </c>
      <c r="T36" s="22">
        <f>INDEX(NoSettings!$C$2:$AG$6843,MATCH($C36,NoSettings!$A$2:$A$6843,0),MATCH(T$17,NoSettings!$C$1:$AG$1,0))</f>
        <v>7338</v>
      </c>
      <c r="U36" s="22">
        <f>INDEX(NoSettings!$C$2:$AG$6843,MATCH($C36,NoSettings!$A$2:$A$6843,0),MATCH(U$17,NoSettings!$C$1:$AG$1,0))</f>
        <v>6780</v>
      </c>
      <c r="V36" s="22">
        <f>INDEX(NoSettings!$C$2:$AG$6843,MATCH($C36,NoSettings!$A$2:$A$6843,0),MATCH(V$17,NoSettings!$C$1:$AG$1,0))</f>
        <v>6312</v>
      </c>
      <c r="W36" s="22">
        <f>INDEX(NoSettings!$C$2:$AG$6843,MATCH($C36,NoSettings!$A$2:$A$6843,0),MATCH(W$17,NoSettings!$C$1:$AG$1,0))</f>
        <v>5928</v>
      </c>
      <c r="X36" s="22">
        <f>INDEX(NoSettings!$C$2:$AG$6843,MATCH($C36,NoSettings!$A$2:$A$6843,0),MATCH(X$17,NoSettings!$C$1:$AG$1,0))</f>
        <v>5622</v>
      </c>
      <c r="Y36" s="22">
        <f>INDEX(NoSettings!$C$2:$AG$6843,MATCH($C36,NoSettings!$A$2:$A$6843,0),MATCH(Y$17,NoSettings!$C$1:$AG$1,0))</f>
        <v>5379</v>
      </c>
      <c r="Z36" s="22">
        <f>INDEX(NoSettings!$C$2:$AG$6843,MATCH($C36,NoSettings!$A$2:$A$6843,0),MATCH(Z$17,NoSettings!$C$1:$AG$1,0))</f>
        <v>5187</v>
      </c>
      <c r="AA36" s="22">
        <f>INDEX(NoSettings!$C$2:$AG$6843,MATCH($C36,NoSettings!$A$2:$A$6843,0),MATCH(AA$17,NoSettings!$C$1:$AG$1,0))</f>
        <v>5040</v>
      </c>
      <c r="AB36" s="22">
        <f>INDEX(NoSettings!$C$2:$AG$6843,MATCH($C36,NoSettings!$A$2:$A$6843,0),MATCH(AB$17,NoSettings!$C$1:$AG$1,0))</f>
        <v>4923</v>
      </c>
      <c r="AC36" s="22">
        <f>INDEX(NoSettings!$C$2:$AG$6843,MATCH($C36,NoSettings!$A$2:$A$6843,0),MATCH(AC$17,NoSettings!$C$1:$AG$1,0))</f>
        <v>4833</v>
      </c>
      <c r="AD36" s="22">
        <f>INDEX(NoSettings!$C$2:$AG$6843,MATCH($C36,NoSettings!$A$2:$A$6843,0),MATCH(AD$17,NoSettings!$C$1:$AG$1,0))</f>
        <v>4761</v>
      </c>
      <c r="AE36" s="22">
        <f>INDEX(NoSettings!$C$2:$AG$6843,MATCH($C36,NoSettings!$A$2:$A$6843,0),MATCH(AE$17,NoSettings!$C$1:$AG$1,0))</f>
        <v>4701</v>
      </c>
      <c r="AF36" s="22">
        <f>INDEX(NoSettings!$C$2:$AG$6843,MATCH($C36,NoSettings!$A$2:$A$6843,0),MATCH(AF$17,NoSettings!$C$1:$AG$1,0))</f>
        <v>4656</v>
      </c>
      <c r="AG36" s="22">
        <f>INDEX(NoSettings!$C$2:$AG$6843,MATCH($C36,NoSettings!$A$2:$A$6843,0),MATCH(AG$17,NoSettings!$C$1:$AG$1,0))</f>
        <v>4620</v>
      </c>
      <c r="AH36" s="22">
        <f>INDEX(NoSettings!$C$2:$AG$6843,MATCH($C36,NoSettings!$A$2:$A$6843,0),MATCH(AH$17,NoSettings!$C$1:$AG$1,0))</f>
        <v>4587</v>
      </c>
      <c r="AI36" s="22">
        <f>INDEX(NoSettings!$C$2:$AG$6843,MATCH($C36,NoSettings!$A$2:$A$6843,0),MATCH(AI$17,NoSettings!$C$1:$AG$1,0))</f>
        <v>4560</v>
      </c>
    </row>
    <row r="38" spans="3:35">
      <c r="D38" s="23"/>
    </row>
    <row r="39" spans="3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3:35">
      <c r="C40" s="23" t="s">
        <v>22</v>
      </c>
      <c r="D40" s="54" t="s">
        <v>6979</v>
      </c>
      <c r="E40" s="55">
        <f>E19</f>
        <v>1065920</v>
      </c>
      <c r="F40" s="55">
        <f t="shared" ref="F40:AI40" si="1">F19</f>
        <v>1020760</v>
      </c>
      <c r="G40" s="55">
        <f t="shared" si="1"/>
        <v>999597</v>
      </c>
      <c r="H40" s="55">
        <f t="shared" si="1"/>
        <v>976092</v>
      </c>
      <c r="I40" s="55">
        <f t="shared" si="1"/>
        <v>949752</v>
      </c>
      <c r="J40" s="55">
        <f t="shared" si="1"/>
        <v>910143</v>
      </c>
      <c r="K40" s="55">
        <f t="shared" si="1"/>
        <v>874902</v>
      </c>
      <c r="L40" s="55">
        <f t="shared" si="1"/>
        <v>834213</v>
      </c>
      <c r="M40" s="55">
        <f t="shared" si="1"/>
        <v>784872</v>
      </c>
      <c r="N40" s="55">
        <f t="shared" si="1"/>
        <v>732201</v>
      </c>
      <c r="O40" s="55">
        <f t="shared" si="1"/>
        <v>667893</v>
      </c>
      <c r="P40" s="55">
        <f t="shared" si="1"/>
        <v>613773</v>
      </c>
      <c r="Q40" s="55">
        <f t="shared" si="1"/>
        <v>560481</v>
      </c>
      <c r="R40" s="55">
        <f t="shared" si="1"/>
        <v>510222</v>
      </c>
      <c r="S40" s="55">
        <f t="shared" si="1"/>
        <v>465390</v>
      </c>
      <c r="T40" s="55">
        <f t="shared" si="1"/>
        <v>425613</v>
      </c>
      <c r="U40" s="55">
        <f t="shared" si="1"/>
        <v>393279</v>
      </c>
      <c r="V40" s="55">
        <f t="shared" si="1"/>
        <v>365181</v>
      </c>
      <c r="W40" s="55">
        <f t="shared" si="1"/>
        <v>337791</v>
      </c>
      <c r="X40" s="55">
        <f t="shared" si="1"/>
        <v>315384</v>
      </c>
      <c r="Y40" s="55">
        <f t="shared" si="1"/>
        <v>297573</v>
      </c>
      <c r="Z40" s="55">
        <f t="shared" si="1"/>
        <v>282426</v>
      </c>
      <c r="AA40" s="55">
        <f t="shared" si="1"/>
        <v>270492</v>
      </c>
      <c r="AB40" s="55">
        <f t="shared" si="1"/>
        <v>260214</v>
      </c>
      <c r="AC40" s="55">
        <f t="shared" si="1"/>
        <v>251964</v>
      </c>
      <c r="AD40" s="55">
        <f t="shared" si="1"/>
        <v>244941</v>
      </c>
      <c r="AE40" s="55">
        <f t="shared" si="1"/>
        <v>238746</v>
      </c>
      <c r="AF40" s="55">
        <f t="shared" si="1"/>
        <v>233070</v>
      </c>
      <c r="AG40" s="55">
        <f t="shared" si="1"/>
        <v>228063</v>
      </c>
      <c r="AH40" s="55">
        <f t="shared" si="1"/>
        <v>223893</v>
      </c>
      <c r="AI40" s="55">
        <f t="shared" si="1"/>
        <v>219762</v>
      </c>
    </row>
    <row r="41" spans="3:35">
      <c r="C41" s="23" t="s">
        <v>22</v>
      </c>
      <c r="D41" s="54" t="s">
        <v>6978</v>
      </c>
      <c r="E41" s="55">
        <f>E6</f>
        <v>1041200</v>
      </c>
      <c r="F41" s="55">
        <f t="shared" ref="F41:AI41" si="2">F6</f>
        <v>942902</v>
      </c>
      <c r="G41" s="55">
        <f t="shared" si="2"/>
        <v>1056746</v>
      </c>
      <c r="H41" s="55">
        <f t="shared" si="2"/>
        <v>1072038</v>
      </c>
      <c r="I41" s="55">
        <f t="shared" si="2"/>
        <v>1087330</v>
      </c>
      <c r="J41" s="55">
        <f t="shared" si="2"/>
        <v>1102621</v>
      </c>
      <c r="K41" s="55">
        <f t="shared" si="2"/>
        <v>1117913</v>
      </c>
      <c r="L41" s="55">
        <f t="shared" si="2"/>
        <v>1133205</v>
      </c>
      <c r="M41" s="55">
        <f t="shared" si="2"/>
        <v>1148496</v>
      </c>
      <c r="N41" s="55">
        <f t="shared" si="2"/>
        <v>1163788</v>
      </c>
      <c r="O41" s="55">
        <f t="shared" si="2"/>
        <v>1179080</v>
      </c>
      <c r="P41" s="55">
        <f t="shared" si="2"/>
        <v>1194372</v>
      </c>
      <c r="Q41" s="55">
        <f t="shared" si="2"/>
        <v>1209663</v>
      </c>
      <c r="R41" s="55">
        <f t="shared" si="2"/>
        <v>1224955</v>
      </c>
      <c r="S41" s="55">
        <f t="shared" si="2"/>
        <v>1240247</v>
      </c>
      <c r="T41" s="55">
        <f t="shared" si="2"/>
        <v>1255538</v>
      </c>
      <c r="U41" s="55">
        <f t="shared" si="2"/>
        <v>1270830</v>
      </c>
      <c r="V41" s="55">
        <f t="shared" si="2"/>
        <v>1286122</v>
      </c>
      <c r="W41" s="55">
        <f t="shared" si="2"/>
        <v>1301414</v>
      </c>
      <c r="X41" s="55">
        <f t="shared" si="2"/>
        <v>1316705</v>
      </c>
      <c r="Y41" s="55">
        <f t="shared" si="2"/>
        <v>1331997</v>
      </c>
      <c r="Z41" s="55">
        <f t="shared" si="2"/>
        <v>1347289</v>
      </c>
      <c r="AA41" s="55">
        <f t="shared" si="2"/>
        <v>1362580</v>
      </c>
      <c r="AB41" s="55">
        <f t="shared" si="2"/>
        <v>1377872</v>
      </c>
      <c r="AC41" s="55">
        <f t="shared" si="2"/>
        <v>1393164</v>
      </c>
      <c r="AD41" s="55">
        <f t="shared" si="2"/>
        <v>1408456</v>
      </c>
      <c r="AE41" s="55">
        <f t="shared" si="2"/>
        <v>1423747</v>
      </c>
      <c r="AF41" s="55">
        <f t="shared" si="2"/>
        <v>1439039</v>
      </c>
      <c r="AG41" s="55">
        <f t="shared" si="2"/>
        <v>1454331</v>
      </c>
      <c r="AH41" s="55">
        <f t="shared" si="2"/>
        <v>1469622</v>
      </c>
      <c r="AI41" s="55">
        <f t="shared" si="2"/>
        <v>1484914</v>
      </c>
    </row>
    <row r="42" spans="3:35">
      <c r="C42" s="23" t="s">
        <v>23</v>
      </c>
      <c r="D42" s="54" t="s">
        <v>6979</v>
      </c>
      <c r="E42" s="55">
        <f>E20</f>
        <v>4242</v>
      </c>
      <c r="F42" s="55">
        <f t="shared" ref="F42:AI42" si="3">F20</f>
        <v>4950</v>
      </c>
      <c r="G42" s="55">
        <f t="shared" si="3"/>
        <v>5712</v>
      </c>
      <c r="H42" s="55">
        <f t="shared" si="3"/>
        <v>6399</v>
      </c>
      <c r="I42" s="55">
        <f t="shared" si="3"/>
        <v>7014</v>
      </c>
      <c r="J42" s="55">
        <f t="shared" si="3"/>
        <v>7503</v>
      </c>
      <c r="K42" s="55">
        <f t="shared" si="3"/>
        <v>7935</v>
      </c>
      <c r="L42" s="55">
        <f t="shared" si="3"/>
        <v>8265</v>
      </c>
      <c r="M42" s="55">
        <f t="shared" si="3"/>
        <v>8445</v>
      </c>
      <c r="N42" s="55">
        <f t="shared" si="3"/>
        <v>8505</v>
      </c>
      <c r="O42" s="55">
        <f t="shared" si="3"/>
        <v>8307</v>
      </c>
      <c r="P42" s="55">
        <f t="shared" si="3"/>
        <v>8151</v>
      </c>
      <c r="Q42" s="55">
        <f t="shared" si="3"/>
        <v>7923</v>
      </c>
      <c r="R42" s="55">
        <f t="shared" si="3"/>
        <v>7641</v>
      </c>
      <c r="S42" s="55">
        <f t="shared" si="3"/>
        <v>7368</v>
      </c>
      <c r="T42" s="55">
        <f t="shared" si="3"/>
        <v>7101</v>
      </c>
      <c r="U42" s="55">
        <f t="shared" si="3"/>
        <v>6894</v>
      </c>
      <c r="V42" s="55">
        <f t="shared" si="3"/>
        <v>6702</v>
      </c>
      <c r="W42" s="55">
        <f t="shared" si="3"/>
        <v>6495</v>
      </c>
      <c r="X42" s="55">
        <f t="shared" si="3"/>
        <v>6327</v>
      </c>
      <c r="Y42" s="55">
        <f t="shared" si="3"/>
        <v>6219</v>
      </c>
      <c r="Z42" s="55">
        <f t="shared" si="3"/>
        <v>6144</v>
      </c>
      <c r="AA42" s="55">
        <f t="shared" si="3"/>
        <v>6111</v>
      </c>
      <c r="AB42" s="55">
        <f t="shared" si="3"/>
        <v>6099</v>
      </c>
      <c r="AC42" s="55">
        <f t="shared" si="3"/>
        <v>6111</v>
      </c>
      <c r="AD42" s="55">
        <f t="shared" si="3"/>
        <v>6150</v>
      </c>
      <c r="AE42" s="55">
        <f t="shared" si="3"/>
        <v>6192</v>
      </c>
      <c r="AF42" s="55">
        <f t="shared" si="3"/>
        <v>6240</v>
      </c>
      <c r="AG42" s="55">
        <f t="shared" si="3"/>
        <v>6300</v>
      </c>
      <c r="AH42" s="55">
        <f t="shared" si="3"/>
        <v>6369</v>
      </c>
      <c r="AI42" s="55">
        <f t="shared" si="3"/>
        <v>6426</v>
      </c>
    </row>
    <row r="43" spans="3:35">
      <c r="C43" s="23" t="s">
        <v>23</v>
      </c>
      <c r="D43" s="54" t="s">
        <v>6978</v>
      </c>
      <c r="E43" s="55">
        <f>E7</f>
        <v>597657</v>
      </c>
      <c r="F43" s="55">
        <f t="shared" ref="F43:AI43" si="4">F7</f>
        <v>516260</v>
      </c>
      <c r="G43" s="55">
        <f t="shared" si="4"/>
        <v>578592</v>
      </c>
      <c r="H43" s="55">
        <f t="shared" si="4"/>
        <v>586964</v>
      </c>
      <c r="I43" s="55">
        <f t="shared" si="4"/>
        <v>595337</v>
      </c>
      <c r="J43" s="55">
        <f t="shared" si="4"/>
        <v>603709</v>
      </c>
      <c r="K43" s="55">
        <f t="shared" si="4"/>
        <v>612082</v>
      </c>
      <c r="L43" s="55">
        <f t="shared" si="4"/>
        <v>620454</v>
      </c>
      <c r="M43" s="55">
        <f t="shared" si="4"/>
        <v>628827</v>
      </c>
      <c r="N43" s="55">
        <f t="shared" si="4"/>
        <v>637199</v>
      </c>
      <c r="O43" s="55">
        <f t="shared" si="4"/>
        <v>645572</v>
      </c>
      <c r="P43" s="55">
        <f t="shared" si="4"/>
        <v>653945</v>
      </c>
      <c r="Q43" s="55">
        <f t="shared" si="4"/>
        <v>662317</v>
      </c>
      <c r="R43" s="55">
        <f t="shared" si="4"/>
        <v>670690</v>
      </c>
      <c r="S43" s="55">
        <f t="shared" si="4"/>
        <v>679062</v>
      </c>
      <c r="T43" s="55">
        <f t="shared" si="4"/>
        <v>687435</v>
      </c>
      <c r="U43" s="55">
        <f t="shared" si="4"/>
        <v>695807</v>
      </c>
      <c r="V43" s="55">
        <f t="shared" si="4"/>
        <v>704180</v>
      </c>
      <c r="W43" s="55">
        <f t="shared" si="4"/>
        <v>712552</v>
      </c>
      <c r="X43" s="55">
        <f t="shared" si="4"/>
        <v>720925</v>
      </c>
      <c r="Y43" s="55">
        <f t="shared" si="4"/>
        <v>729298</v>
      </c>
      <c r="Z43" s="55">
        <f t="shared" si="4"/>
        <v>737670</v>
      </c>
      <c r="AA43" s="55">
        <f t="shared" si="4"/>
        <v>746043</v>
      </c>
      <c r="AB43" s="55">
        <f t="shared" si="4"/>
        <v>754415</v>
      </c>
      <c r="AC43" s="55">
        <f t="shared" si="4"/>
        <v>762788</v>
      </c>
      <c r="AD43" s="55">
        <f t="shared" si="4"/>
        <v>771160</v>
      </c>
      <c r="AE43" s="55">
        <f t="shared" si="4"/>
        <v>779533</v>
      </c>
      <c r="AF43" s="55">
        <f t="shared" si="4"/>
        <v>787905</v>
      </c>
      <c r="AG43" s="55">
        <f t="shared" si="4"/>
        <v>796278</v>
      </c>
      <c r="AH43" s="55">
        <f t="shared" si="4"/>
        <v>804651</v>
      </c>
      <c r="AI43" s="55">
        <f t="shared" si="4"/>
        <v>813023</v>
      </c>
    </row>
    <row r="44" spans="3:35">
      <c r="C44" s="23" t="s">
        <v>24</v>
      </c>
      <c r="D44" s="54" t="s">
        <v>6979</v>
      </c>
      <c r="E44" s="55">
        <f>E18</f>
        <v>21834</v>
      </c>
      <c r="F44" s="55">
        <f t="shared" ref="F44:AI44" si="5">F18</f>
        <v>43335</v>
      </c>
      <c r="G44" s="55">
        <f t="shared" si="5"/>
        <v>53148</v>
      </c>
      <c r="H44" s="55">
        <f t="shared" si="5"/>
        <v>65133</v>
      </c>
      <c r="I44" s="55">
        <f t="shared" si="5"/>
        <v>79749</v>
      </c>
      <c r="J44" s="55">
        <f t="shared" si="5"/>
        <v>96567</v>
      </c>
      <c r="K44" s="55">
        <f t="shared" si="5"/>
        <v>119805</v>
      </c>
      <c r="L44" s="55">
        <f t="shared" si="5"/>
        <v>148434</v>
      </c>
      <c r="M44" s="55">
        <f t="shared" si="5"/>
        <v>185667</v>
      </c>
      <c r="N44" s="55">
        <f t="shared" si="5"/>
        <v>226098</v>
      </c>
      <c r="O44" s="55">
        <f t="shared" si="5"/>
        <v>267327</v>
      </c>
      <c r="P44" s="55">
        <f t="shared" si="5"/>
        <v>309114</v>
      </c>
      <c r="Q44" s="55">
        <f t="shared" si="5"/>
        <v>350076</v>
      </c>
      <c r="R44" s="55">
        <f t="shared" si="5"/>
        <v>388110</v>
      </c>
      <c r="S44" s="55">
        <f t="shared" si="5"/>
        <v>419916</v>
      </c>
      <c r="T44" s="55">
        <f t="shared" si="5"/>
        <v>446859</v>
      </c>
      <c r="U44" s="55">
        <f t="shared" si="5"/>
        <v>466368</v>
      </c>
      <c r="V44" s="55">
        <f t="shared" si="5"/>
        <v>481926</v>
      </c>
      <c r="W44" s="55">
        <f t="shared" si="5"/>
        <v>497280</v>
      </c>
      <c r="X44" s="55">
        <f t="shared" si="5"/>
        <v>507831</v>
      </c>
      <c r="Y44" s="55">
        <f t="shared" si="5"/>
        <v>513834</v>
      </c>
      <c r="Z44" s="55">
        <f t="shared" si="5"/>
        <v>517353</v>
      </c>
      <c r="AA44" s="55">
        <f t="shared" si="5"/>
        <v>517734</v>
      </c>
      <c r="AB44" s="55">
        <f t="shared" si="5"/>
        <v>516603</v>
      </c>
      <c r="AC44" s="55">
        <f t="shared" si="5"/>
        <v>513507</v>
      </c>
      <c r="AD44" s="55">
        <f t="shared" si="5"/>
        <v>509271</v>
      </c>
      <c r="AE44" s="55">
        <f t="shared" si="5"/>
        <v>504315</v>
      </c>
      <c r="AF44" s="55">
        <f t="shared" si="5"/>
        <v>498912</v>
      </c>
      <c r="AG44" s="55">
        <f t="shared" si="5"/>
        <v>492924</v>
      </c>
      <c r="AH44" s="55">
        <f t="shared" si="5"/>
        <v>486102</v>
      </c>
      <c r="AI44" s="55">
        <f t="shared" si="5"/>
        <v>479355</v>
      </c>
    </row>
    <row r="45" spans="3:35">
      <c r="C45" s="23" t="s">
        <v>24</v>
      </c>
      <c r="D45" s="54" t="s">
        <v>6978</v>
      </c>
      <c r="E45" s="55">
        <f>E8</f>
        <v>20901</v>
      </c>
      <c r="F45" s="55">
        <f t="shared" ref="F45:AI45" si="6">F8</f>
        <v>39786</v>
      </c>
      <c r="G45" s="55">
        <f t="shared" si="6"/>
        <v>44301</v>
      </c>
      <c r="H45" s="55">
        <f t="shared" si="6"/>
        <v>52409</v>
      </c>
      <c r="I45" s="55">
        <f t="shared" si="6"/>
        <v>60517</v>
      </c>
      <c r="J45" s="55">
        <f t="shared" si="6"/>
        <v>68624</v>
      </c>
      <c r="K45" s="55">
        <f t="shared" si="6"/>
        <v>76732</v>
      </c>
      <c r="L45" s="55">
        <f t="shared" si="6"/>
        <v>84840</v>
      </c>
      <c r="M45" s="55">
        <f t="shared" si="6"/>
        <v>92947</v>
      </c>
      <c r="N45" s="55">
        <f t="shared" si="6"/>
        <v>101055</v>
      </c>
      <c r="O45" s="55">
        <f t="shared" si="6"/>
        <v>109163</v>
      </c>
      <c r="P45" s="55">
        <f t="shared" si="6"/>
        <v>117271</v>
      </c>
      <c r="Q45" s="55">
        <f t="shared" si="6"/>
        <v>125378</v>
      </c>
      <c r="R45" s="55">
        <f t="shared" si="6"/>
        <v>133486</v>
      </c>
      <c r="S45" s="55">
        <f t="shared" si="6"/>
        <v>141594</v>
      </c>
      <c r="T45" s="55">
        <f t="shared" si="6"/>
        <v>149702</v>
      </c>
      <c r="U45" s="55">
        <f t="shared" si="6"/>
        <v>157809</v>
      </c>
      <c r="V45" s="55">
        <f t="shared" si="6"/>
        <v>165917</v>
      </c>
      <c r="W45" s="55">
        <f t="shared" si="6"/>
        <v>174025</v>
      </c>
      <c r="X45" s="55">
        <f t="shared" si="6"/>
        <v>182132</v>
      </c>
      <c r="Y45" s="55">
        <f t="shared" si="6"/>
        <v>190240</v>
      </c>
      <c r="Z45" s="55">
        <f t="shared" si="6"/>
        <v>198348</v>
      </c>
      <c r="AA45" s="55">
        <f t="shared" si="6"/>
        <v>206456</v>
      </c>
      <c r="AB45" s="55">
        <f t="shared" si="6"/>
        <v>214563</v>
      </c>
      <c r="AC45" s="55">
        <f t="shared" si="6"/>
        <v>222671</v>
      </c>
      <c r="AD45" s="55">
        <f t="shared" si="6"/>
        <v>230779</v>
      </c>
      <c r="AE45" s="55">
        <f t="shared" si="6"/>
        <v>238887</v>
      </c>
      <c r="AF45" s="55">
        <f t="shared" si="6"/>
        <v>246994</v>
      </c>
      <c r="AG45" s="55">
        <f t="shared" si="6"/>
        <v>255102</v>
      </c>
      <c r="AH45" s="55">
        <f t="shared" si="6"/>
        <v>263210</v>
      </c>
      <c r="AI45" s="55">
        <f t="shared" si="6"/>
        <v>271317</v>
      </c>
    </row>
    <row r="46" spans="3:35">
      <c r="C46" s="23" t="s">
        <v>25</v>
      </c>
      <c r="D46" s="54" t="s">
        <v>6979</v>
      </c>
      <c r="E46" s="55">
        <f>E22</f>
        <v>3</v>
      </c>
      <c r="F46" s="55">
        <f t="shared" ref="F46:AI46" si="7">F22</f>
        <v>6</v>
      </c>
      <c r="G46" s="55">
        <f t="shared" si="7"/>
        <v>6</v>
      </c>
      <c r="H46" s="55">
        <f t="shared" si="7"/>
        <v>6</v>
      </c>
      <c r="I46" s="55">
        <f t="shared" si="7"/>
        <v>6</v>
      </c>
      <c r="J46" s="55">
        <f t="shared" si="7"/>
        <v>9</v>
      </c>
      <c r="K46" s="55">
        <f t="shared" si="7"/>
        <v>9</v>
      </c>
      <c r="L46" s="55">
        <f t="shared" si="7"/>
        <v>12</v>
      </c>
      <c r="M46" s="55">
        <f t="shared" si="7"/>
        <v>12</v>
      </c>
      <c r="N46" s="55">
        <f t="shared" si="7"/>
        <v>15</v>
      </c>
      <c r="O46" s="55">
        <f t="shared" si="7"/>
        <v>18</v>
      </c>
      <c r="P46" s="55">
        <f t="shared" si="7"/>
        <v>21</v>
      </c>
      <c r="Q46" s="55">
        <f t="shared" si="7"/>
        <v>21</v>
      </c>
      <c r="R46" s="55">
        <f t="shared" si="7"/>
        <v>24</v>
      </c>
      <c r="S46" s="55">
        <f t="shared" si="7"/>
        <v>27</v>
      </c>
      <c r="T46" s="55">
        <f t="shared" si="7"/>
        <v>30</v>
      </c>
      <c r="U46" s="55">
        <f t="shared" si="7"/>
        <v>33</v>
      </c>
      <c r="V46" s="55">
        <f t="shared" si="7"/>
        <v>36</v>
      </c>
      <c r="W46" s="55">
        <f t="shared" si="7"/>
        <v>36</v>
      </c>
      <c r="X46" s="55">
        <f t="shared" si="7"/>
        <v>39</v>
      </c>
      <c r="Y46" s="55">
        <f t="shared" si="7"/>
        <v>39</v>
      </c>
      <c r="Z46" s="55">
        <f t="shared" si="7"/>
        <v>42</v>
      </c>
      <c r="AA46" s="55">
        <f t="shared" si="7"/>
        <v>42</v>
      </c>
      <c r="AB46" s="55">
        <f t="shared" si="7"/>
        <v>42</v>
      </c>
      <c r="AC46" s="55">
        <f t="shared" si="7"/>
        <v>42</v>
      </c>
      <c r="AD46" s="55">
        <f t="shared" si="7"/>
        <v>45</v>
      </c>
      <c r="AE46" s="55">
        <f t="shared" si="7"/>
        <v>45</v>
      </c>
      <c r="AF46" s="55">
        <f t="shared" si="7"/>
        <v>45</v>
      </c>
      <c r="AG46" s="55">
        <f t="shared" si="7"/>
        <v>45</v>
      </c>
      <c r="AH46" s="55">
        <f t="shared" si="7"/>
        <v>45</v>
      </c>
      <c r="AI46" s="55">
        <f t="shared" si="7"/>
        <v>45</v>
      </c>
    </row>
    <row r="47" spans="3:35">
      <c r="C47" s="23" t="s">
        <v>25</v>
      </c>
      <c r="D47" s="54" t="s">
        <v>6978</v>
      </c>
      <c r="E47" s="55">
        <f>E9</f>
        <v>4078</v>
      </c>
      <c r="F47" s="55">
        <f t="shared" ref="F47:AI47" si="8">F9</f>
        <v>5536</v>
      </c>
      <c r="G47" s="55">
        <f t="shared" si="8"/>
        <v>6736</v>
      </c>
      <c r="H47" s="55">
        <f t="shared" si="8"/>
        <v>8001</v>
      </c>
      <c r="I47" s="55">
        <f t="shared" si="8"/>
        <v>9265</v>
      </c>
      <c r="J47" s="55">
        <f t="shared" si="8"/>
        <v>10530</v>
      </c>
      <c r="K47" s="55">
        <f t="shared" si="8"/>
        <v>11795</v>
      </c>
      <c r="L47" s="55">
        <f t="shared" si="8"/>
        <v>13059</v>
      </c>
      <c r="M47" s="55">
        <f t="shared" si="8"/>
        <v>14324</v>
      </c>
      <c r="N47" s="55">
        <f t="shared" si="8"/>
        <v>15589</v>
      </c>
      <c r="O47" s="55">
        <f t="shared" si="8"/>
        <v>16853</v>
      </c>
      <c r="P47" s="55">
        <f t="shared" si="8"/>
        <v>18118</v>
      </c>
      <c r="Q47" s="55">
        <f t="shared" si="8"/>
        <v>19383</v>
      </c>
      <c r="R47" s="55">
        <f t="shared" si="8"/>
        <v>20647</v>
      </c>
      <c r="S47" s="55">
        <f t="shared" si="8"/>
        <v>21912</v>
      </c>
      <c r="T47" s="55">
        <f t="shared" si="8"/>
        <v>23177</v>
      </c>
      <c r="U47" s="55">
        <f t="shared" si="8"/>
        <v>24441</v>
      </c>
      <c r="V47" s="55">
        <f t="shared" si="8"/>
        <v>25706</v>
      </c>
      <c r="W47" s="55">
        <f t="shared" si="8"/>
        <v>26971</v>
      </c>
      <c r="X47" s="55">
        <f t="shared" si="8"/>
        <v>28235</v>
      </c>
      <c r="Y47" s="55">
        <f t="shared" si="8"/>
        <v>29500</v>
      </c>
      <c r="Z47" s="55">
        <f t="shared" si="8"/>
        <v>30765</v>
      </c>
      <c r="AA47" s="55">
        <f t="shared" si="8"/>
        <v>32029</v>
      </c>
      <c r="AB47" s="55">
        <f t="shared" si="8"/>
        <v>33294</v>
      </c>
      <c r="AC47" s="55">
        <f t="shared" si="8"/>
        <v>34558</v>
      </c>
      <c r="AD47" s="55">
        <f t="shared" si="8"/>
        <v>35823</v>
      </c>
      <c r="AE47" s="55">
        <f t="shared" si="8"/>
        <v>37088</v>
      </c>
      <c r="AF47" s="55">
        <f t="shared" si="8"/>
        <v>38352</v>
      </c>
      <c r="AG47" s="55">
        <f t="shared" si="8"/>
        <v>39617</v>
      </c>
      <c r="AH47" s="55">
        <f t="shared" si="8"/>
        <v>40882</v>
      </c>
      <c r="AI47" s="55">
        <f t="shared" si="8"/>
        <v>42146</v>
      </c>
    </row>
    <row r="48" spans="3:35">
      <c r="C48" s="23" t="s">
        <v>26</v>
      </c>
      <c r="D48" s="54" t="s">
        <v>6979</v>
      </c>
      <c r="E48" s="55">
        <f>E24</f>
        <v>0</v>
      </c>
      <c r="F48" s="55">
        <f t="shared" ref="F48:AI48" si="9">F24</f>
        <v>0</v>
      </c>
      <c r="G48" s="55">
        <f t="shared" si="9"/>
        <v>0</v>
      </c>
      <c r="H48" s="55">
        <f t="shared" si="9"/>
        <v>0</v>
      </c>
      <c r="I48" s="55">
        <f t="shared" si="9"/>
        <v>0</v>
      </c>
      <c r="J48" s="55">
        <f t="shared" si="9"/>
        <v>0</v>
      </c>
      <c r="K48" s="55">
        <f t="shared" si="9"/>
        <v>0</v>
      </c>
      <c r="L48" s="55">
        <f t="shared" si="9"/>
        <v>0</v>
      </c>
      <c r="M48" s="55">
        <f t="shared" si="9"/>
        <v>0</v>
      </c>
      <c r="N48" s="55">
        <f t="shared" si="9"/>
        <v>0</v>
      </c>
      <c r="O48" s="55">
        <f t="shared" si="9"/>
        <v>0</v>
      </c>
      <c r="P48" s="55">
        <f t="shared" si="9"/>
        <v>0</v>
      </c>
      <c r="Q48" s="55">
        <f t="shared" si="9"/>
        <v>0</v>
      </c>
      <c r="R48" s="55">
        <f t="shared" si="9"/>
        <v>0</v>
      </c>
      <c r="S48" s="55">
        <f t="shared" si="9"/>
        <v>0</v>
      </c>
      <c r="T48" s="55">
        <f t="shared" si="9"/>
        <v>0</v>
      </c>
      <c r="U48" s="55">
        <f t="shared" si="9"/>
        <v>0</v>
      </c>
      <c r="V48" s="55">
        <f t="shared" si="9"/>
        <v>0</v>
      </c>
      <c r="W48" s="55">
        <f t="shared" si="9"/>
        <v>0</v>
      </c>
      <c r="X48" s="55">
        <f t="shared" si="9"/>
        <v>0</v>
      </c>
      <c r="Y48" s="55">
        <f t="shared" si="9"/>
        <v>0</v>
      </c>
      <c r="Z48" s="55">
        <f t="shared" si="9"/>
        <v>0</v>
      </c>
      <c r="AA48" s="55">
        <f t="shared" si="9"/>
        <v>0</v>
      </c>
      <c r="AB48" s="55">
        <f t="shared" si="9"/>
        <v>0</v>
      </c>
      <c r="AC48" s="55">
        <f t="shared" si="9"/>
        <v>0</v>
      </c>
      <c r="AD48" s="55">
        <f t="shared" si="9"/>
        <v>0</v>
      </c>
      <c r="AE48" s="55">
        <f t="shared" si="9"/>
        <v>0</v>
      </c>
      <c r="AF48" s="55">
        <f t="shared" si="9"/>
        <v>0</v>
      </c>
      <c r="AG48" s="55">
        <f t="shared" si="9"/>
        <v>0</v>
      </c>
      <c r="AH48" s="55">
        <f t="shared" si="9"/>
        <v>0</v>
      </c>
      <c r="AI48" s="55">
        <f t="shared" si="9"/>
        <v>0</v>
      </c>
    </row>
    <row r="49" spans="3:35">
      <c r="C49" s="23" t="s">
        <v>26</v>
      </c>
      <c r="D49" s="54" t="s">
        <v>6978</v>
      </c>
      <c r="E49" s="55">
        <f>E12</f>
        <v>1358</v>
      </c>
      <c r="F49" s="55">
        <f t="shared" ref="F49:AI49" si="10">F12</f>
        <v>1295</v>
      </c>
      <c r="G49" s="55">
        <f t="shared" si="10"/>
        <v>1202</v>
      </c>
      <c r="H49" s="55">
        <f t="shared" si="10"/>
        <v>1187</v>
      </c>
      <c r="I49" s="55">
        <f t="shared" si="10"/>
        <v>1171</v>
      </c>
      <c r="J49" s="55">
        <f t="shared" si="10"/>
        <v>1156</v>
      </c>
      <c r="K49" s="55">
        <f t="shared" si="10"/>
        <v>1140</v>
      </c>
      <c r="L49" s="55">
        <f t="shared" si="10"/>
        <v>1125</v>
      </c>
      <c r="M49" s="55">
        <f t="shared" si="10"/>
        <v>1109</v>
      </c>
      <c r="N49" s="55">
        <f t="shared" si="10"/>
        <v>1094</v>
      </c>
      <c r="O49" s="55">
        <f t="shared" si="10"/>
        <v>1078</v>
      </c>
      <c r="P49" s="55">
        <f t="shared" si="10"/>
        <v>1063</v>
      </c>
      <c r="Q49" s="55">
        <f t="shared" si="10"/>
        <v>1047</v>
      </c>
      <c r="R49" s="55">
        <f t="shared" si="10"/>
        <v>1032</v>
      </c>
      <c r="S49" s="55">
        <f t="shared" si="10"/>
        <v>1016</v>
      </c>
      <c r="T49" s="55">
        <f t="shared" si="10"/>
        <v>1001</v>
      </c>
      <c r="U49" s="55">
        <f t="shared" si="10"/>
        <v>985</v>
      </c>
      <c r="V49" s="55">
        <f t="shared" si="10"/>
        <v>970</v>
      </c>
      <c r="W49" s="55">
        <f t="shared" si="10"/>
        <v>954</v>
      </c>
      <c r="X49" s="55">
        <f t="shared" si="10"/>
        <v>939</v>
      </c>
      <c r="Y49" s="55">
        <f t="shared" si="10"/>
        <v>923</v>
      </c>
      <c r="Z49" s="55">
        <f t="shared" si="10"/>
        <v>908</v>
      </c>
      <c r="AA49" s="55">
        <f t="shared" si="10"/>
        <v>892</v>
      </c>
      <c r="AB49" s="55">
        <f t="shared" si="10"/>
        <v>877</v>
      </c>
      <c r="AC49" s="55">
        <f t="shared" si="10"/>
        <v>861</v>
      </c>
      <c r="AD49" s="55">
        <f t="shared" si="10"/>
        <v>846</v>
      </c>
      <c r="AE49" s="55">
        <f t="shared" si="10"/>
        <v>830</v>
      </c>
      <c r="AF49" s="55">
        <f t="shared" si="10"/>
        <v>815</v>
      </c>
      <c r="AG49" s="55">
        <f t="shared" si="10"/>
        <v>799</v>
      </c>
      <c r="AH49" s="55">
        <f t="shared" si="10"/>
        <v>784</v>
      </c>
      <c r="AI49" s="55">
        <f t="shared" si="10"/>
        <v>768</v>
      </c>
    </row>
    <row r="50" spans="3:35">
      <c r="C50" s="23" t="s">
        <v>27</v>
      </c>
      <c r="D50" s="54" t="s">
        <v>6979</v>
      </c>
      <c r="E50" s="55">
        <f>E25</f>
        <v>28932</v>
      </c>
      <c r="F50" s="55">
        <f t="shared" ref="F50:AI50" si="11">F25</f>
        <v>29118</v>
      </c>
      <c r="G50" s="55">
        <f t="shared" si="11"/>
        <v>29388</v>
      </c>
      <c r="H50" s="55">
        <f t="shared" si="11"/>
        <v>29652</v>
      </c>
      <c r="I50" s="55">
        <f t="shared" si="11"/>
        <v>29916</v>
      </c>
      <c r="J50" s="55">
        <f t="shared" si="11"/>
        <v>30171</v>
      </c>
      <c r="K50" s="55">
        <f t="shared" si="11"/>
        <v>30423</v>
      </c>
      <c r="L50" s="55">
        <f t="shared" si="11"/>
        <v>30666</v>
      </c>
      <c r="M50" s="55">
        <f t="shared" si="11"/>
        <v>30894</v>
      </c>
      <c r="N50" s="55">
        <f t="shared" si="11"/>
        <v>31107</v>
      </c>
      <c r="O50" s="55">
        <f t="shared" si="11"/>
        <v>31305</v>
      </c>
      <c r="P50" s="55">
        <f t="shared" si="11"/>
        <v>31488</v>
      </c>
      <c r="Q50" s="55">
        <f t="shared" si="11"/>
        <v>31644</v>
      </c>
      <c r="R50" s="55">
        <f t="shared" si="11"/>
        <v>32058</v>
      </c>
      <c r="S50" s="55">
        <f t="shared" si="11"/>
        <v>32175</v>
      </c>
      <c r="T50" s="55">
        <f t="shared" si="11"/>
        <v>32280</v>
      </c>
      <c r="U50" s="55">
        <f t="shared" si="11"/>
        <v>32376</v>
      </c>
      <c r="V50" s="55">
        <f t="shared" si="11"/>
        <v>32475</v>
      </c>
      <c r="W50" s="55">
        <f t="shared" si="11"/>
        <v>32577</v>
      </c>
      <c r="X50" s="55">
        <f t="shared" si="11"/>
        <v>32961</v>
      </c>
      <c r="Y50" s="55">
        <f t="shared" si="11"/>
        <v>33087</v>
      </c>
      <c r="Z50" s="55">
        <f t="shared" si="11"/>
        <v>33225</v>
      </c>
      <c r="AA50" s="55">
        <f t="shared" si="11"/>
        <v>33375</v>
      </c>
      <c r="AB50" s="55">
        <f t="shared" si="11"/>
        <v>33537</v>
      </c>
      <c r="AC50" s="55">
        <f t="shared" si="11"/>
        <v>33975</v>
      </c>
      <c r="AD50" s="55">
        <f t="shared" si="11"/>
        <v>34152</v>
      </c>
      <c r="AE50" s="55">
        <f t="shared" si="11"/>
        <v>34338</v>
      </c>
      <c r="AF50" s="55">
        <f t="shared" si="11"/>
        <v>34524</v>
      </c>
      <c r="AG50" s="55">
        <f t="shared" si="11"/>
        <v>34980</v>
      </c>
      <c r="AH50" s="55">
        <f t="shared" si="11"/>
        <v>35178</v>
      </c>
      <c r="AI50" s="55">
        <f t="shared" si="11"/>
        <v>35367</v>
      </c>
    </row>
    <row r="51" spans="3:35">
      <c r="C51" s="23" t="s">
        <v>27</v>
      </c>
      <c r="D51" s="54" t="s">
        <v>6978</v>
      </c>
      <c r="E51" s="55">
        <f>E13</f>
        <v>253890</v>
      </c>
      <c r="F51" s="55">
        <f t="shared" ref="F51:AI51" si="12">F13</f>
        <v>242031</v>
      </c>
      <c r="G51" s="55">
        <f t="shared" si="12"/>
        <v>224729</v>
      </c>
      <c r="H51" s="55">
        <f t="shared" si="12"/>
        <v>221831</v>
      </c>
      <c r="I51" s="55">
        <f t="shared" si="12"/>
        <v>218933</v>
      </c>
      <c r="J51" s="55">
        <f t="shared" si="12"/>
        <v>216035</v>
      </c>
      <c r="K51" s="55">
        <f t="shared" si="12"/>
        <v>213137</v>
      </c>
      <c r="L51" s="55">
        <f t="shared" si="12"/>
        <v>210239</v>
      </c>
      <c r="M51" s="55">
        <f t="shared" si="12"/>
        <v>207341</v>
      </c>
      <c r="N51" s="55">
        <f t="shared" si="12"/>
        <v>204443</v>
      </c>
      <c r="O51" s="55">
        <f t="shared" si="12"/>
        <v>201545</v>
      </c>
      <c r="P51" s="55">
        <f t="shared" si="12"/>
        <v>198647</v>
      </c>
      <c r="Q51" s="55">
        <f t="shared" si="12"/>
        <v>195749</v>
      </c>
      <c r="R51" s="55">
        <f t="shared" si="12"/>
        <v>192852</v>
      </c>
      <c r="S51" s="55">
        <f t="shared" si="12"/>
        <v>189954</v>
      </c>
      <c r="T51" s="55">
        <f t="shared" si="12"/>
        <v>187056</v>
      </c>
      <c r="U51" s="55">
        <f t="shared" si="12"/>
        <v>184158</v>
      </c>
      <c r="V51" s="55">
        <f t="shared" si="12"/>
        <v>181260</v>
      </c>
      <c r="W51" s="55">
        <f t="shared" si="12"/>
        <v>178362</v>
      </c>
      <c r="X51" s="55">
        <f t="shared" si="12"/>
        <v>175464</v>
      </c>
      <c r="Y51" s="55">
        <f t="shared" si="12"/>
        <v>172566</v>
      </c>
      <c r="Z51" s="55">
        <f t="shared" si="12"/>
        <v>169668</v>
      </c>
      <c r="AA51" s="55">
        <f t="shared" si="12"/>
        <v>166770</v>
      </c>
      <c r="AB51" s="55">
        <f t="shared" si="12"/>
        <v>163872</v>
      </c>
      <c r="AC51" s="55">
        <f t="shared" si="12"/>
        <v>160974</v>
      </c>
      <c r="AD51" s="55">
        <f t="shared" si="12"/>
        <v>158077</v>
      </c>
      <c r="AE51" s="55">
        <f t="shared" si="12"/>
        <v>155179</v>
      </c>
      <c r="AF51" s="55">
        <f t="shared" si="12"/>
        <v>152281</v>
      </c>
      <c r="AG51" s="55">
        <f t="shared" si="12"/>
        <v>149383</v>
      </c>
      <c r="AH51" s="55">
        <f t="shared" si="12"/>
        <v>146485</v>
      </c>
      <c r="AI51" s="55">
        <f t="shared" si="12"/>
        <v>143587</v>
      </c>
    </row>
    <row r="52" spans="3:35">
      <c r="C52" s="23" t="s">
        <v>28</v>
      </c>
      <c r="D52" s="54" t="s">
        <v>6979</v>
      </c>
      <c r="E52" s="55">
        <f>E23</f>
        <v>3</v>
      </c>
      <c r="F52" s="55">
        <f t="shared" ref="F52:AI52" si="13">F23</f>
        <v>12</v>
      </c>
      <c r="G52" s="55">
        <f t="shared" si="13"/>
        <v>15</v>
      </c>
      <c r="H52" s="55">
        <f t="shared" si="13"/>
        <v>15</v>
      </c>
      <c r="I52" s="55">
        <f t="shared" si="13"/>
        <v>18</v>
      </c>
      <c r="J52" s="55">
        <f t="shared" si="13"/>
        <v>21</v>
      </c>
      <c r="K52" s="55">
        <f t="shared" si="13"/>
        <v>24</v>
      </c>
      <c r="L52" s="55">
        <f t="shared" si="13"/>
        <v>30</v>
      </c>
      <c r="M52" s="55">
        <f t="shared" si="13"/>
        <v>33</v>
      </c>
      <c r="N52" s="55">
        <f t="shared" si="13"/>
        <v>42</v>
      </c>
      <c r="O52" s="55">
        <f t="shared" si="13"/>
        <v>51</v>
      </c>
      <c r="P52" s="55">
        <f t="shared" si="13"/>
        <v>63</v>
      </c>
      <c r="Q52" s="55">
        <f t="shared" si="13"/>
        <v>78</v>
      </c>
      <c r="R52" s="55">
        <f t="shared" si="13"/>
        <v>96</v>
      </c>
      <c r="S52" s="55">
        <f t="shared" si="13"/>
        <v>114</v>
      </c>
      <c r="T52" s="55">
        <f t="shared" si="13"/>
        <v>135</v>
      </c>
      <c r="U52" s="55">
        <f t="shared" si="13"/>
        <v>156</v>
      </c>
      <c r="V52" s="55">
        <f t="shared" si="13"/>
        <v>180</v>
      </c>
      <c r="W52" s="55">
        <f t="shared" si="13"/>
        <v>201</v>
      </c>
      <c r="X52" s="55">
        <f t="shared" si="13"/>
        <v>222</v>
      </c>
      <c r="Y52" s="55">
        <f t="shared" si="13"/>
        <v>240</v>
      </c>
      <c r="Z52" s="55">
        <f t="shared" si="13"/>
        <v>258</v>
      </c>
      <c r="AA52" s="55">
        <f t="shared" si="13"/>
        <v>276</v>
      </c>
      <c r="AB52" s="55">
        <f t="shared" si="13"/>
        <v>291</v>
      </c>
      <c r="AC52" s="55">
        <f t="shared" si="13"/>
        <v>306</v>
      </c>
      <c r="AD52" s="55">
        <f t="shared" si="13"/>
        <v>321</v>
      </c>
      <c r="AE52" s="55">
        <f t="shared" si="13"/>
        <v>333</v>
      </c>
      <c r="AF52" s="55">
        <f t="shared" si="13"/>
        <v>345</v>
      </c>
      <c r="AG52" s="55">
        <f t="shared" si="13"/>
        <v>360</v>
      </c>
      <c r="AH52" s="55">
        <f t="shared" si="13"/>
        <v>372</v>
      </c>
      <c r="AI52" s="55">
        <f t="shared" si="13"/>
        <v>384</v>
      </c>
    </row>
    <row r="53" spans="3:35">
      <c r="C53" s="23" t="s">
        <v>28</v>
      </c>
      <c r="D53" s="54" t="s">
        <v>6978</v>
      </c>
      <c r="E53" s="55">
        <f>E14</f>
        <v>3287</v>
      </c>
      <c r="F53" s="55">
        <f t="shared" ref="F53:AI53" si="14">F14</f>
        <v>5307</v>
      </c>
      <c r="G53" s="55">
        <f t="shared" si="14"/>
        <v>8010</v>
      </c>
      <c r="H53" s="55">
        <f t="shared" si="14"/>
        <v>10542</v>
      </c>
      <c r="I53" s="55">
        <f t="shared" si="14"/>
        <v>13073</v>
      </c>
      <c r="J53" s="55">
        <f t="shared" si="14"/>
        <v>15605</v>
      </c>
      <c r="K53" s="55">
        <f t="shared" si="14"/>
        <v>18137</v>
      </c>
      <c r="L53" s="55">
        <f t="shared" si="14"/>
        <v>20669</v>
      </c>
      <c r="M53" s="55">
        <f t="shared" si="14"/>
        <v>23201</v>
      </c>
      <c r="N53" s="55">
        <f t="shared" si="14"/>
        <v>25733</v>
      </c>
      <c r="O53" s="55">
        <f t="shared" si="14"/>
        <v>28265</v>
      </c>
      <c r="P53" s="55">
        <f t="shared" si="14"/>
        <v>30797</v>
      </c>
      <c r="Q53" s="55">
        <f t="shared" si="14"/>
        <v>33329</v>
      </c>
      <c r="R53" s="55">
        <f t="shared" si="14"/>
        <v>35860</v>
      </c>
      <c r="S53" s="55">
        <f t="shared" si="14"/>
        <v>38392</v>
      </c>
      <c r="T53" s="55">
        <f t="shared" si="14"/>
        <v>40924</v>
      </c>
      <c r="U53" s="55">
        <f t="shared" si="14"/>
        <v>43456</v>
      </c>
      <c r="V53" s="55">
        <f t="shared" si="14"/>
        <v>45988</v>
      </c>
      <c r="W53" s="55">
        <f t="shared" si="14"/>
        <v>48520</v>
      </c>
      <c r="X53" s="55">
        <f t="shared" si="14"/>
        <v>51052</v>
      </c>
      <c r="Y53" s="55">
        <f t="shared" si="14"/>
        <v>53584</v>
      </c>
      <c r="Z53" s="55">
        <f t="shared" si="14"/>
        <v>56116</v>
      </c>
      <c r="AA53" s="55">
        <f t="shared" si="14"/>
        <v>58648</v>
      </c>
      <c r="AB53" s="55">
        <f t="shared" si="14"/>
        <v>61179</v>
      </c>
      <c r="AC53" s="55">
        <f t="shared" si="14"/>
        <v>63711</v>
      </c>
      <c r="AD53" s="55">
        <f t="shared" si="14"/>
        <v>66243</v>
      </c>
      <c r="AE53" s="55">
        <f t="shared" si="14"/>
        <v>68775</v>
      </c>
      <c r="AF53" s="55">
        <f t="shared" si="14"/>
        <v>71307</v>
      </c>
      <c r="AG53" s="55">
        <f t="shared" si="14"/>
        <v>73839</v>
      </c>
      <c r="AH53" s="55">
        <f t="shared" si="14"/>
        <v>76371</v>
      </c>
      <c r="AI53" s="55">
        <f t="shared" si="14"/>
        <v>78903</v>
      </c>
    </row>
    <row r="54" spans="3:35">
      <c r="C54" s="23" t="s">
        <v>29</v>
      </c>
      <c r="D54" s="54" t="s">
        <v>6979</v>
      </c>
      <c r="E54" s="55">
        <f>E27</f>
        <v>0</v>
      </c>
      <c r="F54" s="55">
        <f t="shared" ref="F54:AI54" si="15">F27</f>
        <v>0</v>
      </c>
      <c r="G54" s="55">
        <f t="shared" si="15"/>
        <v>0</v>
      </c>
      <c r="H54" s="55">
        <f t="shared" si="15"/>
        <v>0</v>
      </c>
      <c r="I54" s="55">
        <f t="shared" si="15"/>
        <v>3</v>
      </c>
      <c r="J54" s="55">
        <f t="shared" si="15"/>
        <v>3</v>
      </c>
      <c r="K54" s="55">
        <f t="shared" si="15"/>
        <v>6</v>
      </c>
      <c r="L54" s="55">
        <f t="shared" si="15"/>
        <v>9</v>
      </c>
      <c r="M54" s="55">
        <f t="shared" si="15"/>
        <v>12</v>
      </c>
      <c r="N54" s="55">
        <f t="shared" si="15"/>
        <v>15</v>
      </c>
      <c r="O54" s="55">
        <f t="shared" si="15"/>
        <v>21</v>
      </c>
      <c r="P54" s="55">
        <f t="shared" si="15"/>
        <v>30</v>
      </c>
      <c r="Q54" s="55">
        <f t="shared" si="15"/>
        <v>39</v>
      </c>
      <c r="R54" s="55">
        <f t="shared" si="15"/>
        <v>51</v>
      </c>
      <c r="S54" s="55">
        <f t="shared" si="15"/>
        <v>66</v>
      </c>
      <c r="T54" s="55">
        <f t="shared" si="15"/>
        <v>81</v>
      </c>
      <c r="U54" s="55">
        <f t="shared" si="15"/>
        <v>99</v>
      </c>
      <c r="V54" s="55">
        <f t="shared" si="15"/>
        <v>117</v>
      </c>
      <c r="W54" s="55">
        <f t="shared" si="15"/>
        <v>135</v>
      </c>
      <c r="X54" s="55">
        <f t="shared" si="15"/>
        <v>156</v>
      </c>
      <c r="Y54" s="55">
        <f t="shared" si="15"/>
        <v>174</v>
      </c>
      <c r="Z54" s="55">
        <f t="shared" si="15"/>
        <v>189</v>
      </c>
      <c r="AA54" s="55">
        <f t="shared" si="15"/>
        <v>204</v>
      </c>
      <c r="AB54" s="55">
        <f t="shared" si="15"/>
        <v>219</v>
      </c>
      <c r="AC54" s="55">
        <f t="shared" si="15"/>
        <v>234</v>
      </c>
      <c r="AD54" s="55">
        <f t="shared" si="15"/>
        <v>249</v>
      </c>
      <c r="AE54" s="55">
        <f t="shared" si="15"/>
        <v>261</v>
      </c>
      <c r="AF54" s="55">
        <f t="shared" si="15"/>
        <v>273</v>
      </c>
      <c r="AG54" s="55">
        <f t="shared" si="15"/>
        <v>288</v>
      </c>
      <c r="AH54" s="55">
        <f t="shared" si="15"/>
        <v>300</v>
      </c>
      <c r="AI54" s="55">
        <f t="shared" si="15"/>
        <v>315</v>
      </c>
    </row>
    <row r="55" spans="3:35">
      <c r="C55" s="23" t="s">
        <v>29</v>
      </c>
      <c r="D55" s="54" t="s">
        <v>6978</v>
      </c>
      <c r="E55" s="55">
        <f>E15</f>
        <v>0</v>
      </c>
      <c r="F55" s="55">
        <f t="shared" ref="F55:AI55" si="16">F15</f>
        <v>0</v>
      </c>
      <c r="G55" s="55">
        <f t="shared" si="16"/>
        <v>0</v>
      </c>
      <c r="H55" s="55">
        <f t="shared" si="16"/>
        <v>0</v>
      </c>
      <c r="I55" s="55">
        <f t="shared" si="16"/>
        <v>0</v>
      </c>
      <c r="J55" s="55">
        <f t="shared" si="16"/>
        <v>0</v>
      </c>
      <c r="K55" s="55">
        <f t="shared" si="16"/>
        <v>0</v>
      </c>
      <c r="L55" s="55">
        <f t="shared" si="16"/>
        <v>0</v>
      </c>
      <c r="M55" s="55">
        <f t="shared" si="16"/>
        <v>0</v>
      </c>
      <c r="N55" s="55">
        <f t="shared" si="16"/>
        <v>0</v>
      </c>
      <c r="O55" s="55">
        <f t="shared" si="16"/>
        <v>0</v>
      </c>
      <c r="P55" s="55">
        <f t="shared" si="16"/>
        <v>0</v>
      </c>
      <c r="Q55" s="55">
        <f t="shared" si="16"/>
        <v>0</v>
      </c>
      <c r="R55" s="55">
        <f t="shared" si="16"/>
        <v>0</v>
      </c>
      <c r="S55" s="55">
        <f t="shared" si="16"/>
        <v>0</v>
      </c>
      <c r="T55" s="55">
        <f t="shared" si="16"/>
        <v>0</v>
      </c>
      <c r="U55" s="55">
        <f t="shared" si="16"/>
        <v>0</v>
      </c>
      <c r="V55" s="55">
        <f t="shared" si="16"/>
        <v>0</v>
      </c>
      <c r="W55" s="55">
        <f t="shared" si="16"/>
        <v>0</v>
      </c>
      <c r="X55" s="55">
        <f t="shared" si="16"/>
        <v>0</v>
      </c>
      <c r="Y55" s="55">
        <f t="shared" si="16"/>
        <v>0</v>
      </c>
      <c r="Z55" s="55">
        <f t="shared" si="16"/>
        <v>0</v>
      </c>
      <c r="AA55" s="55">
        <f t="shared" si="16"/>
        <v>0</v>
      </c>
      <c r="AB55" s="55">
        <f t="shared" si="16"/>
        <v>0</v>
      </c>
      <c r="AC55" s="55">
        <f t="shared" si="16"/>
        <v>0</v>
      </c>
      <c r="AD55" s="55">
        <f t="shared" si="16"/>
        <v>0</v>
      </c>
      <c r="AE55" s="55">
        <f t="shared" si="16"/>
        <v>0</v>
      </c>
      <c r="AF55" s="55">
        <f t="shared" si="16"/>
        <v>0</v>
      </c>
      <c r="AG55" s="55">
        <f t="shared" si="16"/>
        <v>0</v>
      </c>
      <c r="AH55" s="55">
        <f t="shared" si="16"/>
        <v>0</v>
      </c>
      <c r="AI55" s="55">
        <f t="shared" si="16"/>
        <v>0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26"/>
  <sheetViews>
    <sheetView topLeftCell="E6" zoomScale="90" zoomScaleNormal="90" workbookViewId="0">
      <selection activeCell="F368" sqref="F368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 hidden="1">
      <c r="D7" s="1"/>
    </row>
    <row r="8" spans="3:36" hidden="1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 hidden="1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 hidden="1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 hidden="1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 hidden="1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 hidden="1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 hidden="1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 hidden="1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 hidden="1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 hidden="1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 hidden="1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 hidden="1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 hidden="1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 hidden="1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 hidden="1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 hidden="1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 hidden="1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 hidden="1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 hidden="1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 hidden="1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 hidden="1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 hidden="1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 hidden="1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 hidden="1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 hidden="1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 hidden="1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 hidden="1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 hidden="1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 hidden="1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 hidden="1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 hidden="1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 hidden="1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 hidden="1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 hidden="1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 hidden="1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 hidden="1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 hidden="1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 hidden="1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 hidden="1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 hidden="1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 hidden="1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 hidden="1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 hidden="1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 hidden="1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 hidden="1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 hidden="1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 hidden="1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 hidden="1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 hidden="1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 hidden="1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 hidden="1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 hidden="1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 hidden="1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 hidden="1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 hidden="1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 hidden="1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 hidden="1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 hidden="1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 hidden="1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 hidden="1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 hidden="1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 hidden="1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 hidden="1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 hidden="1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 hidden="1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 hidden="1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 hidden="1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 hidden="1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 hidden="1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 hidden="1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 hidden="1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 hidden="1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 hidden="1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 hidden="1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 hidden="1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 hidden="1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 hidden="1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 hidden="1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 hidden="1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 hidden="1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 hidden="1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 hidden="1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 hidden="1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 hidden="1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 hidden="1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 hidden="1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 hidden="1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 hidden="1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 hidden="1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 hidden="1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 hidden="1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 hidden="1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 hidden="1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 hidden="1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 hidden="1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 hidden="1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 hidden="1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 hidden="1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 hidden="1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 hidden="1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 hidden="1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 hidden="1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 hidden="1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 hidden="1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 hidden="1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 hidden="1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 hidden="1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 hidden="1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 hidden="1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 hidden="1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 hidden="1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 hidden="1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 hidden="1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 hidden="1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 hidden="1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 hidden="1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 hidden="1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 hidden="1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 hidden="1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 hidden="1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 hidden="1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 hidden="1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 hidden="1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 hidden="1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 hidden="1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 hidden="1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 hidden="1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 hidden="1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 hidden="1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 hidden="1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 hidden="1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 hidden="1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 hidden="1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 hidden="1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 hidden="1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 hidden="1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 hidden="1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 hidden="1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 hidden="1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 hidden="1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 hidden="1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 hidden="1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 hidden="1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 hidden="1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 hidden="1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 hidden="1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 hidden="1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 hidden="1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 hidden="1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 hidden="1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 hidden="1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 hidden="1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 hidden="1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 hidden="1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 hidden="1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 hidden="1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 hidden="1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 hidden="1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 hidden="1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 hidden="1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 hidden="1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 hidden="1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 hidden="1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 hidden="1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 hidden="1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 hidden="1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 hidden="1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 hidden="1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 hidden="1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 hidden="1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 hidden="1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 hidden="1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 hidden="1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 hidden="1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 hidden="1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 hidden="1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4" spans="3:37" hidden="1"/>
    <row r="185" spans="3:37" hidden="1"/>
    <row r="186" spans="3:37" hidden="1">
      <c r="F186" s="23"/>
    </row>
    <row r="187" spans="3:37" hidden="1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 hidden="1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 hidden="1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 hidden="1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 hidden="1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 hidden="1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 hidden="1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 hidden="1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 hidden="1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 hidden="1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 hidden="1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 hidden="1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 hidden="1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 hidden="1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 hidden="1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 hidden="1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 hidden="1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 hidden="1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 hidden="1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 hidden="1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 hidden="1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 hidden="1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 hidden="1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 hidden="1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 hidden="1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 hidden="1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 hidden="1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 hidden="1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 hidden="1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 hidden="1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 hidden="1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 hidden="1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 hidden="1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 hidden="1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 hidden="1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 hidden="1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 hidden="1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 hidden="1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 hidden="1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 hidden="1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 hidden="1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 hidden="1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 hidden="1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 hidden="1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 hidden="1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 hidden="1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 hidden="1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 hidden="1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 hidden="1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 hidden="1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 hidden="1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 hidden="1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 hidden="1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 hidden="1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 hidden="1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 hidden="1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 hidden="1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 hidden="1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 hidden="1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 hidden="1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 hidden="1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 hidden="1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 hidden="1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 hidden="1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 hidden="1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 hidden="1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 hidden="1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 hidden="1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 hidden="1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 hidden="1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 hidden="1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 hidden="1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 hidden="1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 hidden="1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 hidden="1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 hidden="1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 hidden="1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 hidden="1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 hidden="1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 hidden="1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 hidden="1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 hidden="1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 hidden="1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 hidden="1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 hidden="1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 hidden="1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 hidden="1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 hidden="1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 hidden="1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 hidden="1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 hidden="1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 hidden="1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 hidden="1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 hidden="1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 hidden="1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 hidden="1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 hidden="1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 hidden="1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 hidden="1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 hidden="1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 hidden="1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 hidden="1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 hidden="1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 hidden="1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 hidden="1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 hidden="1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 hidden="1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 hidden="1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 hidden="1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 hidden="1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 hidden="1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 hidden="1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 hidden="1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 hidden="1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 hidden="1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 hidden="1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 hidden="1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 hidden="1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 hidden="1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 hidden="1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 hidden="1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 hidden="1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 hidden="1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 hidden="1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 hidden="1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 hidden="1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 hidden="1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 hidden="1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 hidden="1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 hidden="1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 hidden="1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 hidden="1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 hidden="1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 hidden="1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 hidden="1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 hidden="1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 hidden="1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 hidden="1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 hidden="1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 hidden="1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 hidden="1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 hidden="1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 hidden="1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 hidden="1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 hidden="1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 hidden="1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 hidden="1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 hidden="1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 hidden="1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 hidden="1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 hidden="1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 hidden="1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 hidden="1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 hidden="1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 hidden="1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 hidden="1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 hidden="1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 hidden="1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 hidden="1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 hidden="1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 hidden="1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 hidden="1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 hidden="1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 hidden="1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 hidden="1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 hidden="1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 hidden="1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 hidden="1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 hidden="1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 hidden="1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 hidden="1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 hidden="1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 hidden="1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 hidden="1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 hidden="1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 hidden="1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3" spans="3:37" hidden="1"/>
    <row r="365" spans="3:37">
      <c r="F365" s="1">
        <v>2020</v>
      </c>
      <c r="G365" s="1">
        <v>2021</v>
      </c>
      <c r="H365" s="1">
        <v>2022</v>
      </c>
      <c r="I365" s="1">
        <v>2023</v>
      </c>
      <c r="J365" s="1">
        <v>2024</v>
      </c>
      <c r="K365" s="1">
        <v>2025</v>
      </c>
      <c r="L365" s="1">
        <v>2026</v>
      </c>
      <c r="M365" s="1">
        <v>2027</v>
      </c>
      <c r="N365" s="1">
        <v>2028</v>
      </c>
      <c r="O365" s="1">
        <v>2029</v>
      </c>
      <c r="P365" s="1">
        <v>2030</v>
      </c>
      <c r="Q365" s="1">
        <v>2031</v>
      </c>
      <c r="R365" s="1">
        <v>2032</v>
      </c>
      <c r="S365" s="1">
        <v>2033</v>
      </c>
      <c r="T365" s="1">
        <v>2034</v>
      </c>
      <c r="U365" s="1">
        <v>2035</v>
      </c>
      <c r="V365" s="1">
        <v>2036</v>
      </c>
      <c r="W365" s="1">
        <v>2037</v>
      </c>
      <c r="X365" s="1">
        <v>2038</v>
      </c>
      <c r="Y365" s="1">
        <v>2039</v>
      </c>
      <c r="Z365" s="1">
        <v>2040</v>
      </c>
      <c r="AA365" s="1">
        <v>2041</v>
      </c>
      <c r="AB365" s="1">
        <v>2042</v>
      </c>
      <c r="AC365" s="1">
        <v>2043</v>
      </c>
      <c r="AD365" s="1">
        <v>2044</v>
      </c>
      <c r="AE365" s="1">
        <v>2045</v>
      </c>
      <c r="AF365" s="1">
        <v>2046</v>
      </c>
      <c r="AG365" s="1">
        <v>2047</v>
      </c>
      <c r="AH365" s="1">
        <v>2048</v>
      </c>
      <c r="AI365" s="1">
        <v>2049</v>
      </c>
      <c r="AJ365" s="1">
        <v>2050</v>
      </c>
    </row>
    <row r="366" spans="3:37">
      <c r="D366" s="393" t="s">
        <v>6979</v>
      </c>
      <c r="E366" s="394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3" t="s">
        <v>6978</v>
      </c>
      <c r="E367" s="394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3" t="s">
        <v>7176</v>
      </c>
      <c r="E368" s="394" t="s">
        <v>7040</v>
      </c>
      <c r="F368">
        <f>ROK!I124*mtoe_to_btu</f>
        <v>326235646391200</v>
      </c>
      <c r="G368">
        <f>ROK!J124*mtoe_to_btu</f>
        <v>325283249418399.94</v>
      </c>
      <c r="H368">
        <f>ROK!K124*mtoe_to_btu</f>
        <v>323338772265600</v>
      </c>
      <c r="I368">
        <f>ROK!L124*mtoe_to_btu</f>
        <v>324926100553600</v>
      </c>
      <c r="J368">
        <f>ROK!M124*mtoe_to_btu</f>
        <v>325164199796800.06</v>
      </c>
      <c r="K368">
        <f>ROK!N124*mtoe_to_btu</f>
        <v>323576871508800</v>
      </c>
      <c r="L368">
        <f>ROK!O124*mtoe_to_btu</f>
        <v>326235646391200</v>
      </c>
      <c r="M368">
        <f>ROK!P124*mtoe_to_btu</f>
        <v>0</v>
      </c>
      <c r="N368">
        <f>ROK!Q124*mtoe_to_btu</f>
        <v>337505677236000</v>
      </c>
      <c r="O368">
        <f>ROK!R124*mtoe_to_btu</f>
        <v>269607709716799.97</v>
      </c>
      <c r="P368">
        <f>ROK!S124*mtoe_to_btu</f>
        <v>328775371652000</v>
      </c>
      <c r="Q368">
        <f>ROK!T124*mtoe_to_btu</f>
        <v>380958789120000</v>
      </c>
      <c r="R368">
        <f>ROK!U124*mtoe_to_btu</f>
        <v>329330936552800</v>
      </c>
      <c r="S368">
        <f>ROK!V124*mtoe_to_btu</f>
        <v>312941771979200</v>
      </c>
      <c r="T368">
        <f>ROK!W124*mtoe_to_btu</f>
        <v>305917844304800</v>
      </c>
      <c r="U368">
        <f>ROK!X124*mtoe_to_btu</f>
        <v>294370031009600</v>
      </c>
      <c r="V368">
        <f>ROK!Y124*mtoe_to_btu</f>
        <v>288973114830400</v>
      </c>
      <c r="W368">
        <f>ROK!Z124*mtoe_to_btu</f>
        <v>283655565065600</v>
      </c>
      <c r="X368">
        <f>ROK!AA124*mtoe_to_btu</f>
        <v>277226885499200</v>
      </c>
      <c r="Y368">
        <f>ROK!AB124*mtoe_to_btu</f>
        <v>274250644959199.97</v>
      </c>
      <c r="Z368">
        <f>ROK!AC124*mtoe_to_btu</f>
        <v>0</v>
      </c>
      <c r="AA368">
        <f>ROK!AD124*mtoe_to_btu</f>
        <v>337505677236000</v>
      </c>
      <c r="AB368">
        <f>ROK!AE124*mtoe_to_btu</f>
        <v>269607709716799.97</v>
      </c>
      <c r="AC368">
        <f>ROK!AF124*mtoe_to_btu</f>
        <v>328775371652000</v>
      </c>
      <c r="AD368">
        <f>ROK!AG124*mtoe_to_btu</f>
        <v>380958789120000</v>
      </c>
      <c r="AE368">
        <f>ROK!AH124*mtoe_to_btu</f>
        <v>329330936552800</v>
      </c>
      <c r="AF368">
        <f>ROK!AI124*mtoe_to_btu</f>
        <v>306949607692000</v>
      </c>
      <c r="AG368">
        <f>ROK!AJ124*mtoe_to_btu</f>
        <v>294687496667200</v>
      </c>
      <c r="AH368">
        <f>ROK!AK124*mtoe_to_btu</f>
        <v>279449145102400</v>
      </c>
      <c r="AI368">
        <f>ROK!AL124*mtoe_to_btu</f>
        <v>270441057068000</v>
      </c>
      <c r="AJ368">
        <f>ROK!AM124*mtoe_to_btu</f>
        <v>260798037718400</v>
      </c>
    </row>
    <row r="369" spans="4:36">
      <c r="D369" s="392" t="s">
        <v>6979</v>
      </c>
      <c r="E369" s="5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392" t="s">
        <v>6978</v>
      </c>
      <c r="E370" s="5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392" t="s">
        <v>7176</v>
      </c>
      <c r="E371" s="57" t="s">
        <v>7041</v>
      </c>
      <c r="F371">
        <f>ROK!I126*mtoe_to_btu</f>
        <v>315164031582400</v>
      </c>
      <c r="G371">
        <f>ROK!J126*mtoe_to_btu</f>
        <v>330799215219200</v>
      </c>
      <c r="H371">
        <f>ROK!K126*mtoe_to_btu</f>
        <v>342466078136000</v>
      </c>
      <c r="I371">
        <f>ROK!L126*mtoe_to_btu</f>
        <v>355442486890400</v>
      </c>
      <c r="J371">
        <f>ROK!M126*mtoe_to_btu</f>
        <v>367783964329600</v>
      </c>
      <c r="K371">
        <f>ROK!N126*mtoe_to_btu</f>
        <v>380760373084000</v>
      </c>
      <c r="L371">
        <f>ROK!O126*mtoe_to_btu</f>
        <v>393895514667200</v>
      </c>
      <c r="M371">
        <f>ROK!P126*mtoe_to_btu</f>
        <v>0</v>
      </c>
      <c r="N371">
        <f>ROK!Q126*mtoe_to_btu</f>
        <v>114327319943199.98</v>
      </c>
      <c r="O371">
        <f>ROK!R126*mtoe_to_btu</f>
        <v>165399607609600</v>
      </c>
      <c r="P371">
        <f>ROK!S126*mtoe_to_btu</f>
        <v>281433305462400</v>
      </c>
      <c r="Q371">
        <f>ROK!T126*mtoe_to_btu</f>
        <v>294171614973600</v>
      </c>
      <c r="R371">
        <f>ROK!U126*mtoe_to_btu</f>
        <v>297981202864800</v>
      </c>
      <c r="S371">
        <f>ROK!V126*mtoe_to_btu</f>
        <v>310441729925600</v>
      </c>
      <c r="T371">
        <f>ROK!W126*mtoe_to_btu</f>
        <v>323656237923200</v>
      </c>
      <c r="U371">
        <f>ROK!X126*mtoe_to_btu</f>
        <v>331434146534400</v>
      </c>
      <c r="V371">
        <f>ROK!Y126*mtoe_to_btu</f>
        <v>341196215505600</v>
      </c>
      <c r="W371">
        <f>ROK!Z126*mtoe_to_btu</f>
        <v>350601135612000.06</v>
      </c>
      <c r="X371">
        <f>ROK!AA126*mtoe_to_btu</f>
        <v>360442570997600</v>
      </c>
      <c r="Y371">
        <f>ROK!AB126*mtoe_to_btu</f>
        <v>370164956761600</v>
      </c>
      <c r="Z371">
        <f>ROK!AC126*mtoe_to_btu</f>
        <v>0</v>
      </c>
      <c r="AA371">
        <f>ROK!AD126*mtoe_to_btu</f>
        <v>114327319943199.98</v>
      </c>
      <c r="AB371">
        <f>ROK!AE126*mtoe_to_btu</f>
        <v>165399607609600</v>
      </c>
      <c r="AC371">
        <f>ROK!AF126*mtoe_to_btu</f>
        <v>281433305462400</v>
      </c>
      <c r="AD371">
        <f>ROK!AG126*mtoe_to_btu</f>
        <v>294171614973600</v>
      </c>
      <c r="AE371">
        <f>ROK!AH126*mtoe_to_btu</f>
        <v>297981202864800</v>
      </c>
      <c r="AF371">
        <f>ROK!AI126*mtoe_to_btu</f>
        <v>309370283331200</v>
      </c>
      <c r="AG371">
        <f>ROK!AJ126*mtoe_to_btu</f>
        <v>321989543220800</v>
      </c>
      <c r="AH371">
        <f>ROK!AK126*mtoe_to_btu</f>
        <v>329529352588800</v>
      </c>
      <c r="AI371">
        <f>ROK!AL126*mtoe_to_btu</f>
        <v>339093005524000</v>
      </c>
      <c r="AJ371">
        <f>ROK!AM126*mtoe_to_btu</f>
        <v>348061410351200.06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7176</v>
      </c>
      <c r="E374" s="17" t="s">
        <v>7042</v>
      </c>
      <c r="F374">
        <f>ROK!I127*mtoe_to_btu</f>
        <v>25357569400800</v>
      </c>
      <c r="G374">
        <f>ROK!J127*mtoe_to_btu</f>
        <v>26548065616800</v>
      </c>
      <c r="H374">
        <f>ROK!K127*mtoe_to_btu</f>
        <v>27500462589599.996</v>
      </c>
      <c r="I374">
        <f>ROK!L127*mtoe_to_btu</f>
        <v>28532225976800</v>
      </c>
      <c r="J374">
        <f>ROK!M127*mtoe_to_btu</f>
        <v>29484622949600</v>
      </c>
      <c r="K374">
        <f>ROK!N127*mtoe_to_btu</f>
        <v>30278287093600</v>
      </c>
      <c r="L374">
        <f>ROK!O127*mtoe_to_btu</f>
        <v>31032268030400</v>
      </c>
      <c r="M374">
        <f>ROK!P127*mtoe_to_btu</f>
        <v>0</v>
      </c>
      <c r="N374">
        <f>ROK!Q127*mtoe_to_btu</f>
        <v>5079450521600</v>
      </c>
      <c r="O374">
        <f>ROK!R127*mtoe_to_btu</f>
        <v>9881118592800</v>
      </c>
      <c r="P374">
        <f>ROK!S127*mtoe_to_btu</f>
        <v>7420759746400</v>
      </c>
      <c r="Q374">
        <f>ROK!T127*mtoe_to_btu</f>
        <v>25476619022400</v>
      </c>
      <c r="R374">
        <f>ROK!U127*mtoe_to_btu</f>
        <v>24246439599200</v>
      </c>
      <c r="S374">
        <f>ROK!V127*mtoe_to_btu</f>
        <v>28651275598400</v>
      </c>
      <c r="T374">
        <f>ROK!W127*mtoe_to_btu</f>
        <v>33849775741600</v>
      </c>
      <c r="U374">
        <f>ROK!X127*mtoe_to_btu</f>
        <v>38492710984000</v>
      </c>
      <c r="V374">
        <f>ROK!Y127*mtoe_to_btu</f>
        <v>43175329433600</v>
      </c>
      <c r="W374">
        <f>ROK!Z127*mtoe_to_btu</f>
        <v>47659531847200</v>
      </c>
      <c r="X374">
        <f>ROK!AA127*mtoe_to_btu</f>
        <v>51310386909600</v>
      </c>
      <c r="Y374">
        <f>ROK!AB127*mtoe_to_btu</f>
        <v>55437440458400</v>
      </c>
      <c r="Z374">
        <f>ROK!AC127*mtoe_to_btu</f>
        <v>0</v>
      </c>
      <c r="AA374">
        <f>ROK!AD127*mtoe_to_btu</f>
        <v>5079450521600</v>
      </c>
      <c r="AB374">
        <f>ROK!AE127*mtoe_to_btu</f>
        <v>9881118592800</v>
      </c>
      <c r="AC374">
        <f>ROK!AF127*mtoe_to_btu</f>
        <v>7420759746400</v>
      </c>
      <c r="AD374">
        <f>ROK!AG127*mtoe_to_btu</f>
        <v>25476619022400</v>
      </c>
      <c r="AE374">
        <f>ROK!AH127*mtoe_to_btu</f>
        <v>24246439599200</v>
      </c>
      <c r="AF374">
        <f>ROK!AI127*mtoe_to_btu</f>
        <v>31706882552800</v>
      </c>
      <c r="AG374">
        <f>ROK!AJ127*mtoe_to_btu</f>
        <v>40397504929600</v>
      </c>
      <c r="AH374">
        <f>ROK!AK127*mtoe_to_btu</f>
        <v>48175413540800</v>
      </c>
      <c r="AI374">
        <f>ROK!AL127*mtoe_to_btu</f>
        <v>55834272530400</v>
      </c>
      <c r="AJ374">
        <f>ROK!AM127*mtoe_to_btu</f>
        <v>63215349069600</v>
      </c>
    </row>
    <row r="375" spans="4:36">
      <c r="D375" s="392" t="s">
        <v>6979</v>
      </c>
      <c r="E375" s="5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392" t="s">
        <v>6978</v>
      </c>
      <c r="E376" s="5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392" t="s">
        <v>7176</v>
      </c>
      <c r="E377" s="57" t="s">
        <v>7043</v>
      </c>
      <c r="F377">
        <f>ROK!I125*mtoe_to_btu</f>
        <v>151708901125600</v>
      </c>
      <c r="G377">
        <f>ROK!J125*mtoe_to_btu</f>
        <v>160637622745600</v>
      </c>
      <c r="H377">
        <f>ROK!K125*mtoe_to_btu</f>
        <v>167304401555200</v>
      </c>
      <c r="I377">
        <f>ROK!L125*mtoe_to_btu</f>
        <v>174407695643999.97</v>
      </c>
      <c r="J377">
        <f>ROK!M125*mtoe_to_btu</f>
        <v>181471306525600.03</v>
      </c>
      <c r="K377">
        <f>ROK!N125*mtoe_to_btu</f>
        <v>188534917407200</v>
      </c>
      <c r="L377">
        <f>ROK!O125*mtoe_to_btu</f>
        <v>196193776396800</v>
      </c>
      <c r="M377">
        <f>ROK!P125*mtoe_to_btu</f>
        <v>0</v>
      </c>
      <c r="N377">
        <f>ROK!Q125*mtoe_to_btu</f>
        <v>435483515812800</v>
      </c>
      <c r="O377">
        <f>ROK!R125*mtoe_to_btu</f>
        <v>316354527798400</v>
      </c>
      <c r="P377">
        <f>ROK!S125*mtoe_to_btu</f>
        <v>234210288894400</v>
      </c>
      <c r="Q377">
        <f>ROK!T125*mtoe_to_btu</f>
        <v>135875301452800</v>
      </c>
      <c r="R377">
        <f>ROK!U125*mtoe_to_btu</f>
        <v>141986515361600</v>
      </c>
      <c r="S377">
        <f>ROK!V125*mtoe_to_btu</f>
        <v>150002523216000</v>
      </c>
      <c r="T377">
        <f>ROK!W125*mtoe_to_btu</f>
        <v>156828034854400</v>
      </c>
      <c r="U377">
        <f>ROK!X125*mtoe_to_btu</f>
        <v>161272554060800</v>
      </c>
      <c r="V377">
        <f>ROK!Y125*mtoe_to_btu</f>
        <v>166113905339200</v>
      </c>
      <c r="W377">
        <f>ROK!Z125*mtoe_to_btu</f>
        <v>170796523788800</v>
      </c>
      <c r="X377">
        <f>ROK!AA125*mtoe_to_btu</f>
        <v>175558508652800</v>
      </c>
      <c r="Y377">
        <f>ROK!AB125*mtoe_to_btu</f>
        <v>180598275967200</v>
      </c>
      <c r="Z377">
        <f>ROK!AC125*mtoe_to_btu</f>
        <v>0</v>
      </c>
      <c r="AA377">
        <f>ROK!AD125*mtoe_to_btu</f>
        <v>435483515812800</v>
      </c>
      <c r="AB377">
        <f>ROK!AE125*mtoe_to_btu</f>
        <v>316354527798400</v>
      </c>
      <c r="AC377">
        <f>ROK!AF125*mtoe_to_btu</f>
        <v>234210288894400</v>
      </c>
      <c r="AD377">
        <f>ROK!AG125*mtoe_to_btu</f>
        <v>135875301452800</v>
      </c>
      <c r="AE377">
        <f>ROK!AH125*mtoe_to_btu</f>
        <v>141986515361600</v>
      </c>
      <c r="AF377">
        <f>ROK!AI125*mtoe_to_btu</f>
        <v>149288225486400</v>
      </c>
      <c r="AG377">
        <f>ROK!AJ125*mtoe_to_btu</f>
        <v>155320072980800</v>
      </c>
      <c r="AH377">
        <f>ROK!AK125*mtoe_to_btu</f>
        <v>159089977664800</v>
      </c>
      <c r="AI377">
        <f>ROK!AL125*mtoe_to_btu</f>
        <v>163256714420800</v>
      </c>
      <c r="AJ377">
        <f>ROK!AM125*mtoe_to_btu</f>
        <v>167304401555200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 t="s">
        <v>7176</v>
      </c>
      <c r="E380" s="17" t="s">
        <v>7044</v>
      </c>
    </row>
    <row r="381" spans="4:36">
      <c r="D381" s="392" t="s">
        <v>6979</v>
      </c>
      <c r="E381" s="5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392" t="s">
        <v>6978</v>
      </c>
      <c r="E382" s="5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392" t="s">
        <v>7176</v>
      </c>
      <c r="E383" s="57" t="s">
        <v>7045</v>
      </c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4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4:36">
      <c r="D386" s="24" t="s">
        <v>7176</v>
      </c>
      <c r="E386" s="17" t="s">
        <v>7046</v>
      </c>
      <c r="F386">
        <f>ROK!I130*mtoe_to_btu</f>
        <v>92144407118400</v>
      </c>
      <c r="G386">
        <f>ROK!J130*mtoe_to_btu</f>
        <v>95914311802400</v>
      </c>
      <c r="H386">
        <f>ROK!K130*mtoe_to_btu</f>
        <v>98374670648800</v>
      </c>
      <c r="I386">
        <f>ROK!L130*mtoe_to_btu</f>
        <v>101390594396000</v>
      </c>
      <c r="J386">
        <f>ROK!M130*mtoe_to_btu</f>
        <v>104247785314399.98</v>
      </c>
      <c r="K386">
        <f>ROK!N130*mtoe_to_btu</f>
        <v>106430361710400</v>
      </c>
      <c r="L386">
        <f>ROK!O130*mtoe_to_btu</f>
        <v>109247869421600</v>
      </c>
      <c r="M386">
        <f>ROK!P130*mtoe_to_btu</f>
        <v>0</v>
      </c>
      <c r="N386">
        <f>ROK!Q130*mtoe_to_btu</f>
        <v>36786333074400</v>
      </c>
      <c r="O386">
        <f>ROK!R130*mtoe_to_btu</f>
        <v>48294463162400</v>
      </c>
      <c r="P386">
        <f>ROK!S130*mtoe_to_btu</f>
        <v>61866120024800</v>
      </c>
      <c r="Q386">
        <f>ROK!T130*mtoe_to_btu</f>
        <v>74406013500000</v>
      </c>
      <c r="R386">
        <f>ROK!U130*mtoe_to_btu</f>
        <v>87382422254400</v>
      </c>
      <c r="S386">
        <f>ROK!V130*mtoe_to_btu</f>
        <v>91549159010400</v>
      </c>
      <c r="T386">
        <f>ROK!W130*mtoe_to_btu</f>
        <v>94565082757600</v>
      </c>
      <c r="U386">
        <f>ROK!X130*mtoe_to_btu</f>
        <v>96231777460000</v>
      </c>
      <c r="V386">
        <f>ROK!Y130*mtoe_to_btu</f>
        <v>98414353856000</v>
      </c>
      <c r="W386">
        <f>ROK!Z130*mtoe_to_btu</f>
        <v>100358831008800</v>
      </c>
      <c r="X386">
        <f>ROK!AA130*mtoe_to_btu</f>
        <v>101668376846400</v>
      </c>
      <c r="Y386">
        <f>ROK!AB130*mtoe_to_btu</f>
        <v>103493804377600</v>
      </c>
      <c r="Z386">
        <f>ROK!AC130*mtoe_to_btu</f>
        <v>0</v>
      </c>
      <c r="AA386">
        <f>ROK!AD130*mtoe_to_btu</f>
        <v>36786333074400</v>
      </c>
      <c r="AB386">
        <f>ROK!AE130*mtoe_to_btu</f>
        <v>48294463162400</v>
      </c>
      <c r="AC386">
        <f>ROK!AF130*mtoe_to_btu</f>
        <v>61866120024800</v>
      </c>
      <c r="AD386">
        <f>ROK!AG130*mtoe_to_btu</f>
        <v>74406013500000</v>
      </c>
      <c r="AE386">
        <f>ROK!AH130*mtoe_to_btu</f>
        <v>87382422254400</v>
      </c>
      <c r="AF386">
        <f>ROK!AI130*mtoe_to_btu</f>
        <v>91430109388800</v>
      </c>
      <c r="AG386">
        <f>ROK!AJ130*mtoe_to_btu</f>
        <v>94207933892800</v>
      </c>
      <c r="AH386">
        <f>ROK!AK130*mtoe_to_btu</f>
        <v>95715895766400</v>
      </c>
      <c r="AI386">
        <f>ROK!AL130*mtoe_to_btu</f>
        <v>97700056126400</v>
      </c>
      <c r="AJ386">
        <f>ROK!AM130*mtoe_to_btu</f>
        <v>99446117243199.984</v>
      </c>
    </row>
    <row r="387" spans="4:36">
      <c r="D387" s="24"/>
      <c r="E387" s="24" t="s">
        <v>6983</v>
      </c>
    </row>
    <row r="388" spans="4:36">
      <c r="D388" s="24"/>
      <c r="E388" s="24" t="s">
        <v>6979</v>
      </c>
      <c r="F388">
        <f>SUMIFS(F$366:F$386,$D$366:$D$386,$E388)</f>
        <v>3059891440000000</v>
      </c>
      <c r="G388">
        <f t="shared" ref="G388:AJ389" si="25">SUMIFS(G$366:G$386,$D$366:$D$386,$E388)</f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 t="shared" si="25"/>
        <v>3246156760000000</v>
      </c>
      <c r="N388">
        <f t="shared" si="25"/>
        <v>3274185590000000</v>
      </c>
      <c r="O388">
        <f t="shared" si="25"/>
        <v>3403778190000000</v>
      </c>
      <c r="P388">
        <f t="shared" si="25"/>
        <v>3430989940000000</v>
      </c>
      <c r="Q388">
        <f t="shared" si="25"/>
        <v>3451201300000000</v>
      </c>
      <c r="R388">
        <f t="shared" si="25"/>
        <v>3471257580000000</v>
      </c>
      <c r="S388">
        <f t="shared" si="25"/>
        <v>3489817290000000</v>
      </c>
      <c r="T388">
        <f t="shared" si="25"/>
        <v>3509085070000000</v>
      </c>
      <c r="U388">
        <f t="shared" si="25"/>
        <v>3528338460000000</v>
      </c>
      <c r="V388">
        <f t="shared" si="25"/>
        <v>3545508450000000</v>
      </c>
      <c r="W388">
        <f t="shared" si="25"/>
        <v>3563955210000000</v>
      </c>
      <c r="X388">
        <f t="shared" si="25"/>
        <v>3580572230000000</v>
      </c>
      <c r="Y388">
        <f t="shared" si="25"/>
        <v>3594534800000000</v>
      </c>
      <c r="Z388">
        <f t="shared" si="25"/>
        <v>3613939130000000</v>
      </c>
      <c r="AA388">
        <f t="shared" si="25"/>
        <v>3633812470000000</v>
      </c>
      <c r="AB388">
        <f t="shared" si="25"/>
        <v>3650217030000000</v>
      </c>
      <c r="AC388">
        <f t="shared" si="25"/>
        <v>3687346510000000</v>
      </c>
      <c r="AD388">
        <f t="shared" si="25"/>
        <v>3707137210000000</v>
      </c>
      <c r="AE388">
        <f t="shared" si="25"/>
        <v>3726622470000000</v>
      </c>
      <c r="AF388">
        <f t="shared" si="25"/>
        <v>3755137250000000</v>
      </c>
      <c r="AG388">
        <f t="shared" si="25"/>
        <v>3772692280000000</v>
      </c>
      <c r="AH388">
        <f t="shared" si="25"/>
        <v>3798402750000000</v>
      </c>
      <c r="AI388">
        <f t="shared" si="25"/>
        <v>3816062030000000</v>
      </c>
      <c r="AJ388">
        <f t="shared" si="25"/>
        <v>3833907650000000</v>
      </c>
    </row>
    <row r="389" spans="4:36">
      <c r="D389" s="24"/>
      <c r="E389" s="24" t="s">
        <v>6978</v>
      </c>
      <c r="F389">
        <f t="shared" ref="F389:U389" si="26">SUMIFS(F$366:F$386,$D$366:$D$386,$E389)</f>
        <v>1.0958534095077536E+16</v>
      </c>
      <c r="G389">
        <f t="shared" si="26"/>
        <v>1.0843442056310542E+16</v>
      </c>
      <c r="H389">
        <f t="shared" si="26"/>
        <v>1.0728350023431604E+16</v>
      </c>
      <c r="I389">
        <f t="shared" si="26"/>
        <v>1.061325799644651E+16</v>
      </c>
      <c r="J389">
        <f t="shared" si="26"/>
        <v>1.0498165975361188E+16</v>
      </c>
      <c r="K389">
        <f t="shared" si="26"/>
        <v>1.0383073960181504E+16</v>
      </c>
      <c r="L389">
        <f t="shared" si="26"/>
        <v>1.0450182279331882E+16</v>
      </c>
      <c r="M389">
        <f t="shared" si="26"/>
        <v>1.051729060439974E+16</v>
      </c>
      <c r="N389">
        <f t="shared" si="26"/>
        <v>1.0584398935390992E+16</v>
      </c>
      <c r="O389">
        <f t="shared" si="26"/>
        <v>1.0651507272311568E+16</v>
      </c>
      <c r="P389">
        <f t="shared" si="26"/>
        <v>1.0718615615167386E+16</v>
      </c>
      <c r="Q389">
        <f t="shared" si="26"/>
        <v>1.074266727294303E+16</v>
      </c>
      <c r="R389">
        <f t="shared" si="26"/>
        <v>1.0766718936665796E+16</v>
      </c>
      <c r="S389">
        <f t="shared" si="26"/>
        <v>1.0790770606341638E+16</v>
      </c>
      <c r="T389">
        <f t="shared" si="26"/>
        <v>1.0814822281976504E+16</v>
      </c>
      <c r="U389">
        <f t="shared" si="26"/>
        <v>1.0838873963576354E+16</v>
      </c>
      <c r="V389">
        <f t="shared" si="25"/>
        <v>1.084227684646752E+16</v>
      </c>
      <c r="W389">
        <f t="shared" si="25"/>
        <v>1.0845679735335608E+16</v>
      </c>
      <c r="X389">
        <f t="shared" si="25"/>
        <v>1.084908263018659E+16</v>
      </c>
      <c r="Y389">
        <f t="shared" si="25"/>
        <v>1.0852485531026456E+16</v>
      </c>
      <c r="Z389">
        <f t="shared" si="25"/>
        <v>1.0855888437861186E+16</v>
      </c>
      <c r="AA389">
        <f t="shared" si="25"/>
        <v>1.0886787049076092E+16</v>
      </c>
      <c r="AB389">
        <f t="shared" si="25"/>
        <v>1.0898914169844784E+16</v>
      </c>
      <c r="AC389">
        <f t="shared" si="25"/>
        <v>1.0911041440034262E+16</v>
      </c>
      <c r="AD389">
        <f t="shared" si="25"/>
        <v>1.0923168858897416E+16</v>
      </c>
      <c r="AE389">
        <f t="shared" si="25"/>
        <v>1.0935296425690876E+16</v>
      </c>
      <c r="AF389">
        <f t="shared" si="25"/>
        <v>1.0947424139674994E+16</v>
      </c>
      <c r="AG389">
        <f t="shared" si="25"/>
        <v>1.0959552000113818E+16</v>
      </c>
      <c r="AH389">
        <f t="shared" si="25"/>
        <v>1.0971680006275072E+16</v>
      </c>
      <c r="AI389">
        <f t="shared" si="25"/>
        <v>1.0983808157430148E+16</v>
      </c>
      <c r="AJ389">
        <f t="shared" si="25"/>
        <v>1.0995936452854068E+16</v>
      </c>
    </row>
    <row r="390" spans="4:36">
      <c r="D390" s="24"/>
      <c r="E390" s="24" t="s">
        <v>7176</v>
      </c>
      <c r="F390">
        <f>ROK!I123*mtoe_to_btu</f>
        <v>2002374952104800.3</v>
      </c>
      <c r="G390">
        <f>ROK!J123*mtoe_to_btu</f>
        <v>2090709771332000</v>
      </c>
      <c r="H390">
        <f>ROK!K123*mtoe_to_btu</f>
        <v>2154242586059200</v>
      </c>
      <c r="I390">
        <f>ROK!L123*mtoe_to_btu</f>
        <v>2228212084280000</v>
      </c>
      <c r="J390">
        <f>ROK!M123*mtoe_to_btu</f>
        <v>2296467200664000</v>
      </c>
      <c r="K390">
        <f>ROK!N123*mtoe_to_btu</f>
        <v>2366309645336000</v>
      </c>
      <c r="L390">
        <f>ROK!O123*mtoe_to_btu</f>
        <v>2438493399232800</v>
      </c>
      <c r="M390">
        <f>ROK!P123*mtoe_to_btu</f>
        <v>0</v>
      </c>
      <c r="N390">
        <f>ROK!Q123*mtoe_to_btu</f>
        <v>1526652664191199.8</v>
      </c>
      <c r="O390">
        <f>ROK!R123*mtoe_to_btu</f>
        <v>1550105439646400</v>
      </c>
      <c r="P390">
        <f>ROK!S123*mtoe_to_btu</f>
        <v>1784871293441600</v>
      </c>
      <c r="Q390">
        <f>ROK!T123*mtoe_to_btu</f>
        <v>1908167018212000</v>
      </c>
      <c r="R390">
        <f>ROK!U123*mtoe_to_btu</f>
        <v>1897571601889600</v>
      </c>
      <c r="S390">
        <f>ROK!V123*mtoe_to_btu</f>
        <v>1973247478020000</v>
      </c>
      <c r="T390">
        <f>ROK!W123*mtoe_to_btu</f>
        <v>2046978876997600</v>
      </c>
      <c r="U390">
        <f>ROK!X123*mtoe_to_btu</f>
        <v>2086304935332800</v>
      </c>
      <c r="V390">
        <f>ROK!Y123*mtoe_to_btu</f>
        <v>2140988394854400</v>
      </c>
      <c r="W390">
        <f>ROK!Z123*mtoe_to_btu</f>
        <v>2192100365728000</v>
      </c>
      <c r="X390">
        <f>ROK!AA123*mtoe_to_btu</f>
        <v>2243886951124000</v>
      </c>
      <c r="Y390">
        <f>ROK!AB123*mtoe_to_btu</f>
        <v>2296268784628000</v>
      </c>
      <c r="Z390">
        <f>ROK!AC123*mtoe_to_btu</f>
        <v>0</v>
      </c>
      <c r="AA390">
        <f>ROK!AD123*mtoe_to_btu</f>
        <v>1526652664191199.8</v>
      </c>
      <c r="AB390">
        <f>ROK!AE123*mtoe_to_btu</f>
        <v>1550105439646400</v>
      </c>
      <c r="AC390">
        <f>ROK!AF123*mtoe_to_btu</f>
        <v>1784871293441600</v>
      </c>
      <c r="AD390">
        <f>ROK!AG123*mtoe_to_btu</f>
        <v>1908167018212000</v>
      </c>
      <c r="AE390">
        <f>ROK!AH123*mtoe_to_btu</f>
        <v>1897571601889600</v>
      </c>
      <c r="AF390">
        <f>ROK!AI123*mtoe_to_btu</f>
        <v>1964318756400000</v>
      </c>
      <c r="AG390">
        <f>ROK!AJ123*mtoe_to_btu</f>
        <v>2032970704856000</v>
      </c>
      <c r="AH390">
        <f>ROK!AK123*mtoe_to_btu</f>
        <v>2070074503588000</v>
      </c>
      <c r="AI390">
        <f>ROK!AL123*mtoe_to_btu</f>
        <v>2122853169164000</v>
      </c>
      <c r="AJ390">
        <f>ROK!AM123*mtoe_to_btu</f>
        <v>2171742880434399.8</v>
      </c>
    </row>
    <row r="391" spans="4:36">
      <c r="D391" s="24"/>
      <c r="E391" s="24"/>
    </row>
    <row r="392" spans="4:36">
      <c r="D392" s="24"/>
      <c r="E392" s="24"/>
    </row>
    <row r="393" spans="4:36">
      <c r="D393" s="24"/>
      <c r="E393" s="24"/>
    </row>
    <row r="394" spans="4:36">
      <c r="D394" s="24"/>
      <c r="E394" s="24"/>
    </row>
    <row r="395" spans="4:36">
      <c r="D395" s="24"/>
      <c r="E395" s="24"/>
    </row>
    <row r="396" spans="4:36">
      <c r="D396" s="24"/>
      <c r="E396" s="24"/>
    </row>
    <row r="397" spans="4:36">
      <c r="D397" s="24"/>
      <c r="E397" s="24"/>
    </row>
    <row r="398" spans="4:36">
      <c r="D398" s="24"/>
      <c r="E398" s="24"/>
    </row>
    <row r="399" spans="4:36">
      <c r="D399" s="24"/>
      <c r="E399" s="24"/>
    </row>
    <row r="400" spans="4:36">
      <c r="D400" s="24"/>
      <c r="E400" s="24"/>
    </row>
    <row r="401" spans="4:5">
      <c r="D401" s="24"/>
      <c r="E401" s="24"/>
    </row>
    <row r="402" spans="4:5">
      <c r="D402" s="24"/>
      <c r="E402" s="24"/>
    </row>
    <row r="403" spans="4:5">
      <c r="D403" s="24"/>
      <c r="E403" s="24"/>
    </row>
    <row r="404" spans="4:5">
      <c r="D404" s="24"/>
      <c r="E404" s="24"/>
    </row>
    <row r="405" spans="4:5">
      <c r="D405" s="24"/>
      <c r="E405" s="24"/>
    </row>
    <row r="406" spans="4:5">
      <c r="D406" s="24"/>
      <c r="E406" s="24"/>
    </row>
    <row r="407" spans="4:5">
      <c r="D407" s="24"/>
      <c r="E407" s="24"/>
    </row>
    <row r="426" spans="1:37" s="65" customFormat="1">
      <c r="A426" s="64"/>
      <c r="B426" s="64"/>
      <c r="C426" s="64" t="s">
        <v>7073</v>
      </c>
      <c r="D426" s="64"/>
      <c r="E426" s="64"/>
      <c r="F426" s="64">
        <v>2020</v>
      </c>
      <c r="G426" s="64">
        <v>2021</v>
      </c>
      <c r="H426" s="64">
        <v>2022</v>
      </c>
      <c r="I426" s="64">
        <v>2023</v>
      </c>
      <c r="J426" s="64">
        <v>2024</v>
      </c>
      <c r="K426" s="64">
        <v>2025</v>
      </c>
      <c r="L426" s="64">
        <v>2026</v>
      </c>
      <c r="M426" s="64">
        <v>2027</v>
      </c>
      <c r="N426" s="64">
        <v>2028</v>
      </c>
      <c r="O426" s="64">
        <v>2029</v>
      </c>
      <c r="P426" s="64">
        <v>2030</v>
      </c>
      <c r="Q426" s="64">
        <v>2031</v>
      </c>
      <c r="R426" s="64">
        <v>2032</v>
      </c>
      <c r="S426" s="64">
        <v>2033</v>
      </c>
      <c r="T426" s="64">
        <v>2034</v>
      </c>
      <c r="U426" s="64">
        <v>2035</v>
      </c>
      <c r="V426" s="64">
        <v>2036</v>
      </c>
      <c r="W426" s="64">
        <v>2037</v>
      </c>
      <c r="X426" s="64">
        <v>2038</v>
      </c>
      <c r="Y426" s="64">
        <v>2039</v>
      </c>
      <c r="Z426" s="64">
        <v>2040</v>
      </c>
      <c r="AA426" s="64">
        <v>2041</v>
      </c>
      <c r="AB426" s="64">
        <v>2042</v>
      </c>
      <c r="AC426" s="64">
        <v>2043</v>
      </c>
      <c r="AD426" s="64">
        <v>2044</v>
      </c>
      <c r="AE426" s="64">
        <v>2045</v>
      </c>
      <c r="AF426" s="64">
        <v>2046</v>
      </c>
      <c r="AG426" s="64">
        <v>2047</v>
      </c>
      <c r="AH426" s="64">
        <v>2048</v>
      </c>
      <c r="AI426" s="64">
        <v>2049</v>
      </c>
      <c r="AJ426" s="64">
        <v>2050</v>
      </c>
    </row>
    <row r="427" spans="1:37">
      <c r="C427" s="395" t="s">
        <v>7040</v>
      </c>
      <c r="D427" s="395" t="s">
        <v>35</v>
      </c>
      <c r="E427" s="395" t="s">
        <v>6949</v>
      </c>
      <c r="F427" s="396">
        <f t="shared" ref="F427:AJ427" si="27">IFERROR((F188-F9)/F9,0)</f>
        <v>-0.1521085926885106</v>
      </c>
      <c r="G427" s="396">
        <f t="shared" si="27"/>
        <v>-0.1168278552717298</v>
      </c>
      <c r="H427" s="396">
        <f t="shared" si="27"/>
        <v>-8.4809457889758286E-2</v>
      </c>
      <c r="I427" s="396">
        <f t="shared" si="27"/>
        <v>-5.126892601643996E-2</v>
      </c>
      <c r="J427" s="396">
        <f t="shared" si="27"/>
        <v>-2.4735110390311878E-2</v>
      </c>
      <c r="K427" s="396">
        <f t="shared" si="27"/>
        <v>-3.5596683517457548E-4</v>
      </c>
      <c r="L427" s="396">
        <f t="shared" si="27"/>
        <v>1.9999088756052834E-4</v>
      </c>
      <c r="M427" s="396">
        <f t="shared" si="27"/>
        <v>7.3106176531061E-4</v>
      </c>
      <c r="N427" s="396">
        <f t="shared" si="27"/>
        <v>1.238880264487199E-3</v>
      </c>
      <c r="O427" s="396">
        <f t="shared" si="27"/>
        <v>1.7249407909263235E-3</v>
      </c>
      <c r="P427" s="396">
        <f t="shared" si="27"/>
        <v>-1.3886398092590809E-3</v>
      </c>
      <c r="Q427" s="396">
        <f t="shared" si="27"/>
        <v>-1.6367391286252332E-3</v>
      </c>
      <c r="R427" s="396">
        <f t="shared" si="27"/>
        <v>1.5999730392651083E-3</v>
      </c>
      <c r="S427" s="396">
        <f t="shared" si="27"/>
        <v>1.3170366360391458E-3</v>
      </c>
      <c r="T427" s="396">
        <f t="shared" si="27"/>
        <v>1.0419005486984139E-3</v>
      </c>
      <c r="U427" s="396">
        <f t="shared" si="27"/>
        <v>7.7424659119491575E-4</v>
      </c>
      <c r="V427" s="396">
        <f t="shared" si="27"/>
        <v>-1.3194933652970985E-3</v>
      </c>
      <c r="W427" s="396">
        <f t="shared" si="27"/>
        <v>-9.8748487458945913E-5</v>
      </c>
      <c r="X427" s="396">
        <f t="shared" si="27"/>
        <v>1.1011168577534781E-3</v>
      </c>
      <c r="Y427" s="396">
        <f t="shared" si="27"/>
        <v>-9.421335002087949E-4</v>
      </c>
      <c r="Z427" s="396">
        <f t="shared" si="27"/>
        <v>2.4464585455447269E-4</v>
      </c>
      <c r="AA427" s="396">
        <f t="shared" si="27"/>
        <v>-1.5152348902655417E-3</v>
      </c>
      <c r="AB427" s="396">
        <f t="shared" si="27"/>
        <v>8.5697883424452664E-4</v>
      </c>
      <c r="AC427" s="396">
        <f t="shared" si="27"/>
        <v>9.4971052534494315E-5</v>
      </c>
      <c r="AD427" s="396">
        <f t="shared" si="27"/>
        <v>-6.519272005300875E-4</v>
      </c>
      <c r="AE427" s="396">
        <f t="shared" si="27"/>
        <v>-1.3841609138434126E-3</v>
      </c>
      <c r="AF427" s="396">
        <f t="shared" si="27"/>
        <v>8.9453244448345619E-4</v>
      </c>
      <c r="AG427" s="396">
        <f t="shared" si="27"/>
        <v>1.6150931619197817E-4</v>
      </c>
      <c r="AH427" s="396">
        <f t="shared" si="27"/>
        <v>-5.5753342995432944E-4</v>
      </c>
      <c r="AI427" s="396">
        <f t="shared" si="27"/>
        <v>-1.2629919714593971E-3</v>
      </c>
      <c r="AJ427" s="396">
        <f t="shared" si="27"/>
        <v>9.2927474893750154E-4</v>
      </c>
      <c r="AK427" s="56"/>
    </row>
    <row r="428" spans="1:37">
      <c r="C428" s="395" t="s">
        <v>7040</v>
      </c>
      <c r="D428" s="395" t="s">
        <v>36</v>
      </c>
      <c r="E428" s="395" t="s">
        <v>6948</v>
      </c>
      <c r="F428" s="396">
        <f t="shared" ref="F428:AJ428" si="28">IFERROR((F189-F10)/F10,0)</f>
        <v>0</v>
      </c>
      <c r="G428" s="396">
        <f t="shared" si="28"/>
        <v>0</v>
      </c>
      <c r="H428" s="396">
        <f t="shared" si="28"/>
        <v>0</v>
      </c>
      <c r="I428" s="396">
        <f t="shared" si="28"/>
        <v>0</v>
      </c>
      <c r="J428" s="396">
        <f t="shared" si="28"/>
        <v>0</v>
      </c>
      <c r="K428" s="396">
        <f t="shared" si="28"/>
        <v>0</v>
      </c>
      <c r="L428" s="396">
        <f t="shared" si="28"/>
        <v>0</v>
      </c>
      <c r="M428" s="396">
        <f t="shared" si="28"/>
        <v>0</v>
      </c>
      <c r="N428" s="396">
        <f t="shared" si="28"/>
        <v>0</v>
      </c>
      <c r="O428" s="396">
        <f t="shared" si="28"/>
        <v>0</v>
      </c>
      <c r="P428" s="396">
        <f t="shared" si="28"/>
        <v>0</v>
      </c>
      <c r="Q428" s="396">
        <f t="shared" si="28"/>
        <v>0</v>
      </c>
      <c r="R428" s="396">
        <f t="shared" si="28"/>
        <v>0</v>
      </c>
      <c r="S428" s="396">
        <f t="shared" si="28"/>
        <v>0</v>
      </c>
      <c r="T428" s="396">
        <f t="shared" si="28"/>
        <v>0</v>
      </c>
      <c r="U428" s="396">
        <f t="shared" si="28"/>
        <v>0</v>
      </c>
      <c r="V428" s="396">
        <f t="shared" si="28"/>
        <v>0</v>
      </c>
      <c r="W428" s="396">
        <f t="shared" si="28"/>
        <v>0</v>
      </c>
      <c r="X428" s="396">
        <f t="shared" si="28"/>
        <v>0</v>
      </c>
      <c r="Y428" s="396">
        <f t="shared" si="28"/>
        <v>0</v>
      </c>
      <c r="Z428" s="396">
        <f t="shared" si="28"/>
        <v>0</v>
      </c>
      <c r="AA428" s="396">
        <f t="shared" si="28"/>
        <v>0</v>
      </c>
      <c r="AB428" s="396">
        <f t="shared" si="28"/>
        <v>0</v>
      </c>
      <c r="AC428" s="396">
        <f t="shared" si="28"/>
        <v>0</v>
      </c>
      <c r="AD428" s="396">
        <f t="shared" si="28"/>
        <v>0</v>
      </c>
      <c r="AE428" s="396">
        <f t="shared" si="28"/>
        <v>0</v>
      </c>
      <c r="AF428" s="396">
        <f t="shared" si="28"/>
        <v>0</v>
      </c>
      <c r="AG428" s="396">
        <f t="shared" si="28"/>
        <v>0</v>
      </c>
      <c r="AH428" s="396">
        <f t="shared" si="28"/>
        <v>0</v>
      </c>
      <c r="AI428" s="396">
        <f t="shared" si="28"/>
        <v>0</v>
      </c>
      <c r="AJ428" s="396">
        <f t="shared" si="28"/>
        <v>0</v>
      </c>
      <c r="AK428" s="56"/>
    </row>
    <row r="429" spans="1:37">
      <c r="C429" s="395" t="s">
        <v>7040</v>
      </c>
      <c r="D429" s="395" t="s">
        <v>37</v>
      </c>
      <c r="E429" s="395" t="s">
        <v>6947</v>
      </c>
      <c r="F429" s="396">
        <f t="shared" ref="F429:AJ429" si="29">IFERROR((F190-F11)/F11,0)</f>
        <v>0</v>
      </c>
      <c r="G429" s="396">
        <f t="shared" si="29"/>
        <v>0</v>
      </c>
      <c r="H429" s="396">
        <f t="shared" si="29"/>
        <v>0</v>
      </c>
      <c r="I429" s="396">
        <f t="shared" si="29"/>
        <v>0</v>
      </c>
      <c r="J429" s="396">
        <f t="shared" si="29"/>
        <v>0</v>
      </c>
      <c r="K429" s="396">
        <f t="shared" si="29"/>
        <v>0</v>
      </c>
      <c r="L429" s="396">
        <f t="shared" si="29"/>
        <v>0</v>
      </c>
      <c r="M429" s="396">
        <f t="shared" si="29"/>
        <v>0</v>
      </c>
      <c r="N429" s="396">
        <f t="shared" si="29"/>
        <v>0</v>
      </c>
      <c r="O429" s="396">
        <f t="shared" si="29"/>
        <v>0</v>
      </c>
      <c r="P429" s="396">
        <f t="shared" si="29"/>
        <v>0</v>
      </c>
      <c r="Q429" s="396">
        <f t="shared" si="29"/>
        <v>0</v>
      </c>
      <c r="R429" s="396">
        <f t="shared" si="29"/>
        <v>0</v>
      </c>
      <c r="S429" s="396">
        <f t="shared" si="29"/>
        <v>0</v>
      </c>
      <c r="T429" s="396">
        <f t="shared" si="29"/>
        <v>0</v>
      </c>
      <c r="U429" s="396">
        <f t="shared" si="29"/>
        <v>0</v>
      </c>
      <c r="V429" s="396">
        <f t="shared" si="29"/>
        <v>0</v>
      </c>
      <c r="W429" s="396">
        <f t="shared" si="29"/>
        <v>0</v>
      </c>
      <c r="X429" s="396">
        <f t="shared" si="29"/>
        <v>0</v>
      </c>
      <c r="Y429" s="396">
        <f t="shared" si="29"/>
        <v>0</v>
      </c>
      <c r="Z429" s="396">
        <f t="shared" si="29"/>
        <v>0</v>
      </c>
      <c r="AA429" s="396">
        <f t="shared" si="29"/>
        <v>0</v>
      </c>
      <c r="AB429" s="396">
        <f t="shared" si="29"/>
        <v>0</v>
      </c>
      <c r="AC429" s="396">
        <f t="shared" si="29"/>
        <v>0</v>
      </c>
      <c r="AD429" s="396">
        <f t="shared" si="29"/>
        <v>0</v>
      </c>
      <c r="AE429" s="396">
        <f t="shared" si="29"/>
        <v>0</v>
      </c>
      <c r="AF429" s="396">
        <f t="shared" si="29"/>
        <v>0</v>
      </c>
      <c r="AG429" s="396">
        <f t="shared" si="29"/>
        <v>0</v>
      </c>
      <c r="AH429" s="396">
        <f t="shared" si="29"/>
        <v>0</v>
      </c>
      <c r="AI429" s="396">
        <f t="shared" si="29"/>
        <v>0</v>
      </c>
      <c r="AJ429" s="396">
        <f t="shared" si="29"/>
        <v>0</v>
      </c>
      <c r="AK429" s="56"/>
    </row>
    <row r="430" spans="1:37">
      <c r="C430" s="395" t="s">
        <v>7040</v>
      </c>
      <c r="D430" s="395" t="s">
        <v>38</v>
      </c>
      <c r="E430" s="395" t="s">
        <v>6946</v>
      </c>
      <c r="F430" s="396">
        <f t="shared" ref="F430:AJ430" si="30">IFERROR((F191-F12)/F12,0)</f>
        <v>0</v>
      </c>
      <c r="G430" s="396">
        <f t="shared" si="30"/>
        <v>0</v>
      </c>
      <c r="H430" s="396">
        <f t="shared" si="30"/>
        <v>0</v>
      </c>
      <c r="I430" s="396">
        <f t="shared" si="30"/>
        <v>0</v>
      </c>
      <c r="J430" s="396">
        <f t="shared" si="30"/>
        <v>0</v>
      </c>
      <c r="K430" s="396">
        <f t="shared" si="30"/>
        <v>0</v>
      </c>
      <c r="L430" s="396">
        <f t="shared" si="30"/>
        <v>0</v>
      </c>
      <c r="M430" s="396">
        <f t="shared" si="30"/>
        <v>0</v>
      </c>
      <c r="N430" s="396">
        <f t="shared" si="30"/>
        <v>0</v>
      </c>
      <c r="O430" s="396">
        <f t="shared" si="30"/>
        <v>0</v>
      </c>
      <c r="P430" s="396">
        <f t="shared" si="30"/>
        <v>0</v>
      </c>
      <c r="Q430" s="396">
        <f t="shared" si="30"/>
        <v>0</v>
      </c>
      <c r="R430" s="396">
        <f t="shared" si="30"/>
        <v>0</v>
      </c>
      <c r="S430" s="396">
        <f t="shared" si="30"/>
        <v>0</v>
      </c>
      <c r="T430" s="396">
        <f t="shared" si="30"/>
        <v>0</v>
      </c>
      <c r="U430" s="396">
        <f t="shared" si="30"/>
        <v>0</v>
      </c>
      <c r="V430" s="396">
        <f t="shared" si="30"/>
        <v>0</v>
      </c>
      <c r="W430" s="396">
        <f t="shared" si="30"/>
        <v>0</v>
      </c>
      <c r="X430" s="396">
        <f t="shared" si="30"/>
        <v>0</v>
      </c>
      <c r="Y430" s="396">
        <f t="shared" si="30"/>
        <v>0</v>
      </c>
      <c r="Z430" s="396">
        <f t="shared" si="30"/>
        <v>0</v>
      </c>
      <c r="AA430" s="396">
        <f t="shared" si="30"/>
        <v>0</v>
      </c>
      <c r="AB430" s="396">
        <f t="shared" si="30"/>
        <v>0</v>
      </c>
      <c r="AC430" s="396">
        <f t="shared" si="30"/>
        <v>0</v>
      </c>
      <c r="AD430" s="396">
        <f t="shared" si="30"/>
        <v>0</v>
      </c>
      <c r="AE430" s="396">
        <f t="shared" si="30"/>
        <v>0</v>
      </c>
      <c r="AF430" s="396">
        <f t="shared" si="30"/>
        <v>0</v>
      </c>
      <c r="AG430" s="396">
        <f t="shared" si="30"/>
        <v>0</v>
      </c>
      <c r="AH430" s="396">
        <f t="shared" si="30"/>
        <v>0</v>
      </c>
      <c r="AI430" s="396">
        <f t="shared" si="30"/>
        <v>0</v>
      </c>
      <c r="AJ430" s="396">
        <f t="shared" si="30"/>
        <v>0</v>
      </c>
      <c r="AK430" s="56"/>
    </row>
    <row r="431" spans="1:37">
      <c r="C431" s="395" t="s">
        <v>7040</v>
      </c>
      <c r="D431" s="395" t="s">
        <v>39</v>
      </c>
      <c r="E431" s="395" t="s">
        <v>6945</v>
      </c>
      <c r="F431" s="396">
        <f t="shared" ref="F431:AJ431" si="31">IFERROR((F192-F13)/F13,0)</f>
        <v>0</v>
      </c>
      <c r="G431" s="396">
        <f t="shared" si="31"/>
        <v>0</v>
      </c>
      <c r="H431" s="396">
        <f t="shared" si="31"/>
        <v>0</v>
      </c>
      <c r="I431" s="396">
        <f t="shared" si="31"/>
        <v>0</v>
      </c>
      <c r="J431" s="396">
        <f t="shared" si="31"/>
        <v>0</v>
      </c>
      <c r="K431" s="396">
        <f t="shared" si="31"/>
        <v>0</v>
      </c>
      <c r="L431" s="396">
        <f t="shared" si="31"/>
        <v>0</v>
      </c>
      <c r="M431" s="396">
        <f t="shared" si="31"/>
        <v>0</v>
      </c>
      <c r="N431" s="396">
        <f t="shared" si="31"/>
        <v>0</v>
      </c>
      <c r="O431" s="396">
        <f t="shared" si="31"/>
        <v>0</v>
      </c>
      <c r="P431" s="396">
        <f t="shared" si="31"/>
        <v>0</v>
      </c>
      <c r="Q431" s="396">
        <f t="shared" si="31"/>
        <v>0</v>
      </c>
      <c r="R431" s="396">
        <f t="shared" si="31"/>
        <v>0</v>
      </c>
      <c r="S431" s="396">
        <f t="shared" si="31"/>
        <v>0</v>
      </c>
      <c r="T431" s="396">
        <f t="shared" si="31"/>
        <v>0</v>
      </c>
      <c r="U431" s="396">
        <f t="shared" si="31"/>
        <v>0</v>
      </c>
      <c r="V431" s="396">
        <f t="shared" si="31"/>
        <v>0</v>
      </c>
      <c r="W431" s="396">
        <f t="shared" si="31"/>
        <v>0</v>
      </c>
      <c r="X431" s="396">
        <f t="shared" si="31"/>
        <v>0</v>
      </c>
      <c r="Y431" s="396">
        <f t="shared" si="31"/>
        <v>0</v>
      </c>
      <c r="Z431" s="396">
        <f t="shared" si="31"/>
        <v>0</v>
      </c>
      <c r="AA431" s="396">
        <f t="shared" si="31"/>
        <v>0</v>
      </c>
      <c r="AB431" s="396">
        <f t="shared" si="31"/>
        <v>0</v>
      </c>
      <c r="AC431" s="396">
        <f t="shared" si="31"/>
        <v>0</v>
      </c>
      <c r="AD431" s="396">
        <f t="shared" si="31"/>
        <v>0</v>
      </c>
      <c r="AE431" s="396">
        <f t="shared" si="31"/>
        <v>0</v>
      </c>
      <c r="AF431" s="396">
        <f t="shared" si="31"/>
        <v>0</v>
      </c>
      <c r="AG431" s="396">
        <f t="shared" si="31"/>
        <v>0</v>
      </c>
      <c r="AH431" s="396">
        <f t="shared" si="31"/>
        <v>0</v>
      </c>
      <c r="AI431" s="396">
        <f t="shared" si="31"/>
        <v>0</v>
      </c>
      <c r="AJ431" s="396">
        <f t="shared" si="31"/>
        <v>0</v>
      </c>
      <c r="AK431" s="56"/>
    </row>
    <row r="432" spans="1:37">
      <c r="C432" s="395" t="s">
        <v>7040</v>
      </c>
      <c r="D432" s="395" t="s">
        <v>40</v>
      </c>
      <c r="E432" s="395" t="s">
        <v>6944</v>
      </c>
      <c r="F432" s="396">
        <f t="shared" ref="F432:AJ432" si="32">IFERROR((F193-F14)/F14,0)</f>
        <v>-0.15423549474625864</v>
      </c>
      <c r="G432" s="396">
        <f t="shared" si="32"/>
        <v>-0.11589099524355766</v>
      </c>
      <c r="H432" s="396">
        <f t="shared" si="32"/>
        <v>-8.1092135798338613E-2</v>
      </c>
      <c r="I432" s="396">
        <f t="shared" si="32"/>
        <v>-5.4535335027254606E-2</v>
      </c>
      <c r="J432" s="396">
        <f t="shared" si="32"/>
        <v>-2.5278514251523446E-2</v>
      </c>
      <c r="K432" s="396">
        <f t="shared" si="32"/>
        <v>1.6025134796019841E-3</v>
      </c>
      <c r="L432" s="396">
        <f t="shared" si="32"/>
        <v>1.8627122112937614E-3</v>
      </c>
      <c r="M432" s="396">
        <f t="shared" si="32"/>
        <v>2.111263428729593E-3</v>
      </c>
      <c r="N432" s="396">
        <f t="shared" si="32"/>
        <v>-2.0862401727875339E-3</v>
      </c>
      <c r="O432" s="396">
        <f t="shared" si="32"/>
        <v>-1.7637400373710472E-3</v>
      </c>
      <c r="P432" s="396">
        <f t="shared" si="32"/>
        <v>-1.4547679204042737E-3</v>
      </c>
      <c r="Q432" s="396">
        <f t="shared" si="32"/>
        <v>9.3906029768062605E-4</v>
      </c>
      <c r="R432" s="396">
        <f t="shared" si="32"/>
        <v>-8.6364096291623681E-4</v>
      </c>
      <c r="S432" s="396">
        <f t="shared" si="32"/>
        <v>1.4550066822881385E-3</v>
      </c>
      <c r="T432" s="396">
        <f t="shared" si="32"/>
        <v>-3.0510773988022918E-4</v>
      </c>
      <c r="U432" s="396">
        <f t="shared" si="32"/>
        <v>1.9428914783484047E-3</v>
      </c>
      <c r="V432" s="396">
        <f t="shared" si="32"/>
        <v>1.0767878581645505E-3</v>
      </c>
      <c r="W432" s="396">
        <f t="shared" si="32"/>
        <v>2.2562579166207831E-4</v>
      </c>
      <c r="X432" s="396">
        <f t="shared" si="32"/>
        <v>-6.1097806004878775E-4</v>
      </c>
      <c r="Y432" s="396">
        <f t="shared" si="32"/>
        <v>-1.4333940338490641E-3</v>
      </c>
      <c r="Z432" s="396">
        <f t="shared" si="32"/>
        <v>1.5517767187701753E-3</v>
      </c>
      <c r="AA432" s="396">
        <f t="shared" si="32"/>
        <v>-1.6081596023791943E-3</v>
      </c>
      <c r="AB432" s="396">
        <f t="shared" si="32"/>
        <v>-6.0232540568513134E-4</v>
      </c>
      <c r="AC432" s="396">
        <f t="shared" si="32"/>
        <v>3.8336481881150056E-4</v>
      </c>
      <c r="AD432" s="396">
        <f t="shared" si="32"/>
        <v>1.3495102105202392E-3</v>
      </c>
      <c r="AE432" s="396">
        <f t="shared" si="32"/>
        <v>-1.2957748595809702E-3</v>
      </c>
      <c r="AF432" s="396">
        <f t="shared" si="32"/>
        <v>-3.3209048232988187E-4</v>
      </c>
      <c r="AG432" s="396">
        <f t="shared" si="32"/>
        <v>6.1303733203000568E-4</v>
      </c>
      <c r="AH432" s="396">
        <f t="shared" si="32"/>
        <v>1.5401394559236754E-3</v>
      </c>
      <c r="AI432" s="396">
        <f t="shared" si="32"/>
        <v>-1.0069964923185052E-3</v>
      </c>
      <c r="AJ432" s="396">
        <f t="shared" si="32"/>
        <v>-8.2085651307223836E-5</v>
      </c>
      <c r="AK432" s="56"/>
    </row>
    <row r="433" spans="3:37">
      <c r="C433" s="395" t="s">
        <v>7040</v>
      </c>
      <c r="D433" s="395" t="s">
        <v>41</v>
      </c>
      <c r="E433" s="395" t="s">
        <v>6943</v>
      </c>
      <c r="F433" s="396">
        <f t="shared" ref="F433:AJ433" si="33">IFERROR((F194-F15)/F15,0)</f>
        <v>0</v>
      </c>
      <c r="G433" s="396">
        <f t="shared" si="33"/>
        <v>0</v>
      </c>
      <c r="H433" s="396">
        <f t="shared" si="33"/>
        <v>0</v>
      </c>
      <c r="I433" s="396">
        <f t="shared" si="33"/>
        <v>0</v>
      </c>
      <c r="J433" s="396">
        <f t="shared" si="33"/>
        <v>0</v>
      </c>
      <c r="K433" s="396">
        <f t="shared" si="33"/>
        <v>0</v>
      </c>
      <c r="L433" s="396">
        <f t="shared" si="33"/>
        <v>0</v>
      </c>
      <c r="M433" s="396">
        <f t="shared" si="33"/>
        <v>0</v>
      </c>
      <c r="N433" s="396">
        <f t="shared" si="33"/>
        <v>0</v>
      </c>
      <c r="O433" s="396">
        <f t="shared" si="33"/>
        <v>0</v>
      </c>
      <c r="P433" s="396">
        <f t="shared" si="33"/>
        <v>0</v>
      </c>
      <c r="Q433" s="396">
        <f t="shared" si="33"/>
        <v>0</v>
      </c>
      <c r="R433" s="396">
        <f t="shared" si="33"/>
        <v>0</v>
      </c>
      <c r="S433" s="396">
        <f t="shared" si="33"/>
        <v>0</v>
      </c>
      <c r="T433" s="396">
        <f t="shared" si="33"/>
        <v>0</v>
      </c>
      <c r="U433" s="396">
        <f t="shared" si="33"/>
        <v>0</v>
      </c>
      <c r="V433" s="396">
        <f t="shared" si="33"/>
        <v>0</v>
      </c>
      <c r="W433" s="396">
        <f t="shared" si="33"/>
        <v>0</v>
      </c>
      <c r="X433" s="396">
        <f t="shared" si="33"/>
        <v>0</v>
      </c>
      <c r="Y433" s="396">
        <f t="shared" si="33"/>
        <v>0</v>
      </c>
      <c r="Z433" s="396">
        <f t="shared" si="33"/>
        <v>0</v>
      </c>
      <c r="AA433" s="396">
        <f t="shared" si="33"/>
        <v>0</v>
      </c>
      <c r="AB433" s="396">
        <f t="shared" si="33"/>
        <v>0</v>
      </c>
      <c r="AC433" s="396">
        <f t="shared" si="33"/>
        <v>0</v>
      </c>
      <c r="AD433" s="396">
        <f t="shared" si="33"/>
        <v>0</v>
      </c>
      <c r="AE433" s="396">
        <f t="shared" si="33"/>
        <v>0</v>
      </c>
      <c r="AF433" s="396">
        <f t="shared" si="33"/>
        <v>0</v>
      </c>
      <c r="AG433" s="396">
        <f t="shared" si="33"/>
        <v>0</v>
      </c>
      <c r="AH433" s="396">
        <f t="shared" si="33"/>
        <v>0</v>
      </c>
      <c r="AI433" s="396">
        <f t="shared" si="33"/>
        <v>0</v>
      </c>
      <c r="AJ433" s="396">
        <f t="shared" si="33"/>
        <v>0</v>
      </c>
      <c r="AK433" s="56"/>
    </row>
    <row r="434" spans="3:37">
      <c r="C434" s="395" t="s">
        <v>7040</v>
      </c>
      <c r="D434" s="395" t="s">
        <v>42</v>
      </c>
      <c r="E434" s="395" t="s">
        <v>6942</v>
      </c>
      <c r="F434" s="396">
        <f t="shared" ref="F434:AJ434" si="34">IFERROR((F195-F16)/F16,0)</f>
        <v>0</v>
      </c>
      <c r="G434" s="396">
        <f t="shared" si="34"/>
        <v>0</v>
      </c>
      <c r="H434" s="396">
        <f t="shared" si="34"/>
        <v>0</v>
      </c>
      <c r="I434" s="396">
        <f t="shared" si="34"/>
        <v>0</v>
      </c>
      <c r="J434" s="396">
        <f t="shared" si="34"/>
        <v>0</v>
      </c>
      <c r="K434" s="396">
        <f t="shared" si="34"/>
        <v>0</v>
      </c>
      <c r="L434" s="396">
        <f t="shared" si="34"/>
        <v>0</v>
      </c>
      <c r="M434" s="396">
        <f t="shared" si="34"/>
        <v>0</v>
      </c>
      <c r="N434" s="396">
        <f t="shared" si="34"/>
        <v>0</v>
      </c>
      <c r="O434" s="396">
        <f t="shared" si="34"/>
        <v>0</v>
      </c>
      <c r="P434" s="396">
        <f t="shared" si="34"/>
        <v>0</v>
      </c>
      <c r="Q434" s="396">
        <f t="shared" si="34"/>
        <v>0</v>
      </c>
      <c r="R434" s="396">
        <f t="shared" si="34"/>
        <v>0</v>
      </c>
      <c r="S434" s="396">
        <f t="shared" si="34"/>
        <v>0</v>
      </c>
      <c r="T434" s="396">
        <f t="shared" si="34"/>
        <v>0</v>
      </c>
      <c r="U434" s="396">
        <f t="shared" si="34"/>
        <v>0</v>
      </c>
      <c r="V434" s="396">
        <f t="shared" si="34"/>
        <v>0</v>
      </c>
      <c r="W434" s="396">
        <f t="shared" si="34"/>
        <v>0</v>
      </c>
      <c r="X434" s="396">
        <f t="shared" si="34"/>
        <v>0</v>
      </c>
      <c r="Y434" s="396">
        <f t="shared" si="34"/>
        <v>0</v>
      </c>
      <c r="Z434" s="396">
        <f t="shared" si="34"/>
        <v>0</v>
      </c>
      <c r="AA434" s="396">
        <f t="shared" si="34"/>
        <v>0</v>
      </c>
      <c r="AB434" s="396">
        <f t="shared" si="34"/>
        <v>0</v>
      </c>
      <c r="AC434" s="396">
        <f t="shared" si="34"/>
        <v>0</v>
      </c>
      <c r="AD434" s="396">
        <f t="shared" si="34"/>
        <v>0</v>
      </c>
      <c r="AE434" s="396">
        <f t="shared" si="34"/>
        <v>0</v>
      </c>
      <c r="AF434" s="396">
        <f t="shared" si="34"/>
        <v>0</v>
      </c>
      <c r="AG434" s="396">
        <f t="shared" si="34"/>
        <v>0</v>
      </c>
      <c r="AH434" s="396">
        <f t="shared" si="34"/>
        <v>0</v>
      </c>
      <c r="AI434" s="396">
        <f t="shared" si="34"/>
        <v>0</v>
      </c>
      <c r="AJ434" s="396">
        <f t="shared" si="34"/>
        <v>0</v>
      </c>
      <c r="AK434" s="56"/>
    </row>
    <row r="435" spans="3:37">
      <c r="C435" s="395" t="s">
        <v>7040</v>
      </c>
      <c r="D435" s="395" t="s">
        <v>43</v>
      </c>
      <c r="E435" s="395" t="s">
        <v>6941</v>
      </c>
      <c r="F435" s="396">
        <f t="shared" ref="F435:AJ435" si="35">IFERROR((F196-F17)/F17,0)</f>
        <v>0</v>
      </c>
      <c r="G435" s="396">
        <f t="shared" si="35"/>
        <v>0</v>
      </c>
      <c r="H435" s="396">
        <f t="shared" si="35"/>
        <v>0</v>
      </c>
      <c r="I435" s="396">
        <f t="shared" si="35"/>
        <v>0</v>
      </c>
      <c r="J435" s="396">
        <f t="shared" si="35"/>
        <v>0</v>
      </c>
      <c r="K435" s="396">
        <f t="shared" si="35"/>
        <v>0</v>
      </c>
      <c r="L435" s="396">
        <f t="shared" si="35"/>
        <v>0</v>
      </c>
      <c r="M435" s="396">
        <f t="shared" si="35"/>
        <v>0</v>
      </c>
      <c r="N435" s="396">
        <f t="shared" si="35"/>
        <v>0</v>
      </c>
      <c r="O435" s="396">
        <f t="shared" si="35"/>
        <v>0</v>
      </c>
      <c r="P435" s="396">
        <f t="shared" si="35"/>
        <v>0</v>
      </c>
      <c r="Q435" s="396">
        <f t="shared" si="35"/>
        <v>0</v>
      </c>
      <c r="R435" s="396">
        <f t="shared" si="35"/>
        <v>0</v>
      </c>
      <c r="S435" s="396">
        <f t="shared" si="35"/>
        <v>0</v>
      </c>
      <c r="T435" s="396">
        <f t="shared" si="35"/>
        <v>0</v>
      </c>
      <c r="U435" s="396">
        <f t="shared" si="35"/>
        <v>0</v>
      </c>
      <c r="V435" s="396">
        <f t="shared" si="35"/>
        <v>0</v>
      </c>
      <c r="W435" s="396">
        <f t="shared" si="35"/>
        <v>0</v>
      </c>
      <c r="X435" s="396">
        <f t="shared" si="35"/>
        <v>0</v>
      </c>
      <c r="Y435" s="396">
        <f t="shared" si="35"/>
        <v>0</v>
      </c>
      <c r="Z435" s="396">
        <f t="shared" si="35"/>
        <v>0</v>
      </c>
      <c r="AA435" s="396">
        <f t="shared" si="35"/>
        <v>0</v>
      </c>
      <c r="AB435" s="396">
        <f t="shared" si="35"/>
        <v>0</v>
      </c>
      <c r="AC435" s="396">
        <f t="shared" si="35"/>
        <v>0</v>
      </c>
      <c r="AD435" s="396">
        <f t="shared" si="35"/>
        <v>0</v>
      </c>
      <c r="AE435" s="396">
        <f t="shared" si="35"/>
        <v>0</v>
      </c>
      <c r="AF435" s="396">
        <f t="shared" si="35"/>
        <v>0</v>
      </c>
      <c r="AG435" s="396">
        <f t="shared" si="35"/>
        <v>0</v>
      </c>
      <c r="AH435" s="396">
        <f t="shared" si="35"/>
        <v>0</v>
      </c>
      <c r="AI435" s="396">
        <f t="shared" si="35"/>
        <v>0</v>
      </c>
      <c r="AJ435" s="396">
        <f t="shared" si="35"/>
        <v>0</v>
      </c>
      <c r="AK435" s="56"/>
    </row>
    <row r="436" spans="3:37">
      <c r="C436" s="395" t="s">
        <v>7040</v>
      </c>
      <c r="D436" s="395" t="s">
        <v>44</v>
      </c>
      <c r="E436" s="395" t="s">
        <v>6940</v>
      </c>
      <c r="F436" s="396">
        <f t="shared" ref="F436:AJ436" si="36">IFERROR((F197-F18)/F18,0)</f>
        <v>-0.10479531510157929</v>
      </c>
      <c r="G436" s="396">
        <f t="shared" si="36"/>
        <v>-8.1388388178031276E-2</v>
      </c>
      <c r="H436" s="396">
        <f t="shared" si="36"/>
        <v>-5.911249720482549E-2</v>
      </c>
      <c r="I436" s="396">
        <f t="shared" si="36"/>
        <v>-3.7887597635418831E-2</v>
      </c>
      <c r="J436" s="396">
        <f t="shared" si="36"/>
        <v>-1.9873657996054773E-2</v>
      </c>
      <c r="K436" s="396">
        <f t="shared" si="36"/>
        <v>-4.8899698282984388E-4</v>
      </c>
      <c r="L436" s="396">
        <f t="shared" si="36"/>
        <v>-8.3132458040406794E-4</v>
      </c>
      <c r="M436" s="396">
        <f t="shared" si="36"/>
        <v>9.379166089815875E-4</v>
      </c>
      <c r="N436" s="396">
        <f t="shared" si="36"/>
        <v>5.8158413599862784E-4</v>
      </c>
      <c r="O436" s="396">
        <f t="shared" si="36"/>
        <v>2.3844916201523443E-4</v>
      </c>
      <c r="P436" s="396">
        <f t="shared" si="36"/>
        <v>-9.2208176550774836E-5</v>
      </c>
      <c r="Q436" s="396">
        <f t="shared" si="36"/>
        <v>7.2996682745103409E-4</v>
      </c>
      <c r="R436" s="396">
        <f t="shared" si="36"/>
        <v>-4.110563244537123E-4</v>
      </c>
      <c r="S436" s="396">
        <f t="shared" si="36"/>
        <v>3.9938857459145339E-4</v>
      </c>
      <c r="T436" s="396">
        <f t="shared" si="36"/>
        <v>-7.1871681804407919E-4</v>
      </c>
      <c r="U436" s="396">
        <f t="shared" si="36"/>
        <v>8.0308695744565236E-5</v>
      </c>
      <c r="V436" s="396">
        <f t="shared" si="36"/>
        <v>-6.9572950965041212E-4</v>
      </c>
      <c r="W436" s="396">
        <f t="shared" si="36"/>
        <v>4.1994770114826163E-4</v>
      </c>
      <c r="X436" s="396">
        <f t="shared" si="36"/>
        <v>-3.5287235585816559E-4</v>
      </c>
      <c r="Y436" s="396">
        <f t="shared" si="36"/>
        <v>7.5599026440340803E-4</v>
      </c>
      <c r="Z436" s="396">
        <f t="shared" si="36"/>
        <v>-1.3636135703328933E-5</v>
      </c>
      <c r="AA436" s="396">
        <f t="shared" si="36"/>
        <v>6.5420055113298752E-4</v>
      </c>
      <c r="AB436" s="396">
        <f t="shared" si="36"/>
        <v>-7.4246643177432712E-4</v>
      </c>
      <c r="AC436" s="396">
        <f t="shared" si="36"/>
        <v>-2.9068420908059722E-4</v>
      </c>
      <c r="AD436" s="396">
        <f t="shared" si="36"/>
        <v>1.5655350561389613E-4</v>
      </c>
      <c r="AE436" s="396">
        <f t="shared" si="36"/>
        <v>5.9931493942669994E-4</v>
      </c>
      <c r="AF436" s="396">
        <f t="shared" si="36"/>
        <v>-7.6926023613289451E-4</v>
      </c>
      <c r="AG436" s="396">
        <f t="shared" si="36"/>
        <v>-3.262991701717473E-4</v>
      </c>
      <c r="AH436" s="396">
        <f t="shared" si="36"/>
        <v>1.1229399443242645E-4</v>
      </c>
      <c r="AI436" s="396">
        <f t="shared" si="36"/>
        <v>5.4658354649099428E-4</v>
      </c>
      <c r="AJ436" s="396">
        <f t="shared" si="36"/>
        <v>-7.9500753822503792E-4</v>
      </c>
      <c r="AK436" s="56"/>
    </row>
    <row r="437" spans="3:37">
      <c r="C437" s="395" t="s">
        <v>7040</v>
      </c>
      <c r="D437" s="395" t="s">
        <v>45</v>
      </c>
      <c r="E437" s="395" t="s">
        <v>6939</v>
      </c>
      <c r="F437" s="396">
        <f t="shared" ref="F437:AJ437" si="37">IFERROR((F198-F19)/F19,0)</f>
        <v>-0.10490348386485879</v>
      </c>
      <c r="G437" s="396">
        <f t="shared" si="37"/>
        <v>-8.1019750445395694E-2</v>
      </c>
      <c r="H437" s="396">
        <f t="shared" si="37"/>
        <v>-6.0162279230648798E-2</v>
      </c>
      <c r="I437" s="396">
        <f t="shared" si="37"/>
        <v>-3.8460856242945519E-2</v>
      </c>
      <c r="J437" s="396">
        <f t="shared" si="37"/>
        <v>-1.9545615102346692E-2</v>
      </c>
      <c r="K437" s="396">
        <f t="shared" si="37"/>
        <v>2.6306067972342156E-4</v>
      </c>
      <c r="L437" s="396">
        <f t="shared" si="37"/>
        <v>-5.2419765773790246E-4</v>
      </c>
      <c r="M437" s="396">
        <f t="shared" si="37"/>
        <v>3.9734220216675726E-4</v>
      </c>
      <c r="N437" s="396">
        <f t="shared" si="37"/>
        <v>-3.627418871345798E-4</v>
      </c>
      <c r="O437" s="396">
        <f t="shared" si="37"/>
        <v>5.2167694516968796E-4</v>
      </c>
      <c r="P437" s="396">
        <f t="shared" si="37"/>
        <v>-2.1302835439347193E-4</v>
      </c>
      <c r="Q437" s="396">
        <f t="shared" si="37"/>
        <v>2.1588068535155396E-4</v>
      </c>
      <c r="R437" s="396">
        <f t="shared" si="37"/>
        <v>6.37130635101133E-4</v>
      </c>
      <c r="S437" s="396">
        <f t="shared" si="37"/>
        <v>-4.9390684059810372E-4</v>
      </c>
      <c r="T437" s="396">
        <f t="shared" si="37"/>
        <v>-7.3821034476301436E-5</v>
      </c>
      <c r="U437" s="396">
        <f t="shared" si="37"/>
        <v>3.3895893153918291E-4</v>
      </c>
      <c r="V437" s="396">
        <f t="shared" si="37"/>
        <v>6.9743766593243026E-4</v>
      </c>
      <c r="W437" s="396">
        <f t="shared" si="37"/>
        <v>-4.5587705221322256E-4</v>
      </c>
      <c r="X437" s="396">
        <f t="shared" si="37"/>
        <v>-9.7191606433204324E-5</v>
      </c>
      <c r="Y437" s="396">
        <f t="shared" si="37"/>
        <v>2.5959477676161194E-4</v>
      </c>
      <c r="Z437" s="396">
        <f t="shared" si="37"/>
        <v>6.1449713945110906E-4</v>
      </c>
      <c r="AA437" s="396">
        <f t="shared" si="37"/>
        <v>5.3329018373897397E-4</v>
      </c>
      <c r="AB437" s="396">
        <f t="shared" si="37"/>
        <v>-1.2583771188293786E-4</v>
      </c>
      <c r="AC437" s="396">
        <f t="shared" si="37"/>
        <v>6.8898402044004583E-4</v>
      </c>
      <c r="AD437" s="396">
        <f t="shared" si="37"/>
        <v>3.5703269568743806E-5</v>
      </c>
      <c r="AE437" s="396">
        <f t="shared" si="37"/>
        <v>-6.110389716062907E-4</v>
      </c>
      <c r="AF437" s="396">
        <f t="shared" si="37"/>
        <v>1.9402671308753894E-4</v>
      </c>
      <c r="AG437" s="396">
        <f t="shared" si="37"/>
        <v>-4.4709106249096444E-4</v>
      </c>
      <c r="AH437" s="396">
        <f t="shared" si="37"/>
        <v>3.4922780009937079E-4</v>
      </c>
      <c r="AI437" s="396">
        <f t="shared" si="37"/>
        <v>-2.8636056912982648E-4</v>
      </c>
      <c r="AJ437" s="396">
        <f t="shared" si="37"/>
        <v>5.0139799446674799E-4</v>
      </c>
      <c r="AK437" s="56"/>
    </row>
    <row r="438" spans="3:37">
      <c r="C438" s="395" t="s">
        <v>7040</v>
      </c>
      <c r="D438" s="395" t="s">
        <v>46</v>
      </c>
      <c r="E438" s="395" t="s">
        <v>6938</v>
      </c>
      <c r="F438" s="396">
        <f t="shared" ref="F438:AJ438" si="38">IFERROR((F199-F20)/F20,0)</f>
        <v>0</v>
      </c>
      <c r="G438" s="396">
        <f t="shared" si="38"/>
        <v>0</v>
      </c>
      <c r="H438" s="396">
        <f t="shared" si="38"/>
        <v>0</v>
      </c>
      <c r="I438" s="396">
        <f t="shared" si="38"/>
        <v>0</v>
      </c>
      <c r="J438" s="396">
        <f t="shared" si="38"/>
        <v>0</v>
      </c>
      <c r="K438" s="396">
        <f t="shared" si="38"/>
        <v>0</v>
      </c>
      <c r="L438" s="396">
        <f t="shared" si="38"/>
        <v>0</v>
      </c>
      <c r="M438" s="396">
        <f t="shared" si="38"/>
        <v>0</v>
      </c>
      <c r="N438" s="396">
        <f t="shared" si="38"/>
        <v>0</v>
      </c>
      <c r="O438" s="396">
        <f t="shared" si="38"/>
        <v>0</v>
      </c>
      <c r="P438" s="396">
        <f t="shared" si="38"/>
        <v>0</v>
      </c>
      <c r="Q438" s="396">
        <f t="shared" si="38"/>
        <v>0</v>
      </c>
      <c r="R438" s="396">
        <f t="shared" si="38"/>
        <v>0</v>
      </c>
      <c r="S438" s="396">
        <f t="shared" si="38"/>
        <v>0</v>
      </c>
      <c r="T438" s="396">
        <f t="shared" si="38"/>
        <v>0</v>
      </c>
      <c r="U438" s="396">
        <f t="shared" si="38"/>
        <v>0</v>
      </c>
      <c r="V438" s="396">
        <f t="shared" si="38"/>
        <v>0</v>
      </c>
      <c r="W438" s="396">
        <f t="shared" si="38"/>
        <v>0</v>
      </c>
      <c r="X438" s="396">
        <f t="shared" si="38"/>
        <v>0</v>
      </c>
      <c r="Y438" s="396">
        <f t="shared" si="38"/>
        <v>0</v>
      </c>
      <c r="Z438" s="396">
        <f t="shared" si="38"/>
        <v>0</v>
      </c>
      <c r="AA438" s="396">
        <f t="shared" si="38"/>
        <v>0</v>
      </c>
      <c r="AB438" s="396">
        <f t="shared" si="38"/>
        <v>0</v>
      </c>
      <c r="AC438" s="396">
        <f t="shared" si="38"/>
        <v>0</v>
      </c>
      <c r="AD438" s="396">
        <f t="shared" si="38"/>
        <v>0</v>
      </c>
      <c r="AE438" s="396">
        <f t="shared" si="38"/>
        <v>0</v>
      </c>
      <c r="AF438" s="396">
        <f t="shared" si="38"/>
        <v>0</v>
      </c>
      <c r="AG438" s="396">
        <f t="shared" si="38"/>
        <v>0</v>
      </c>
      <c r="AH438" s="396">
        <f t="shared" si="38"/>
        <v>0</v>
      </c>
      <c r="AI438" s="396">
        <f t="shared" si="38"/>
        <v>0</v>
      </c>
      <c r="AJ438" s="396">
        <f t="shared" si="38"/>
        <v>0</v>
      </c>
      <c r="AK438" s="56"/>
    </row>
    <row r="439" spans="3:37">
      <c r="C439" s="395" t="s">
        <v>7040</v>
      </c>
      <c r="D439" s="395" t="s">
        <v>47</v>
      </c>
      <c r="E439" s="395" t="s">
        <v>6937</v>
      </c>
      <c r="F439" s="396">
        <f t="shared" ref="F439:AJ439" si="39">IFERROR((F200-F21)/F21,0)</f>
        <v>-0.15258743141935335</v>
      </c>
      <c r="G439" s="396">
        <f t="shared" si="39"/>
        <v>-0.11649943270788232</v>
      </c>
      <c r="H439" s="396">
        <f t="shared" si="39"/>
        <v>-8.3748419887091655E-2</v>
      </c>
      <c r="I439" s="396">
        <f t="shared" si="39"/>
        <v>-5.2872486902932718E-2</v>
      </c>
      <c r="J439" s="396">
        <f t="shared" si="39"/>
        <v>-2.5586302542387671E-2</v>
      </c>
      <c r="K439" s="396">
        <f t="shared" si="39"/>
        <v>2.2942847180576404E-3</v>
      </c>
      <c r="L439" s="396">
        <f t="shared" si="39"/>
        <v>-2.3470622182705813E-3</v>
      </c>
      <c r="M439" s="396">
        <f t="shared" si="39"/>
        <v>2.1672778348500172E-3</v>
      </c>
      <c r="N439" s="396">
        <f t="shared" si="39"/>
        <v>-2.2680721871273955E-3</v>
      </c>
      <c r="O439" s="396">
        <f t="shared" si="39"/>
        <v>2.0511544161346687E-3</v>
      </c>
      <c r="P439" s="396">
        <f t="shared" si="39"/>
        <v>-2.1957089972243818E-3</v>
      </c>
      <c r="Q439" s="396">
        <f t="shared" si="39"/>
        <v>-1.4661516270776559E-5</v>
      </c>
      <c r="R439" s="396">
        <f t="shared" si="39"/>
        <v>2.1045516212603995E-3</v>
      </c>
      <c r="S439" s="396">
        <f t="shared" si="39"/>
        <v>-3.8687929492359956E-3</v>
      </c>
      <c r="T439" s="396">
        <f t="shared" si="39"/>
        <v>-1.7548771526042369E-3</v>
      </c>
      <c r="U439" s="396">
        <f t="shared" si="39"/>
        <v>3.0155221028370615E-4</v>
      </c>
      <c r="V439" s="396">
        <f t="shared" si="39"/>
        <v>-6.5499260281346014E-4</v>
      </c>
      <c r="W439" s="396">
        <f t="shared" si="39"/>
        <v>-1.5950356194276113E-3</v>
      </c>
      <c r="X439" s="396">
        <f t="shared" si="39"/>
        <v>-2.5190002078694955E-3</v>
      </c>
      <c r="Y439" s="396">
        <f t="shared" si="39"/>
        <v>-3.427295376731595E-3</v>
      </c>
      <c r="Z439" s="396">
        <f t="shared" si="39"/>
        <v>3.1659970321061409E-3</v>
      </c>
      <c r="AA439" s="396">
        <f t="shared" si="39"/>
        <v>3.5226884453132441E-3</v>
      </c>
      <c r="AB439" s="396">
        <f t="shared" si="39"/>
        <v>6.7641367248486093E-4</v>
      </c>
      <c r="AC439" s="396">
        <f t="shared" si="39"/>
        <v>-2.1128583855168164E-3</v>
      </c>
      <c r="AD439" s="396">
        <f t="shared" si="39"/>
        <v>2.3125522203873944E-3</v>
      </c>
      <c r="AE439" s="396">
        <f t="shared" si="39"/>
        <v>-4.380174019499138E-4</v>
      </c>
      <c r="AF439" s="396">
        <f t="shared" si="39"/>
        <v>-3.1351075689501368E-3</v>
      </c>
      <c r="AG439" s="396">
        <f t="shared" si="39"/>
        <v>1.1723226043805887E-3</v>
      </c>
      <c r="AH439" s="396">
        <f t="shared" si="39"/>
        <v>-1.4886844352921067E-3</v>
      </c>
      <c r="AI439" s="396">
        <f t="shared" si="39"/>
        <v>2.7218173040749094E-3</v>
      </c>
      <c r="AJ439" s="396">
        <f t="shared" si="39"/>
        <v>9.6112148412173844E-5</v>
      </c>
      <c r="AK439" s="56"/>
    </row>
    <row r="440" spans="3:37">
      <c r="C440" s="395" t="s">
        <v>7040</v>
      </c>
      <c r="D440" s="395" t="s">
        <v>48</v>
      </c>
      <c r="E440" s="395" t="s">
        <v>6936</v>
      </c>
      <c r="F440" s="396">
        <f t="shared" ref="F440:AJ440" si="40">IFERROR((F201-F22)/F22,0)</f>
        <v>-0.93870771754244831</v>
      </c>
      <c r="G440" s="396">
        <f t="shared" si="40"/>
        <v>-0.93748971891315169</v>
      </c>
      <c r="H440" s="396">
        <f t="shared" si="40"/>
        <v>-0.93355531225878385</v>
      </c>
      <c r="I440" s="396">
        <f t="shared" si="40"/>
        <v>-0.94487663504550234</v>
      </c>
      <c r="J440" s="396">
        <f t="shared" si="40"/>
        <v>-0.94191533754946111</v>
      </c>
      <c r="K440" s="396">
        <f t="shared" si="40"/>
        <v>-0.93671497918352753</v>
      </c>
      <c r="L440" s="396">
        <f t="shared" si="40"/>
        <v>-0.93505205278265502</v>
      </c>
      <c r="M440" s="396">
        <f t="shared" si="40"/>
        <v>-0.93364126375368506</v>
      </c>
      <c r="N440" s="396">
        <f t="shared" si="40"/>
        <v>-0.93206992878287842</v>
      </c>
      <c r="O440" s="396">
        <f t="shared" si="40"/>
        <v>-0.93005837275334258</v>
      </c>
      <c r="P440" s="396">
        <f t="shared" si="40"/>
        <v>-0.92966033288277583</v>
      </c>
      <c r="Q440" s="396">
        <f t="shared" si="40"/>
        <v>-0.92980772475311935</v>
      </c>
      <c r="R440" s="396">
        <f t="shared" si="40"/>
        <v>-0.92989017833352006</v>
      </c>
      <c r="S440" s="396">
        <f t="shared" si="40"/>
        <v>-0.93000155051638445</v>
      </c>
      <c r="T440" s="396">
        <f t="shared" si="40"/>
        <v>-0.93157983556240032</v>
      </c>
      <c r="U440" s="396">
        <f t="shared" si="40"/>
        <v>-0.93291537384193191</v>
      </c>
      <c r="V440" s="396">
        <f t="shared" si="40"/>
        <v>-0.93398687637549516</v>
      </c>
      <c r="W440" s="396">
        <f t="shared" si="40"/>
        <v>-0.93506368280544161</v>
      </c>
      <c r="X440" s="396">
        <f t="shared" si="40"/>
        <v>-0.93628706606172174</v>
      </c>
      <c r="Y440" s="396">
        <f t="shared" si="40"/>
        <v>-0.93743294961367396</v>
      </c>
      <c r="Z440" s="396">
        <f t="shared" si="40"/>
        <v>-0.93852881146974798</v>
      </c>
      <c r="AA440" s="396">
        <f t="shared" si="40"/>
        <v>-0.93962266380118387</v>
      </c>
      <c r="AB440" s="396">
        <f t="shared" si="40"/>
        <v>-0.9406664468296263</v>
      </c>
      <c r="AC440" s="396">
        <f t="shared" si="40"/>
        <v>-0.94166100853242274</v>
      </c>
      <c r="AD440" s="396">
        <f t="shared" si="40"/>
        <v>-0.94254762001056824</v>
      </c>
      <c r="AE440" s="396">
        <f t="shared" si="40"/>
        <v>-0.94348493367416975</v>
      </c>
      <c r="AF440" s="396">
        <f t="shared" si="40"/>
        <v>-0.94442411674738391</v>
      </c>
      <c r="AG440" s="396">
        <f t="shared" si="40"/>
        <v>-0.94543157817748691</v>
      </c>
      <c r="AH440" s="396">
        <f t="shared" si="40"/>
        <v>-0.94642084354772193</v>
      </c>
      <c r="AI440" s="396">
        <f t="shared" si="40"/>
        <v>-0.94735493248195113</v>
      </c>
      <c r="AJ440" s="396">
        <f t="shared" si="40"/>
        <v>-0.94834996715200848</v>
      </c>
      <c r="AK440" s="56"/>
    </row>
    <row r="441" spans="3:37">
      <c r="C441" s="395" t="s">
        <v>7040</v>
      </c>
      <c r="D441" s="395" t="s">
        <v>49</v>
      </c>
      <c r="E441" s="395" t="s">
        <v>6935</v>
      </c>
      <c r="F441" s="396">
        <f t="shared" ref="F441:AJ441" si="41">IFERROR((F202-F23)/F23,0)</f>
        <v>-5.2853887467642358E-2</v>
      </c>
      <c r="G441" s="396">
        <f t="shared" si="41"/>
        <v>-4.2533666337890137E-2</v>
      </c>
      <c r="H441" s="396">
        <f t="shared" si="41"/>
        <v>-3.2170117069046676E-2</v>
      </c>
      <c r="I441" s="396">
        <f t="shared" si="41"/>
        <v>-2.1762966225577711E-2</v>
      </c>
      <c r="J441" s="396">
        <f t="shared" si="41"/>
        <v>-1.1311938066299468E-2</v>
      </c>
      <c r="K441" s="396">
        <f t="shared" si="41"/>
        <v>3.8418688079043799E-4</v>
      </c>
      <c r="L441" s="396">
        <f t="shared" si="41"/>
        <v>-3.5413985729240146E-4</v>
      </c>
      <c r="M441" s="396">
        <f t="shared" si="41"/>
        <v>1.1568280563125423E-4</v>
      </c>
      <c r="N441" s="396">
        <f t="shared" si="41"/>
        <v>5.9288325325297978E-4</v>
      </c>
      <c r="O441" s="396">
        <f t="shared" si="41"/>
        <v>-1.6132082644582419E-4</v>
      </c>
      <c r="P441" s="396">
        <f t="shared" si="41"/>
        <v>3.2128317454878358E-4</v>
      </c>
      <c r="Q441" s="396">
        <f t="shared" si="41"/>
        <v>3.7186171685480339E-5</v>
      </c>
      <c r="R441" s="396">
        <f t="shared" si="41"/>
        <v>-2.5179899937646805E-4</v>
      </c>
      <c r="S441" s="396">
        <f t="shared" si="41"/>
        <v>-5.4579959200501762E-4</v>
      </c>
      <c r="T441" s="396">
        <f t="shared" si="41"/>
        <v>4.4762067009062711E-4</v>
      </c>
      <c r="U441" s="396">
        <f t="shared" si="41"/>
        <v>1.5460400386553753E-4</v>
      </c>
      <c r="V441" s="396">
        <f t="shared" si="41"/>
        <v>-3.4618750935484972E-4</v>
      </c>
      <c r="W441" s="396">
        <f t="shared" si="41"/>
        <v>4.6894626471621572E-4</v>
      </c>
      <c r="X441" s="396">
        <f t="shared" si="41"/>
        <v>-3.6992855305739124E-5</v>
      </c>
      <c r="Y441" s="396">
        <f t="shared" si="41"/>
        <v>-5.5056839748454341E-4</v>
      </c>
      <c r="Z441" s="396">
        <f t="shared" si="41"/>
        <v>2.8160646947069864E-4</v>
      </c>
      <c r="AA441" s="396">
        <f t="shared" si="41"/>
        <v>4.9901340160069159E-4</v>
      </c>
      <c r="AB441" s="396">
        <f t="shared" si="41"/>
        <v>6.5155684783346996E-4</v>
      </c>
      <c r="AC441" s="396">
        <f t="shared" si="41"/>
        <v>-5.8331891481538489E-4</v>
      </c>
      <c r="AD441" s="396">
        <f t="shared" si="41"/>
        <v>-4.3743051531860554E-4</v>
      </c>
      <c r="AE441" s="396">
        <f t="shared" si="41"/>
        <v>-2.8902224496871729E-4</v>
      </c>
      <c r="AF441" s="396">
        <f t="shared" si="41"/>
        <v>-1.3802824795580815E-4</v>
      </c>
      <c r="AG441" s="396">
        <f t="shared" si="41"/>
        <v>1.5619646503718847E-5</v>
      </c>
      <c r="AH441" s="396">
        <f t="shared" si="41"/>
        <v>1.7199202681696701E-4</v>
      </c>
      <c r="AI441" s="396">
        <f t="shared" si="41"/>
        <v>3.3116200712229437E-4</v>
      </c>
      <c r="AJ441" s="396">
        <f t="shared" si="41"/>
        <v>4.9320534128675768E-4</v>
      </c>
      <c r="AK441" s="56"/>
    </row>
    <row r="442" spans="3:37">
      <c r="C442" s="395" t="s">
        <v>7040</v>
      </c>
      <c r="D442" s="395" t="s">
        <v>50</v>
      </c>
      <c r="E442" s="395" t="s">
        <v>6934</v>
      </c>
      <c r="F442" s="396">
        <f t="shared" ref="F442:AJ442" si="42">IFERROR((F203-F24)/F24,0)</f>
        <v>-5.2774661527660992E-2</v>
      </c>
      <c r="G442" s="396">
        <f t="shared" si="42"/>
        <v>-4.301001774767671E-2</v>
      </c>
      <c r="H442" s="396">
        <f t="shared" si="42"/>
        <v>-3.3204378349618667E-2</v>
      </c>
      <c r="I442" s="396">
        <f t="shared" si="42"/>
        <v>-1.945091455651481E-2</v>
      </c>
      <c r="J442" s="396">
        <f t="shared" si="42"/>
        <v>-9.5542704006443286E-3</v>
      </c>
      <c r="K442" s="396">
        <f t="shared" si="42"/>
        <v>3.8418688078567851E-4</v>
      </c>
      <c r="L442" s="396">
        <f t="shared" si="42"/>
        <v>2.1063181509983672E-4</v>
      </c>
      <c r="M442" s="396">
        <f t="shared" si="42"/>
        <v>3.4372587512194956E-5</v>
      </c>
      <c r="N442" s="396">
        <f t="shared" si="42"/>
        <v>-1.4465449853553775E-4</v>
      </c>
      <c r="O442" s="396">
        <f t="shared" si="42"/>
        <v>-3.2651515592994505E-4</v>
      </c>
      <c r="P442" s="396">
        <f t="shared" si="42"/>
        <v>-5.1127719430709144E-4</v>
      </c>
      <c r="Q442" s="396">
        <f t="shared" si="42"/>
        <v>-2.1471236387896682E-4</v>
      </c>
      <c r="R442" s="396">
        <f t="shared" si="42"/>
        <v>8.6955155976799697E-5</v>
      </c>
      <c r="S442" s="396">
        <f t="shared" si="42"/>
        <v>3.9385820324570967E-4</v>
      </c>
      <c r="T442" s="396">
        <f t="shared" si="42"/>
        <v>7.0613426715813456E-4</v>
      </c>
      <c r="U442" s="396">
        <f t="shared" si="42"/>
        <v>1.0239256935641455E-3</v>
      </c>
      <c r="V442" s="396">
        <f t="shared" si="42"/>
        <v>-1.7104010463055692E-4</v>
      </c>
      <c r="W442" s="396">
        <f t="shared" si="42"/>
        <v>-1.383774006149274E-3</v>
      </c>
      <c r="X442" s="396">
        <f t="shared" si="42"/>
        <v>1.7407191573912137E-3</v>
      </c>
      <c r="Y442" s="396">
        <f t="shared" si="42"/>
        <v>5.2410841068546612E-4</v>
      </c>
      <c r="Z442" s="396">
        <f t="shared" si="42"/>
        <v>-7.11004957792882E-4</v>
      </c>
      <c r="AA442" s="396">
        <f t="shared" si="42"/>
        <v>1.3453288669552934E-4</v>
      </c>
      <c r="AB442" s="396">
        <f t="shared" si="42"/>
        <v>-4.5108949580536769E-4</v>
      </c>
      <c r="AC442" s="396">
        <f t="shared" si="42"/>
        <v>-1.046655345550465E-3</v>
      </c>
      <c r="AD442" s="396">
        <f t="shared" si="42"/>
        <v>-1.6524200808493252E-3</v>
      </c>
      <c r="AE442" s="396">
        <f t="shared" si="42"/>
        <v>-2.2686479434983952E-3</v>
      </c>
      <c r="AF442" s="396">
        <f t="shared" si="42"/>
        <v>1.7637539141926253E-3</v>
      </c>
      <c r="AG442" s="396">
        <f t="shared" si="42"/>
        <v>1.1667167626387516E-3</v>
      </c>
      <c r="AH442" s="396">
        <f t="shared" si="42"/>
        <v>5.5909294293283302E-4</v>
      </c>
      <c r="AI442" s="396">
        <f t="shared" si="42"/>
        <v>-5.940164813175599E-5</v>
      </c>
      <c r="AJ442" s="396">
        <f t="shared" si="42"/>
        <v>-6.8906137108584167E-4</v>
      </c>
      <c r="AK442" s="56"/>
    </row>
    <row r="443" spans="3:37">
      <c r="C443" s="395" t="s">
        <v>7040</v>
      </c>
      <c r="D443" s="395" t="s">
        <v>51</v>
      </c>
      <c r="E443" s="395" t="s">
        <v>6933</v>
      </c>
      <c r="F443" s="396">
        <f t="shared" ref="F443:AJ443" si="43">IFERROR((F204-F25)/F25,0)</f>
        <v>0</v>
      </c>
      <c r="G443" s="396">
        <f t="shared" si="43"/>
        <v>0</v>
      </c>
      <c r="H443" s="396">
        <f t="shared" si="43"/>
        <v>0</v>
      </c>
      <c r="I443" s="396">
        <f t="shared" si="43"/>
        <v>0</v>
      </c>
      <c r="J443" s="396">
        <f t="shared" si="43"/>
        <v>0</v>
      </c>
      <c r="K443" s="396">
        <f t="shared" si="43"/>
        <v>0</v>
      </c>
      <c r="L443" s="396">
        <f t="shared" si="43"/>
        <v>0</v>
      </c>
      <c r="M443" s="396">
        <f t="shared" si="43"/>
        <v>0</v>
      </c>
      <c r="N443" s="396">
        <f t="shared" si="43"/>
        <v>0</v>
      </c>
      <c r="O443" s="396">
        <f t="shared" si="43"/>
        <v>0</v>
      </c>
      <c r="P443" s="396">
        <f t="shared" si="43"/>
        <v>0</v>
      </c>
      <c r="Q443" s="396">
        <f t="shared" si="43"/>
        <v>0</v>
      </c>
      <c r="R443" s="396">
        <f t="shared" si="43"/>
        <v>0</v>
      </c>
      <c r="S443" s="396">
        <f t="shared" si="43"/>
        <v>0</v>
      </c>
      <c r="T443" s="396">
        <f t="shared" si="43"/>
        <v>0</v>
      </c>
      <c r="U443" s="396">
        <f t="shared" si="43"/>
        <v>0</v>
      </c>
      <c r="V443" s="396">
        <f t="shared" si="43"/>
        <v>0</v>
      </c>
      <c r="W443" s="396">
        <f t="shared" si="43"/>
        <v>0</v>
      </c>
      <c r="X443" s="396">
        <f t="shared" si="43"/>
        <v>0</v>
      </c>
      <c r="Y443" s="396">
        <f t="shared" si="43"/>
        <v>0</v>
      </c>
      <c r="Z443" s="396">
        <f t="shared" si="43"/>
        <v>0</v>
      </c>
      <c r="AA443" s="396">
        <f t="shared" si="43"/>
        <v>0</v>
      </c>
      <c r="AB443" s="396">
        <f t="shared" si="43"/>
        <v>0</v>
      </c>
      <c r="AC443" s="396">
        <f t="shared" si="43"/>
        <v>0</v>
      </c>
      <c r="AD443" s="396">
        <f t="shared" si="43"/>
        <v>0</v>
      </c>
      <c r="AE443" s="396">
        <f t="shared" si="43"/>
        <v>0</v>
      </c>
      <c r="AF443" s="396">
        <f t="shared" si="43"/>
        <v>0</v>
      </c>
      <c r="AG443" s="396">
        <f t="shared" si="43"/>
        <v>0</v>
      </c>
      <c r="AH443" s="396">
        <f t="shared" si="43"/>
        <v>0</v>
      </c>
      <c r="AI443" s="396">
        <f t="shared" si="43"/>
        <v>0</v>
      </c>
      <c r="AJ443" s="396">
        <f t="shared" si="43"/>
        <v>0</v>
      </c>
      <c r="AK443" s="56"/>
    </row>
    <row r="444" spans="3:37">
      <c r="C444" s="395" t="s">
        <v>7040</v>
      </c>
      <c r="D444" s="395" t="s">
        <v>52</v>
      </c>
      <c r="E444" s="395" t="s">
        <v>6932</v>
      </c>
      <c r="F444" s="396">
        <f t="shared" ref="F444:AJ444" si="44">IFERROR((F205-F26)/F26,0)</f>
        <v>0</v>
      </c>
      <c r="G444" s="396">
        <f t="shared" si="44"/>
        <v>0</v>
      </c>
      <c r="H444" s="396">
        <f t="shared" si="44"/>
        <v>0</v>
      </c>
      <c r="I444" s="396">
        <f t="shared" si="44"/>
        <v>0</v>
      </c>
      <c r="J444" s="396">
        <f t="shared" si="44"/>
        <v>0</v>
      </c>
      <c r="K444" s="396">
        <f t="shared" si="44"/>
        <v>0</v>
      </c>
      <c r="L444" s="396">
        <f t="shared" si="44"/>
        <v>0</v>
      </c>
      <c r="M444" s="396">
        <f t="shared" si="44"/>
        <v>0</v>
      </c>
      <c r="N444" s="396">
        <f t="shared" si="44"/>
        <v>0</v>
      </c>
      <c r="O444" s="396">
        <f t="shared" si="44"/>
        <v>0</v>
      </c>
      <c r="P444" s="396">
        <f t="shared" si="44"/>
        <v>0</v>
      </c>
      <c r="Q444" s="396">
        <f t="shared" si="44"/>
        <v>0</v>
      </c>
      <c r="R444" s="396">
        <f t="shared" si="44"/>
        <v>0</v>
      </c>
      <c r="S444" s="396">
        <f t="shared" si="44"/>
        <v>0</v>
      </c>
      <c r="T444" s="396">
        <f t="shared" si="44"/>
        <v>0</v>
      </c>
      <c r="U444" s="396">
        <f t="shared" si="44"/>
        <v>0</v>
      </c>
      <c r="V444" s="396">
        <f t="shared" si="44"/>
        <v>0</v>
      </c>
      <c r="W444" s="396">
        <f t="shared" si="44"/>
        <v>0</v>
      </c>
      <c r="X444" s="396">
        <f t="shared" si="44"/>
        <v>0</v>
      </c>
      <c r="Y444" s="396">
        <f t="shared" si="44"/>
        <v>0</v>
      </c>
      <c r="Z444" s="396">
        <f t="shared" si="44"/>
        <v>0</v>
      </c>
      <c r="AA444" s="396">
        <f t="shared" si="44"/>
        <v>0</v>
      </c>
      <c r="AB444" s="396">
        <f t="shared" si="44"/>
        <v>0</v>
      </c>
      <c r="AC444" s="396">
        <f t="shared" si="44"/>
        <v>0</v>
      </c>
      <c r="AD444" s="396">
        <f t="shared" si="44"/>
        <v>0</v>
      </c>
      <c r="AE444" s="396">
        <f t="shared" si="44"/>
        <v>0</v>
      </c>
      <c r="AF444" s="396">
        <f t="shared" si="44"/>
        <v>0</v>
      </c>
      <c r="AG444" s="396">
        <f t="shared" si="44"/>
        <v>0</v>
      </c>
      <c r="AH444" s="396">
        <f t="shared" si="44"/>
        <v>0</v>
      </c>
      <c r="AI444" s="396">
        <f t="shared" si="44"/>
        <v>0</v>
      </c>
      <c r="AJ444" s="396">
        <f t="shared" si="44"/>
        <v>0</v>
      </c>
      <c r="AK444" s="56"/>
    </row>
    <row r="445" spans="3:37">
      <c r="C445" s="395" t="s">
        <v>7040</v>
      </c>
      <c r="D445" s="395" t="s">
        <v>53</v>
      </c>
      <c r="E445" s="395" t="s">
        <v>6931</v>
      </c>
      <c r="F445" s="396">
        <f t="shared" ref="F445:AJ445" si="45">IFERROR((F206-F27)/F27,0)</f>
        <v>0</v>
      </c>
      <c r="G445" s="396">
        <f t="shared" si="45"/>
        <v>0</v>
      </c>
      <c r="H445" s="396">
        <f t="shared" si="45"/>
        <v>0</v>
      </c>
      <c r="I445" s="396">
        <f t="shared" si="45"/>
        <v>0</v>
      </c>
      <c r="J445" s="396">
        <f t="shared" si="45"/>
        <v>0</v>
      </c>
      <c r="K445" s="396">
        <f t="shared" si="45"/>
        <v>0</v>
      </c>
      <c r="L445" s="396">
        <f t="shared" si="45"/>
        <v>0</v>
      </c>
      <c r="M445" s="396">
        <f t="shared" si="45"/>
        <v>0</v>
      </c>
      <c r="N445" s="396">
        <f t="shared" si="45"/>
        <v>0</v>
      </c>
      <c r="O445" s="396">
        <f t="shared" si="45"/>
        <v>0</v>
      </c>
      <c r="P445" s="396">
        <f t="shared" si="45"/>
        <v>0</v>
      </c>
      <c r="Q445" s="396">
        <f t="shared" si="45"/>
        <v>0</v>
      </c>
      <c r="R445" s="396">
        <f t="shared" si="45"/>
        <v>0</v>
      </c>
      <c r="S445" s="396">
        <f t="shared" si="45"/>
        <v>0</v>
      </c>
      <c r="T445" s="396">
        <f t="shared" si="45"/>
        <v>0</v>
      </c>
      <c r="U445" s="396">
        <f t="shared" si="45"/>
        <v>0</v>
      </c>
      <c r="V445" s="396">
        <f t="shared" si="45"/>
        <v>0</v>
      </c>
      <c r="W445" s="396">
        <f t="shared" si="45"/>
        <v>0</v>
      </c>
      <c r="X445" s="396">
        <f t="shared" si="45"/>
        <v>0</v>
      </c>
      <c r="Y445" s="396">
        <f t="shared" si="45"/>
        <v>0</v>
      </c>
      <c r="Z445" s="396">
        <f t="shared" si="45"/>
        <v>0</v>
      </c>
      <c r="AA445" s="396">
        <f t="shared" si="45"/>
        <v>0</v>
      </c>
      <c r="AB445" s="396">
        <f t="shared" si="45"/>
        <v>0</v>
      </c>
      <c r="AC445" s="396">
        <f t="shared" si="45"/>
        <v>0</v>
      </c>
      <c r="AD445" s="396">
        <f t="shared" si="45"/>
        <v>0</v>
      </c>
      <c r="AE445" s="396">
        <f t="shared" si="45"/>
        <v>0</v>
      </c>
      <c r="AF445" s="396">
        <f t="shared" si="45"/>
        <v>0</v>
      </c>
      <c r="AG445" s="396">
        <f t="shared" si="45"/>
        <v>0</v>
      </c>
      <c r="AH445" s="396">
        <f t="shared" si="45"/>
        <v>0</v>
      </c>
      <c r="AI445" s="396">
        <f t="shared" si="45"/>
        <v>0</v>
      </c>
      <c r="AJ445" s="396">
        <f t="shared" si="45"/>
        <v>0</v>
      </c>
      <c r="AK445" s="56"/>
    </row>
    <row r="446" spans="3:37">
      <c r="C446" s="395" t="s">
        <v>7040</v>
      </c>
      <c r="D446" s="395" t="s">
        <v>54</v>
      </c>
      <c r="E446" s="395" t="s">
        <v>6930</v>
      </c>
      <c r="F446" s="396">
        <f t="shared" ref="F446:AJ446" si="46">IFERROR((F207-F28)/F28,0)</f>
        <v>0</v>
      </c>
      <c r="G446" s="396">
        <f t="shared" si="46"/>
        <v>0</v>
      </c>
      <c r="H446" s="396">
        <f t="shared" si="46"/>
        <v>0</v>
      </c>
      <c r="I446" s="396">
        <f t="shared" si="46"/>
        <v>0</v>
      </c>
      <c r="J446" s="396">
        <f t="shared" si="46"/>
        <v>0</v>
      </c>
      <c r="K446" s="396">
        <f t="shared" si="46"/>
        <v>0</v>
      </c>
      <c r="L446" s="396">
        <f t="shared" si="46"/>
        <v>0</v>
      </c>
      <c r="M446" s="396">
        <f t="shared" si="46"/>
        <v>0</v>
      </c>
      <c r="N446" s="396">
        <f t="shared" si="46"/>
        <v>0</v>
      </c>
      <c r="O446" s="396">
        <f t="shared" si="46"/>
        <v>0</v>
      </c>
      <c r="P446" s="396">
        <f t="shared" si="46"/>
        <v>0</v>
      </c>
      <c r="Q446" s="396">
        <f t="shared" si="46"/>
        <v>0</v>
      </c>
      <c r="R446" s="396">
        <f t="shared" si="46"/>
        <v>0</v>
      </c>
      <c r="S446" s="396">
        <f t="shared" si="46"/>
        <v>0</v>
      </c>
      <c r="T446" s="396">
        <f t="shared" si="46"/>
        <v>0</v>
      </c>
      <c r="U446" s="396">
        <f t="shared" si="46"/>
        <v>0</v>
      </c>
      <c r="V446" s="396">
        <f t="shared" si="46"/>
        <v>0</v>
      </c>
      <c r="W446" s="396">
        <f t="shared" si="46"/>
        <v>0</v>
      </c>
      <c r="X446" s="396">
        <f t="shared" si="46"/>
        <v>0</v>
      </c>
      <c r="Y446" s="396">
        <f t="shared" si="46"/>
        <v>0</v>
      </c>
      <c r="Z446" s="396">
        <f t="shared" si="46"/>
        <v>0</v>
      </c>
      <c r="AA446" s="396">
        <f t="shared" si="46"/>
        <v>0</v>
      </c>
      <c r="AB446" s="396">
        <f t="shared" si="46"/>
        <v>0</v>
      </c>
      <c r="AC446" s="396">
        <f t="shared" si="46"/>
        <v>0</v>
      </c>
      <c r="AD446" s="396">
        <f t="shared" si="46"/>
        <v>0</v>
      </c>
      <c r="AE446" s="396">
        <f t="shared" si="46"/>
        <v>0</v>
      </c>
      <c r="AF446" s="396">
        <f t="shared" si="46"/>
        <v>0</v>
      </c>
      <c r="AG446" s="396">
        <f t="shared" si="46"/>
        <v>0</v>
      </c>
      <c r="AH446" s="396">
        <f t="shared" si="46"/>
        <v>0</v>
      </c>
      <c r="AI446" s="396">
        <f t="shared" si="46"/>
        <v>0</v>
      </c>
      <c r="AJ446" s="396">
        <f t="shared" si="46"/>
        <v>0</v>
      </c>
      <c r="AK446" s="56"/>
    </row>
    <row r="447" spans="3:37">
      <c r="C447" s="395" t="s">
        <v>7040</v>
      </c>
      <c r="D447" s="395" t="s">
        <v>55</v>
      </c>
      <c r="E447" s="395" t="s">
        <v>6929</v>
      </c>
      <c r="F447" s="396">
        <f t="shared" ref="F447:AJ447" si="47">IFERROR((F208-F29)/F29,0)</f>
        <v>0</v>
      </c>
      <c r="G447" s="396">
        <f t="shared" si="47"/>
        <v>0</v>
      </c>
      <c r="H447" s="396">
        <f t="shared" si="47"/>
        <v>0</v>
      </c>
      <c r="I447" s="396">
        <f t="shared" si="47"/>
        <v>0</v>
      </c>
      <c r="J447" s="396">
        <f t="shared" si="47"/>
        <v>0</v>
      </c>
      <c r="K447" s="396">
        <f t="shared" si="47"/>
        <v>0</v>
      </c>
      <c r="L447" s="396">
        <f t="shared" si="47"/>
        <v>0</v>
      </c>
      <c r="M447" s="396">
        <f t="shared" si="47"/>
        <v>0</v>
      </c>
      <c r="N447" s="396">
        <f t="shared" si="47"/>
        <v>0</v>
      </c>
      <c r="O447" s="396">
        <f t="shared" si="47"/>
        <v>0</v>
      </c>
      <c r="P447" s="396">
        <f t="shared" si="47"/>
        <v>0</v>
      </c>
      <c r="Q447" s="396">
        <f t="shared" si="47"/>
        <v>0</v>
      </c>
      <c r="R447" s="396">
        <f t="shared" si="47"/>
        <v>0</v>
      </c>
      <c r="S447" s="396">
        <f t="shared" si="47"/>
        <v>0</v>
      </c>
      <c r="T447" s="396">
        <f t="shared" si="47"/>
        <v>0</v>
      </c>
      <c r="U447" s="396">
        <f t="shared" si="47"/>
        <v>0</v>
      </c>
      <c r="V447" s="396">
        <f t="shared" si="47"/>
        <v>0</v>
      </c>
      <c r="W447" s="396">
        <f t="shared" si="47"/>
        <v>0</v>
      </c>
      <c r="X447" s="396">
        <f t="shared" si="47"/>
        <v>0</v>
      </c>
      <c r="Y447" s="396">
        <f t="shared" si="47"/>
        <v>0</v>
      </c>
      <c r="Z447" s="396">
        <f t="shared" si="47"/>
        <v>0</v>
      </c>
      <c r="AA447" s="396">
        <f t="shared" si="47"/>
        <v>0</v>
      </c>
      <c r="AB447" s="396">
        <f t="shared" si="47"/>
        <v>0</v>
      </c>
      <c r="AC447" s="396">
        <f t="shared" si="47"/>
        <v>0</v>
      </c>
      <c r="AD447" s="396">
        <f t="shared" si="47"/>
        <v>0</v>
      </c>
      <c r="AE447" s="396">
        <f t="shared" si="47"/>
        <v>0</v>
      </c>
      <c r="AF447" s="396">
        <f t="shared" si="47"/>
        <v>0</v>
      </c>
      <c r="AG447" s="396">
        <f t="shared" si="47"/>
        <v>0</v>
      </c>
      <c r="AH447" s="396">
        <f t="shared" si="47"/>
        <v>0</v>
      </c>
      <c r="AI447" s="396">
        <f t="shared" si="47"/>
        <v>0</v>
      </c>
      <c r="AJ447" s="396">
        <f t="shared" si="47"/>
        <v>0</v>
      </c>
      <c r="AK447" s="56"/>
    </row>
    <row r="448" spans="3:37">
      <c r="C448" s="395" t="s">
        <v>7040</v>
      </c>
      <c r="D448" s="395" t="s">
        <v>56</v>
      </c>
      <c r="E448" s="395" t="s">
        <v>6928</v>
      </c>
      <c r="F448" s="396">
        <f t="shared" ref="F448:AJ448" si="48">IFERROR((F209-F30)/F30,0)</f>
        <v>-0.15348745353073928</v>
      </c>
      <c r="G448" s="396">
        <f t="shared" si="48"/>
        <v>-0.11669840195517717</v>
      </c>
      <c r="H448" s="396">
        <f t="shared" si="48"/>
        <v>-8.3311161242575094E-2</v>
      </c>
      <c r="I448" s="396">
        <f t="shared" si="48"/>
        <v>-5.287474425056482E-2</v>
      </c>
      <c r="J448" s="396">
        <f t="shared" si="48"/>
        <v>-2.5014508202963741E-2</v>
      </c>
      <c r="K448" s="396">
        <f t="shared" si="48"/>
        <v>-5.0306558671619215E-4</v>
      </c>
      <c r="L448" s="396">
        <f t="shared" si="48"/>
        <v>-3.2112636622974051E-5</v>
      </c>
      <c r="M448" s="396">
        <f t="shared" si="48"/>
        <v>4.1775861501546722E-4</v>
      </c>
      <c r="N448" s="396">
        <f t="shared" si="48"/>
        <v>-1.6712602718607395E-4</v>
      </c>
      <c r="O448" s="396">
        <f t="shared" si="48"/>
        <v>3.2463019574993039E-3</v>
      </c>
      <c r="P448" s="396">
        <f t="shared" si="48"/>
        <v>1.654146992503258E-3</v>
      </c>
      <c r="Q448" s="396">
        <f t="shared" si="48"/>
        <v>-3.1638840351786292E-3</v>
      </c>
      <c r="R448" s="396">
        <f t="shared" si="48"/>
        <v>1.6037719439662853E-3</v>
      </c>
      <c r="S448" s="396">
        <f t="shared" si="48"/>
        <v>-3.0788693798838597E-3</v>
      </c>
      <c r="T448" s="396">
        <f t="shared" si="48"/>
        <v>1.5561744898770424E-3</v>
      </c>
      <c r="U448" s="396">
        <f t="shared" si="48"/>
        <v>-2.998478550530286E-3</v>
      </c>
      <c r="V448" s="396">
        <f t="shared" si="48"/>
        <v>-2.6883816849882715E-3</v>
      </c>
      <c r="W448" s="396">
        <f t="shared" si="48"/>
        <v>-2.3836344437351254E-3</v>
      </c>
      <c r="X448" s="396">
        <f t="shared" si="48"/>
        <v>-2.0840995773865911E-3</v>
      </c>
      <c r="Y448" s="396">
        <f t="shared" si="48"/>
        <v>-1.7896444917552285E-3</v>
      </c>
      <c r="Z448" s="396">
        <f t="shared" si="48"/>
        <v>-1.500141052141188E-3</v>
      </c>
      <c r="AA448" s="396">
        <f t="shared" si="48"/>
        <v>1.2817765280704874E-3</v>
      </c>
      <c r="AB448" s="396">
        <f t="shared" si="48"/>
        <v>-3.7463777959370078E-4</v>
      </c>
      <c r="AC448" s="396">
        <f t="shared" si="48"/>
        <v>-1.9978788626235072E-3</v>
      </c>
      <c r="AD448" s="396">
        <f t="shared" si="48"/>
        <v>-3.588933387683181E-3</v>
      </c>
      <c r="AE448" s="396">
        <f t="shared" si="48"/>
        <v>3.0731618858172182E-3</v>
      </c>
      <c r="AF448" s="396">
        <f t="shared" si="48"/>
        <v>1.4637440665556268E-3</v>
      </c>
      <c r="AG448" s="396">
        <f t="shared" si="48"/>
        <v>-1.1468304280378672E-4</v>
      </c>
      <c r="AH448" s="396">
        <f t="shared" si="48"/>
        <v>-1.6630060349496799E-3</v>
      </c>
      <c r="AI448" s="396">
        <f t="shared" si="48"/>
        <v>-3.182078003441178E-3</v>
      </c>
      <c r="AJ448" s="396">
        <f t="shared" si="48"/>
        <v>3.1645025662361999E-3</v>
      </c>
      <c r="AK448" s="56"/>
    </row>
    <row r="449" spans="3:37">
      <c r="C449" s="395" t="s">
        <v>7040</v>
      </c>
      <c r="D449" s="395" t="s">
        <v>57</v>
      </c>
      <c r="E449" s="395" t="s">
        <v>6927</v>
      </c>
      <c r="F449" s="396">
        <f t="shared" ref="F449:AJ449" si="49">IFERROR((F210-F31)/F31,0)</f>
        <v>0</v>
      </c>
      <c r="G449" s="396">
        <f t="shared" si="49"/>
        <v>0</v>
      </c>
      <c r="H449" s="396">
        <f t="shared" si="49"/>
        <v>0</v>
      </c>
      <c r="I449" s="396">
        <f t="shared" si="49"/>
        <v>0</v>
      </c>
      <c r="J449" s="396">
        <f t="shared" si="49"/>
        <v>0</v>
      </c>
      <c r="K449" s="396">
        <f t="shared" si="49"/>
        <v>0</v>
      </c>
      <c r="L449" s="396">
        <f t="shared" si="49"/>
        <v>0</v>
      </c>
      <c r="M449" s="396">
        <f t="shared" si="49"/>
        <v>0</v>
      </c>
      <c r="N449" s="396">
        <f t="shared" si="49"/>
        <v>0</v>
      </c>
      <c r="O449" s="396">
        <f t="shared" si="49"/>
        <v>0</v>
      </c>
      <c r="P449" s="396">
        <f t="shared" si="49"/>
        <v>0</v>
      </c>
      <c r="Q449" s="396">
        <f t="shared" si="49"/>
        <v>0</v>
      </c>
      <c r="R449" s="396">
        <f t="shared" si="49"/>
        <v>0</v>
      </c>
      <c r="S449" s="396">
        <f t="shared" si="49"/>
        <v>0</v>
      </c>
      <c r="T449" s="396">
        <f t="shared" si="49"/>
        <v>0</v>
      </c>
      <c r="U449" s="396">
        <f t="shared" si="49"/>
        <v>0</v>
      </c>
      <c r="V449" s="396">
        <f t="shared" si="49"/>
        <v>0</v>
      </c>
      <c r="W449" s="396">
        <f t="shared" si="49"/>
        <v>0</v>
      </c>
      <c r="X449" s="396">
        <f t="shared" si="49"/>
        <v>0</v>
      </c>
      <c r="Y449" s="396">
        <f t="shared" si="49"/>
        <v>0</v>
      </c>
      <c r="Z449" s="396">
        <f t="shared" si="49"/>
        <v>0</v>
      </c>
      <c r="AA449" s="396">
        <f t="shared" si="49"/>
        <v>0</v>
      </c>
      <c r="AB449" s="396">
        <f t="shared" si="49"/>
        <v>0</v>
      </c>
      <c r="AC449" s="396">
        <f t="shared" si="49"/>
        <v>0</v>
      </c>
      <c r="AD449" s="396">
        <f t="shared" si="49"/>
        <v>0</v>
      </c>
      <c r="AE449" s="396">
        <f t="shared" si="49"/>
        <v>0</v>
      </c>
      <c r="AF449" s="396">
        <f t="shared" si="49"/>
        <v>0</v>
      </c>
      <c r="AG449" s="396">
        <f t="shared" si="49"/>
        <v>0</v>
      </c>
      <c r="AH449" s="396">
        <f t="shared" si="49"/>
        <v>0</v>
      </c>
      <c r="AI449" s="396">
        <f t="shared" si="49"/>
        <v>0</v>
      </c>
      <c r="AJ449" s="396">
        <f t="shared" si="49"/>
        <v>0</v>
      </c>
      <c r="AK449" s="56"/>
    </row>
    <row r="450" spans="3:37">
      <c r="C450" s="395" t="s">
        <v>7040</v>
      </c>
      <c r="D450" s="395" t="s">
        <v>58</v>
      </c>
      <c r="E450" s="395" t="s">
        <v>6926</v>
      </c>
      <c r="F450" s="396">
        <f t="shared" ref="F450:AJ450" si="50">IFERROR((F211-F32)/F32,0)</f>
        <v>0</v>
      </c>
      <c r="G450" s="396">
        <f t="shared" si="50"/>
        <v>0</v>
      </c>
      <c r="H450" s="396">
        <f t="shared" si="50"/>
        <v>0</v>
      </c>
      <c r="I450" s="396">
        <f t="shared" si="50"/>
        <v>0</v>
      </c>
      <c r="J450" s="396">
        <f t="shared" si="50"/>
        <v>0</v>
      </c>
      <c r="K450" s="396">
        <f t="shared" si="50"/>
        <v>0</v>
      </c>
      <c r="L450" s="396">
        <f t="shared" si="50"/>
        <v>0</v>
      </c>
      <c r="M450" s="396">
        <f t="shared" si="50"/>
        <v>0</v>
      </c>
      <c r="N450" s="396">
        <f t="shared" si="50"/>
        <v>0</v>
      </c>
      <c r="O450" s="396">
        <f t="shared" si="50"/>
        <v>0</v>
      </c>
      <c r="P450" s="396">
        <f t="shared" si="50"/>
        <v>0</v>
      </c>
      <c r="Q450" s="396">
        <f t="shared" si="50"/>
        <v>0</v>
      </c>
      <c r="R450" s="396">
        <f t="shared" si="50"/>
        <v>0</v>
      </c>
      <c r="S450" s="396">
        <f t="shared" si="50"/>
        <v>0</v>
      </c>
      <c r="T450" s="396">
        <f t="shared" si="50"/>
        <v>0</v>
      </c>
      <c r="U450" s="396">
        <f t="shared" si="50"/>
        <v>0</v>
      </c>
      <c r="V450" s="396">
        <f t="shared" si="50"/>
        <v>0</v>
      </c>
      <c r="W450" s="396">
        <f t="shared" si="50"/>
        <v>0</v>
      </c>
      <c r="X450" s="396">
        <f t="shared" si="50"/>
        <v>0</v>
      </c>
      <c r="Y450" s="396">
        <f t="shared" si="50"/>
        <v>0</v>
      </c>
      <c r="Z450" s="396">
        <f t="shared" si="50"/>
        <v>0</v>
      </c>
      <c r="AA450" s="396">
        <f t="shared" si="50"/>
        <v>0</v>
      </c>
      <c r="AB450" s="396">
        <f t="shared" si="50"/>
        <v>0</v>
      </c>
      <c r="AC450" s="396">
        <f t="shared" si="50"/>
        <v>0</v>
      </c>
      <c r="AD450" s="396">
        <f t="shared" si="50"/>
        <v>0</v>
      </c>
      <c r="AE450" s="396">
        <f t="shared" si="50"/>
        <v>0</v>
      </c>
      <c r="AF450" s="396">
        <f t="shared" si="50"/>
        <v>0</v>
      </c>
      <c r="AG450" s="396">
        <f t="shared" si="50"/>
        <v>0</v>
      </c>
      <c r="AH450" s="396">
        <f t="shared" si="50"/>
        <v>0</v>
      </c>
      <c r="AI450" s="396">
        <f t="shared" si="50"/>
        <v>0</v>
      </c>
      <c r="AJ450" s="396">
        <f t="shared" si="50"/>
        <v>0</v>
      </c>
      <c r="AK450" s="56"/>
    </row>
    <row r="451" spans="3:37">
      <c r="C451" s="395" t="s">
        <v>7040</v>
      </c>
      <c r="D451" s="395" t="s">
        <v>59</v>
      </c>
      <c r="E451" s="395" t="s">
        <v>6925</v>
      </c>
      <c r="F451" s="396">
        <f t="shared" ref="F451:AJ451" si="51">IFERROR((F212-F33)/F33,0)</f>
        <v>-0.15344173504459657</v>
      </c>
      <c r="G451" s="396">
        <f t="shared" si="51"/>
        <v>-0.11667280682925291</v>
      </c>
      <c r="H451" s="396">
        <f t="shared" si="51"/>
        <v>-8.3303828709536107E-2</v>
      </c>
      <c r="I451" s="396">
        <f t="shared" si="51"/>
        <v>-5.2884060229968256E-2</v>
      </c>
      <c r="J451" s="396">
        <f t="shared" si="51"/>
        <v>-2.5039063541408679E-2</v>
      </c>
      <c r="K451" s="396">
        <f t="shared" si="51"/>
        <v>5.4478693557584868E-4</v>
      </c>
      <c r="L451" s="396">
        <f t="shared" si="51"/>
        <v>1.1237046483191196E-4</v>
      </c>
      <c r="M451" s="396">
        <f t="shared" si="51"/>
        <v>-3.0068935119590361E-4</v>
      </c>
      <c r="N451" s="396">
        <f t="shared" si="51"/>
        <v>-6.9566377859086627E-4</v>
      </c>
      <c r="O451" s="396">
        <f t="shared" si="51"/>
        <v>-1.0737151461972226E-3</v>
      </c>
      <c r="P451" s="396">
        <f t="shared" si="51"/>
        <v>-1.4359082696844836E-3</v>
      </c>
      <c r="Q451" s="396">
        <f t="shared" si="51"/>
        <v>1.1162785459872023E-3</v>
      </c>
      <c r="R451" s="396">
        <f t="shared" si="51"/>
        <v>2.6190259579103532E-4</v>
      </c>
      <c r="S451" s="396">
        <f t="shared" si="51"/>
        <v>-5.6858971058083212E-4</v>
      </c>
      <c r="T451" s="396">
        <f t="shared" si="51"/>
        <v>-1.3761860507346202E-3</v>
      </c>
      <c r="U451" s="396">
        <f t="shared" si="51"/>
        <v>1.0363789097415812E-3</v>
      </c>
      <c r="V451" s="396">
        <f t="shared" si="51"/>
        <v>-1.3326750722608745E-3</v>
      </c>
      <c r="W451" s="396">
        <f t="shared" si="51"/>
        <v>-5.1783372944886122E-4</v>
      </c>
      <c r="X451" s="396">
        <f t="shared" si="51"/>
        <v>2.8307062561840665E-4</v>
      </c>
      <c r="Y451" s="396">
        <f t="shared" si="51"/>
        <v>1.0703925268342894E-3</v>
      </c>
      <c r="Z451" s="396">
        <f t="shared" si="51"/>
        <v>-1.2192699864004182E-3</v>
      </c>
      <c r="AA451" s="396">
        <f t="shared" si="51"/>
        <v>-4.5849803844348733E-4</v>
      </c>
      <c r="AB451" s="396">
        <f t="shared" si="51"/>
        <v>1.3881624783991838E-3</v>
      </c>
      <c r="AC451" s="396">
        <f t="shared" si="51"/>
        <v>2.3855402225352301E-4</v>
      </c>
      <c r="AD451" s="396">
        <f t="shared" si="51"/>
        <v>-8.8825933610599793E-4</v>
      </c>
      <c r="AE451" s="396">
        <f t="shared" si="51"/>
        <v>9.0823435565149443E-4</v>
      </c>
      <c r="AF451" s="396">
        <f t="shared" si="51"/>
        <v>-2.0318063046268002E-4</v>
      </c>
      <c r="AG451" s="396">
        <f t="shared" si="51"/>
        <v>-1.2931943750835435E-3</v>
      </c>
      <c r="AH451" s="396">
        <f t="shared" si="51"/>
        <v>4.5576612454029645E-4</v>
      </c>
      <c r="AI451" s="396">
        <f t="shared" si="51"/>
        <v>-6.1987943954791634E-4</v>
      </c>
      <c r="AJ451" s="396">
        <f t="shared" si="51"/>
        <v>1.0900481294653468E-3</v>
      </c>
      <c r="AK451" s="56"/>
    </row>
    <row r="452" spans="3:37">
      <c r="C452" s="395" t="s">
        <v>7041</v>
      </c>
      <c r="D452" s="395" t="s">
        <v>35</v>
      </c>
      <c r="E452" s="395" t="s">
        <v>6924</v>
      </c>
      <c r="F452" s="396">
        <f t="shared" ref="F452:AJ452" si="52">IFERROR((F213-F34)/F34,0)</f>
        <v>0.71108684497192265</v>
      </c>
      <c r="G452" s="396">
        <f t="shared" si="52"/>
        <v>0.55734381380238507</v>
      </c>
      <c r="H452" s="396">
        <f t="shared" si="52"/>
        <v>0.41491470496984595</v>
      </c>
      <c r="I452" s="396">
        <f t="shared" si="52"/>
        <v>0.2703225209486409</v>
      </c>
      <c r="J452" s="396">
        <f t="shared" si="52"/>
        <v>0.136433073846603</v>
      </c>
      <c r="K452" s="396">
        <f t="shared" si="52"/>
        <v>1.929151211707394E-4</v>
      </c>
      <c r="L452" s="396">
        <f t="shared" si="52"/>
        <v>2.0541675363369358E-3</v>
      </c>
      <c r="M452" s="396">
        <f t="shared" si="52"/>
        <v>-2.2296617396762742E-3</v>
      </c>
      <c r="N452" s="396">
        <f t="shared" si="52"/>
        <v>-3.8940684910723105E-4</v>
      </c>
      <c r="O452" s="396">
        <f t="shared" si="52"/>
        <v>1.392342399011703E-3</v>
      </c>
      <c r="P452" s="396">
        <f t="shared" si="52"/>
        <v>-2.6800394858836826E-3</v>
      </c>
      <c r="Q452" s="396">
        <f t="shared" si="52"/>
        <v>-1.620599550219347E-3</v>
      </c>
      <c r="R452" s="396">
        <f t="shared" si="52"/>
        <v>-5.9473054621928683E-4</v>
      </c>
      <c r="S452" s="396">
        <f t="shared" si="52"/>
        <v>3.9913830411269125E-4</v>
      </c>
      <c r="T452" s="396">
        <f t="shared" si="52"/>
        <v>1.3624812884586268E-3</v>
      </c>
      <c r="U452" s="396">
        <f t="shared" si="52"/>
        <v>2.2966835011781106E-3</v>
      </c>
      <c r="V452" s="396">
        <f t="shared" si="52"/>
        <v>1.1754969372536755E-3</v>
      </c>
      <c r="W452" s="396">
        <f t="shared" si="52"/>
        <v>9.1555923578612053E-5</v>
      </c>
      <c r="X452" s="396">
        <f t="shared" si="52"/>
        <v>-9.5696514913836805E-4</v>
      </c>
      <c r="Y452" s="396">
        <f t="shared" si="52"/>
        <v>-1.9717744973410719E-3</v>
      </c>
      <c r="Z452" s="396">
        <f t="shared" si="52"/>
        <v>1.9813967180705274E-3</v>
      </c>
      <c r="AA452" s="396">
        <f t="shared" si="52"/>
        <v>-1.4251872120516762E-3</v>
      </c>
      <c r="AB452" s="396">
        <f t="shared" si="52"/>
        <v>-1.6093006699943392E-3</v>
      </c>
      <c r="AC452" s="396">
        <f t="shared" si="52"/>
        <v>-1.7881136619472182E-3</v>
      </c>
      <c r="AD452" s="396">
        <f t="shared" si="52"/>
        <v>-1.9618518335262837E-3</v>
      </c>
      <c r="AE452" s="396">
        <f t="shared" si="52"/>
        <v>-2.1307282016516139E-3</v>
      </c>
      <c r="AF452" s="396">
        <f t="shared" si="52"/>
        <v>2.2400789558872708E-3</v>
      </c>
      <c r="AG452" s="396">
        <f t="shared" si="52"/>
        <v>2.0186077477689895E-3</v>
      </c>
      <c r="AH452" s="396">
        <f t="shared" si="52"/>
        <v>1.8030844171915163E-3</v>
      </c>
      <c r="AI452" s="396">
        <f t="shared" si="52"/>
        <v>1.5932725327931201E-3</v>
      </c>
      <c r="AJ452" s="396">
        <f t="shared" si="52"/>
        <v>1.3889480303780157E-3</v>
      </c>
      <c r="AK452" s="56"/>
    </row>
    <row r="453" spans="3:37">
      <c r="C453" s="395" t="s">
        <v>7041</v>
      </c>
      <c r="D453" s="395" t="s">
        <v>36</v>
      </c>
      <c r="E453" s="395" t="s">
        <v>6923</v>
      </c>
      <c r="F453" s="396">
        <f t="shared" ref="F453:AJ453" si="53">IFERROR((F214-F35)/F35,0)</f>
        <v>0</v>
      </c>
      <c r="G453" s="396">
        <f t="shared" si="53"/>
        <v>0</v>
      </c>
      <c r="H453" s="396">
        <f t="shared" si="53"/>
        <v>0</v>
      </c>
      <c r="I453" s="396">
        <f t="shared" si="53"/>
        <v>0</v>
      </c>
      <c r="J453" s="396">
        <f t="shared" si="53"/>
        <v>0</v>
      </c>
      <c r="K453" s="396">
        <f t="shared" si="53"/>
        <v>0</v>
      </c>
      <c r="L453" s="396">
        <f t="shared" si="53"/>
        <v>0</v>
      </c>
      <c r="M453" s="396">
        <f t="shared" si="53"/>
        <v>0</v>
      </c>
      <c r="N453" s="396">
        <f t="shared" si="53"/>
        <v>0</v>
      </c>
      <c r="O453" s="396">
        <f t="shared" si="53"/>
        <v>0</v>
      </c>
      <c r="P453" s="396">
        <f t="shared" si="53"/>
        <v>0</v>
      </c>
      <c r="Q453" s="396">
        <f t="shared" si="53"/>
        <v>0</v>
      </c>
      <c r="R453" s="396">
        <f t="shared" si="53"/>
        <v>0</v>
      </c>
      <c r="S453" s="396">
        <f t="shared" si="53"/>
        <v>0</v>
      </c>
      <c r="T453" s="396">
        <f t="shared" si="53"/>
        <v>0</v>
      </c>
      <c r="U453" s="396">
        <f t="shared" si="53"/>
        <v>0</v>
      </c>
      <c r="V453" s="396">
        <f t="shared" si="53"/>
        <v>0</v>
      </c>
      <c r="W453" s="396">
        <f t="shared" si="53"/>
        <v>0</v>
      </c>
      <c r="X453" s="396">
        <f t="shared" si="53"/>
        <v>0</v>
      </c>
      <c r="Y453" s="396">
        <f t="shared" si="53"/>
        <v>0</v>
      </c>
      <c r="Z453" s="396">
        <f t="shared" si="53"/>
        <v>0</v>
      </c>
      <c r="AA453" s="396">
        <f t="shared" si="53"/>
        <v>0</v>
      </c>
      <c r="AB453" s="396">
        <f t="shared" si="53"/>
        <v>0</v>
      </c>
      <c r="AC453" s="396">
        <f t="shared" si="53"/>
        <v>0</v>
      </c>
      <c r="AD453" s="396">
        <f t="shared" si="53"/>
        <v>0</v>
      </c>
      <c r="AE453" s="396">
        <f t="shared" si="53"/>
        <v>0</v>
      </c>
      <c r="AF453" s="396">
        <f t="shared" si="53"/>
        <v>0</v>
      </c>
      <c r="AG453" s="396">
        <f t="shared" si="53"/>
        <v>0</v>
      </c>
      <c r="AH453" s="396">
        <f t="shared" si="53"/>
        <v>0</v>
      </c>
      <c r="AI453" s="396">
        <f t="shared" si="53"/>
        <v>0</v>
      </c>
      <c r="AJ453" s="396">
        <f t="shared" si="53"/>
        <v>0</v>
      </c>
      <c r="AK453" s="56"/>
    </row>
    <row r="454" spans="3:37">
      <c r="C454" s="395" t="s">
        <v>7041</v>
      </c>
      <c r="D454" s="395" t="s">
        <v>37</v>
      </c>
      <c r="E454" s="395" t="s">
        <v>6922</v>
      </c>
      <c r="F454" s="396">
        <f t="shared" ref="F454:AJ454" si="54">IFERROR((F215-F36)/F36,0)</f>
        <v>0</v>
      </c>
      <c r="G454" s="396">
        <f t="shared" si="54"/>
        <v>0</v>
      </c>
      <c r="H454" s="396">
        <f t="shared" si="54"/>
        <v>0</v>
      </c>
      <c r="I454" s="396">
        <f t="shared" si="54"/>
        <v>0</v>
      </c>
      <c r="J454" s="396">
        <f t="shared" si="54"/>
        <v>0</v>
      </c>
      <c r="K454" s="396">
        <f t="shared" si="54"/>
        <v>0</v>
      </c>
      <c r="L454" s="396">
        <f t="shared" si="54"/>
        <v>0</v>
      </c>
      <c r="M454" s="396">
        <f t="shared" si="54"/>
        <v>0</v>
      </c>
      <c r="N454" s="396">
        <f t="shared" si="54"/>
        <v>0</v>
      </c>
      <c r="O454" s="396">
        <f t="shared" si="54"/>
        <v>0</v>
      </c>
      <c r="P454" s="396">
        <f t="shared" si="54"/>
        <v>0</v>
      </c>
      <c r="Q454" s="396">
        <f t="shared" si="54"/>
        <v>0</v>
      </c>
      <c r="R454" s="396">
        <f t="shared" si="54"/>
        <v>0</v>
      </c>
      <c r="S454" s="396">
        <f t="shared" si="54"/>
        <v>0</v>
      </c>
      <c r="T454" s="396">
        <f t="shared" si="54"/>
        <v>0</v>
      </c>
      <c r="U454" s="396">
        <f t="shared" si="54"/>
        <v>0</v>
      </c>
      <c r="V454" s="396">
        <f t="shared" si="54"/>
        <v>0</v>
      </c>
      <c r="W454" s="396">
        <f t="shared" si="54"/>
        <v>0</v>
      </c>
      <c r="X454" s="396">
        <f t="shared" si="54"/>
        <v>0</v>
      </c>
      <c r="Y454" s="396">
        <f t="shared" si="54"/>
        <v>0</v>
      </c>
      <c r="Z454" s="396">
        <f t="shared" si="54"/>
        <v>0</v>
      </c>
      <c r="AA454" s="396">
        <f t="shared" si="54"/>
        <v>0</v>
      </c>
      <c r="AB454" s="396">
        <f t="shared" si="54"/>
        <v>0</v>
      </c>
      <c r="AC454" s="396">
        <f t="shared" si="54"/>
        <v>0</v>
      </c>
      <c r="AD454" s="396">
        <f t="shared" si="54"/>
        <v>0</v>
      </c>
      <c r="AE454" s="396">
        <f t="shared" si="54"/>
        <v>0</v>
      </c>
      <c r="AF454" s="396">
        <f t="shared" si="54"/>
        <v>0</v>
      </c>
      <c r="AG454" s="396">
        <f t="shared" si="54"/>
        <v>0</v>
      </c>
      <c r="AH454" s="396">
        <f t="shared" si="54"/>
        <v>0</v>
      </c>
      <c r="AI454" s="396">
        <f t="shared" si="54"/>
        <v>0</v>
      </c>
      <c r="AJ454" s="396">
        <f t="shared" si="54"/>
        <v>0</v>
      </c>
      <c r="AK454" s="56"/>
    </row>
    <row r="455" spans="3:37">
      <c r="C455" s="395" t="s">
        <v>7041</v>
      </c>
      <c r="D455" s="395" t="s">
        <v>38</v>
      </c>
      <c r="E455" s="395" t="s">
        <v>6921</v>
      </c>
      <c r="F455" s="396">
        <f t="shared" ref="F455:AJ455" si="55">IFERROR((F216-F37)/F37,0)</f>
        <v>0</v>
      </c>
      <c r="G455" s="396">
        <f t="shared" si="55"/>
        <v>0</v>
      </c>
      <c r="H455" s="396">
        <f t="shared" si="55"/>
        <v>0</v>
      </c>
      <c r="I455" s="396">
        <f t="shared" si="55"/>
        <v>0</v>
      </c>
      <c r="J455" s="396">
        <f t="shared" si="55"/>
        <v>0</v>
      </c>
      <c r="K455" s="396">
        <f t="shared" si="55"/>
        <v>0</v>
      </c>
      <c r="L455" s="396">
        <f t="shared" si="55"/>
        <v>0</v>
      </c>
      <c r="M455" s="396">
        <f t="shared" si="55"/>
        <v>0</v>
      </c>
      <c r="N455" s="396">
        <f t="shared" si="55"/>
        <v>0</v>
      </c>
      <c r="O455" s="396">
        <f t="shared" si="55"/>
        <v>0</v>
      </c>
      <c r="P455" s="396">
        <f t="shared" si="55"/>
        <v>0</v>
      </c>
      <c r="Q455" s="396">
        <f t="shared" si="55"/>
        <v>0</v>
      </c>
      <c r="R455" s="396">
        <f t="shared" si="55"/>
        <v>0</v>
      </c>
      <c r="S455" s="396">
        <f t="shared" si="55"/>
        <v>0</v>
      </c>
      <c r="T455" s="396">
        <f t="shared" si="55"/>
        <v>0</v>
      </c>
      <c r="U455" s="396">
        <f t="shared" si="55"/>
        <v>0</v>
      </c>
      <c r="V455" s="396">
        <f t="shared" si="55"/>
        <v>0</v>
      </c>
      <c r="W455" s="396">
        <f t="shared" si="55"/>
        <v>0</v>
      </c>
      <c r="X455" s="396">
        <f t="shared" si="55"/>
        <v>0</v>
      </c>
      <c r="Y455" s="396">
        <f t="shared" si="55"/>
        <v>0</v>
      </c>
      <c r="Z455" s="396">
        <f t="shared" si="55"/>
        <v>0</v>
      </c>
      <c r="AA455" s="396">
        <f t="shared" si="55"/>
        <v>0</v>
      </c>
      <c r="AB455" s="396">
        <f t="shared" si="55"/>
        <v>0</v>
      </c>
      <c r="AC455" s="396">
        <f t="shared" si="55"/>
        <v>0</v>
      </c>
      <c r="AD455" s="396">
        <f t="shared" si="55"/>
        <v>0</v>
      </c>
      <c r="AE455" s="396">
        <f t="shared" si="55"/>
        <v>0</v>
      </c>
      <c r="AF455" s="396">
        <f t="shared" si="55"/>
        <v>0</v>
      </c>
      <c r="AG455" s="396">
        <f t="shared" si="55"/>
        <v>0</v>
      </c>
      <c r="AH455" s="396">
        <f t="shared" si="55"/>
        <v>0</v>
      </c>
      <c r="AI455" s="396">
        <f t="shared" si="55"/>
        <v>0</v>
      </c>
      <c r="AJ455" s="396">
        <f t="shared" si="55"/>
        <v>0</v>
      </c>
      <c r="AK455" s="56"/>
    </row>
    <row r="456" spans="3:37">
      <c r="C456" s="395" t="s">
        <v>7041</v>
      </c>
      <c r="D456" s="395" t="s">
        <v>39</v>
      </c>
      <c r="E456" s="395" t="s">
        <v>6920</v>
      </c>
      <c r="F456" s="396">
        <f t="shared" ref="F456:AJ456" si="56">IFERROR((F217-F38)/F38,0)</f>
        <v>0.70987389508120957</v>
      </c>
      <c r="G456" s="396">
        <f t="shared" si="56"/>
        <v>0.55834130196540555</v>
      </c>
      <c r="H456" s="396">
        <f t="shared" si="56"/>
        <v>0.41479469933907337</v>
      </c>
      <c r="I456" s="396">
        <f t="shared" si="56"/>
        <v>0.27232936943753144</v>
      </c>
      <c r="J456" s="396">
        <f t="shared" si="56"/>
        <v>0.13411880195816692</v>
      </c>
      <c r="K456" s="396">
        <f t="shared" si="56"/>
        <v>-2.4803055855041203E-5</v>
      </c>
      <c r="L456" s="396">
        <f t="shared" si="56"/>
        <v>-1.1088001302507287E-3</v>
      </c>
      <c r="M456" s="396">
        <f t="shared" si="56"/>
        <v>9.1308252804055546E-4</v>
      </c>
      <c r="N456" s="396">
        <f t="shared" si="56"/>
        <v>-1.5104480321907537E-4</v>
      </c>
      <c r="O456" s="396">
        <f t="shared" si="56"/>
        <v>-1.1813412486145203E-3</v>
      </c>
      <c r="P456" s="396">
        <f t="shared" si="56"/>
        <v>7.4676523408210118E-4</v>
      </c>
      <c r="Q456" s="396">
        <f t="shared" si="56"/>
        <v>-9.6877503727110445E-4</v>
      </c>
      <c r="R456" s="396">
        <f t="shared" si="56"/>
        <v>2.0348338826765985E-4</v>
      </c>
      <c r="S456" s="396">
        <f t="shared" si="56"/>
        <v>1.3391753032581223E-3</v>
      </c>
      <c r="T456" s="396">
        <f t="shared" si="56"/>
        <v>-3.0642554559309282E-4</v>
      </c>
      <c r="U456" s="396">
        <f t="shared" si="56"/>
        <v>8.0262438491839484E-4</v>
      </c>
      <c r="V456" s="396">
        <f t="shared" si="56"/>
        <v>-1.4624797792923009E-4</v>
      </c>
      <c r="W456" s="396">
        <f t="shared" si="56"/>
        <v>-1.0635990271901281E-3</v>
      </c>
      <c r="X456" s="396">
        <f t="shared" si="56"/>
        <v>6.2131750881990605E-4</v>
      </c>
      <c r="Y456" s="396">
        <f t="shared" si="56"/>
        <v>-2.7887841766311333E-4</v>
      </c>
      <c r="Z456" s="396">
        <f t="shared" si="56"/>
        <v>-1.1505894426178922E-3</v>
      </c>
      <c r="AA456" s="396">
        <f t="shared" si="56"/>
        <v>4.9098655704210938E-4</v>
      </c>
      <c r="AB456" s="396">
        <f t="shared" si="56"/>
        <v>4.1286499543824771E-4</v>
      </c>
      <c r="AC456" s="396">
        <f t="shared" si="56"/>
        <v>3.3699248550364932E-4</v>
      </c>
      <c r="AD456" s="396">
        <f t="shared" si="56"/>
        <v>2.632732830855285E-4</v>
      </c>
      <c r="AE456" s="396">
        <f t="shared" si="56"/>
        <v>1.9161700253015216E-4</v>
      </c>
      <c r="AF456" s="396">
        <f t="shared" si="56"/>
        <v>1.2193824701201491E-4</v>
      </c>
      <c r="AG456" s="396">
        <f t="shared" si="56"/>
        <v>5.4156268991939313E-5</v>
      </c>
      <c r="AH456" s="396">
        <f t="shared" si="56"/>
        <v>-1.1805341908182815E-5</v>
      </c>
      <c r="AI456" s="396">
        <f t="shared" si="56"/>
        <v>-7.6018946271987772E-5</v>
      </c>
      <c r="AJ456" s="396">
        <f t="shared" si="56"/>
        <v>-1.385531196724473E-4</v>
      </c>
      <c r="AK456" s="56"/>
    </row>
    <row r="457" spans="3:37">
      <c r="C457" s="395" t="s">
        <v>7041</v>
      </c>
      <c r="D457" s="395" t="s">
        <v>40</v>
      </c>
      <c r="E457" s="395" t="s">
        <v>6919</v>
      </c>
      <c r="F457" s="396">
        <f t="shared" ref="F457:AJ457" si="57">IFERROR((F218-F39)/F39,0)</f>
        <v>0.70682145652228145</v>
      </c>
      <c r="G457" s="396">
        <f t="shared" si="57"/>
        <v>0.56462926448265449</v>
      </c>
      <c r="H457" s="396">
        <f t="shared" si="57"/>
        <v>0.41647517290111019</v>
      </c>
      <c r="I457" s="396">
        <f t="shared" si="57"/>
        <v>0.2728128133666291</v>
      </c>
      <c r="J457" s="396">
        <f t="shared" si="57"/>
        <v>0.13344096584128762</v>
      </c>
      <c r="K457" s="396">
        <f t="shared" si="57"/>
        <v>-1.8297475743507187E-3</v>
      </c>
      <c r="L457" s="396">
        <f t="shared" si="57"/>
        <v>9.4452465529822039E-4</v>
      </c>
      <c r="M457" s="396">
        <f t="shared" si="57"/>
        <v>3.6277006887241873E-3</v>
      </c>
      <c r="N457" s="396">
        <f t="shared" si="57"/>
        <v>-3.179769526477084E-3</v>
      </c>
      <c r="O457" s="396">
        <f t="shared" si="57"/>
        <v>-5.1633733258634699E-4</v>
      </c>
      <c r="P457" s="396">
        <f t="shared" si="57"/>
        <v>2.063743607579415E-3</v>
      </c>
      <c r="Q457" s="396">
        <f t="shared" si="57"/>
        <v>3.8577706003125817E-3</v>
      </c>
      <c r="R457" s="396">
        <f t="shared" si="57"/>
        <v>-3.2260588453555763E-3</v>
      </c>
      <c r="S457" s="396">
        <f t="shared" si="57"/>
        <v>-1.405490348663138E-3</v>
      </c>
      <c r="T457" s="396">
        <f t="shared" si="57"/>
        <v>3.5916088094751689E-4</v>
      </c>
      <c r="U457" s="396">
        <f t="shared" si="57"/>
        <v>2.0704320586782837E-3</v>
      </c>
      <c r="V457" s="396">
        <f t="shared" si="57"/>
        <v>1.7020921915239227E-3</v>
      </c>
      <c r="W457" s="396">
        <f t="shared" si="57"/>
        <v>1.345988486906898E-3</v>
      </c>
      <c r="X457" s="396">
        <f t="shared" si="57"/>
        <v>1.0015211831948287E-3</v>
      </c>
      <c r="Y457" s="396">
        <f t="shared" si="57"/>
        <v>6.6812908545521089E-4</v>
      </c>
      <c r="Z457" s="396">
        <f t="shared" si="57"/>
        <v>3.4528651454137716E-4</v>
      </c>
      <c r="AA457" s="396">
        <f t="shared" si="57"/>
        <v>2.5236847063333872E-3</v>
      </c>
      <c r="AB457" s="396">
        <f t="shared" si="57"/>
        <v>2.964201373960057E-3</v>
      </c>
      <c r="AC457" s="396">
        <f t="shared" si="57"/>
        <v>3.3920359506445855E-3</v>
      </c>
      <c r="AD457" s="396">
        <f t="shared" si="57"/>
        <v>-3.5193353859375252E-3</v>
      </c>
      <c r="AE457" s="396">
        <f t="shared" si="57"/>
        <v>-3.0127570710764382E-3</v>
      </c>
      <c r="AF457" s="396">
        <f t="shared" si="57"/>
        <v>-2.5201589864329178E-3</v>
      </c>
      <c r="AG457" s="396">
        <f t="shared" si="57"/>
        <v>-2.0409702825649485E-3</v>
      </c>
      <c r="AH457" s="396">
        <f t="shared" si="57"/>
        <v>-1.5746507717222648E-3</v>
      </c>
      <c r="AI457" s="396">
        <f t="shared" si="57"/>
        <v>-1.1206888965066221E-3</v>
      </c>
      <c r="AJ457" s="396">
        <f t="shared" si="57"/>
        <v>-6.7859985787921352E-4</v>
      </c>
      <c r="AK457" s="56"/>
    </row>
    <row r="458" spans="3:37">
      <c r="C458" s="395" t="s">
        <v>7041</v>
      </c>
      <c r="D458" s="395" t="s">
        <v>41</v>
      </c>
      <c r="E458" s="395" t="s">
        <v>6918</v>
      </c>
      <c r="F458" s="396">
        <f t="shared" ref="F458:AJ458" si="58">IFERROR((F219-F40)/F40,0)</f>
        <v>0.71158980994692889</v>
      </c>
      <c r="G458" s="396">
        <f t="shared" si="58"/>
        <v>0.56303748853095825</v>
      </c>
      <c r="H458" s="396">
        <f t="shared" si="58"/>
        <v>0.40906492841183095</v>
      </c>
      <c r="I458" s="396">
        <f t="shared" si="58"/>
        <v>0.26960238346510984</v>
      </c>
      <c r="J458" s="396">
        <f t="shared" si="58"/>
        <v>0.13430492202292013</v>
      </c>
      <c r="K458" s="396">
        <f t="shared" si="58"/>
        <v>2.9887024450594227E-3</v>
      </c>
      <c r="L458" s="396">
        <f t="shared" si="58"/>
        <v>-4.3604453331229105E-3</v>
      </c>
      <c r="M458" s="396">
        <f t="shared" si="58"/>
        <v>-2.2296617396762911E-3</v>
      </c>
      <c r="N458" s="396">
        <f t="shared" si="58"/>
        <v>-1.6771454634582607E-4</v>
      </c>
      <c r="O458" s="396">
        <f t="shared" si="58"/>
        <v>1.8286789316473589E-3</v>
      </c>
      <c r="P458" s="396">
        <f t="shared" si="58"/>
        <v>3.7625959179543389E-3</v>
      </c>
      <c r="Q458" s="396">
        <f t="shared" si="58"/>
        <v>-3.7335718263035787E-3</v>
      </c>
      <c r="R458" s="396">
        <f t="shared" si="58"/>
        <v>-2.4662759946347582E-3</v>
      </c>
      <c r="S458" s="396">
        <f t="shared" si="58"/>
        <v>-1.2385111958736347E-3</v>
      </c>
      <c r="T458" s="396">
        <f t="shared" si="58"/>
        <v>-4.8456185176442598E-5</v>
      </c>
      <c r="U458" s="396">
        <f t="shared" si="58"/>
        <v>1.1056000983245189E-3</v>
      </c>
      <c r="V458" s="396">
        <f t="shared" si="58"/>
        <v>1.9969235934206396E-4</v>
      </c>
      <c r="W458" s="396">
        <f t="shared" si="58"/>
        <v>-6.761213406115456E-4</v>
      </c>
      <c r="X458" s="396">
        <f t="shared" si="58"/>
        <v>-1.5233160759246724E-3</v>
      </c>
      <c r="Y458" s="396">
        <f t="shared" si="58"/>
        <v>-2.3432720687174267E-3</v>
      </c>
      <c r="Z458" s="396">
        <f t="shared" si="58"/>
        <v>-3.1372821923666785E-3</v>
      </c>
      <c r="AA458" s="396">
        <f t="shared" si="58"/>
        <v>-1.4251872120517191E-3</v>
      </c>
      <c r="AB458" s="396">
        <f t="shared" si="58"/>
        <v>-1.4315245483188393E-3</v>
      </c>
      <c r="AC458" s="396">
        <f t="shared" si="58"/>
        <v>-1.4376794382022046E-3</v>
      </c>
      <c r="AD458" s="396">
        <f t="shared" si="58"/>
        <v>-1.4436596486008531E-3</v>
      </c>
      <c r="AE458" s="396">
        <f t="shared" si="58"/>
        <v>-1.4494725117398372E-3</v>
      </c>
      <c r="AF458" s="396">
        <f t="shared" si="58"/>
        <v>-1.4551249551284786E-3</v>
      </c>
      <c r="AG458" s="396">
        <f t="shared" si="58"/>
        <v>-1.4606235291330157E-3</v>
      </c>
      <c r="AH458" s="396">
        <f t="shared" si="58"/>
        <v>-1.4659744322691086E-3</v>
      </c>
      <c r="AI458" s="396">
        <f t="shared" si="58"/>
        <v>-1.4711835345375675E-3</v>
      </c>
      <c r="AJ458" s="396">
        <f t="shared" si="58"/>
        <v>-1.4762563988934877E-3</v>
      </c>
      <c r="AK458" s="56"/>
    </row>
    <row r="459" spans="3:37">
      <c r="C459" s="395" t="s">
        <v>7041</v>
      </c>
      <c r="D459" s="395" t="s">
        <v>42</v>
      </c>
      <c r="E459" s="395" t="s">
        <v>6917</v>
      </c>
      <c r="F459" s="396">
        <f t="shared" ref="F459:AJ459" si="59">IFERROR((F220-F41)/F41,0)</f>
        <v>0.71228042972024941</v>
      </c>
      <c r="G459" s="396">
        <f t="shared" si="59"/>
        <v>0.56378098679653688</v>
      </c>
      <c r="H459" s="396">
        <f t="shared" si="59"/>
        <v>0.41063322063948304</v>
      </c>
      <c r="I459" s="396">
        <f t="shared" si="59"/>
        <v>0.27120864639044173</v>
      </c>
      <c r="J459" s="396">
        <f t="shared" si="59"/>
        <v>0.13594802164162534</v>
      </c>
      <c r="K459" s="396">
        <f t="shared" si="59"/>
        <v>-4.1453184813947169E-3</v>
      </c>
      <c r="L459" s="396">
        <f t="shared" si="59"/>
        <v>-3.4366744591870025E-3</v>
      </c>
      <c r="M459" s="396">
        <f t="shared" si="59"/>
        <v>-2.7512995214651502E-3</v>
      </c>
      <c r="N459" s="396">
        <f t="shared" si="59"/>
        <v>-2.0880660830432658E-3</v>
      </c>
      <c r="O459" s="396">
        <f t="shared" si="59"/>
        <v>-1.4459182554291132E-3</v>
      </c>
      <c r="P459" s="396">
        <f t="shared" si="59"/>
        <v>-8.2386623751170185E-4</v>
      </c>
      <c r="Q459" s="396">
        <f t="shared" si="59"/>
        <v>-9.241705940141484E-4</v>
      </c>
      <c r="R459" s="396">
        <f t="shared" si="59"/>
        <v>-1.0212965629702935E-3</v>
      </c>
      <c r="S459" s="396">
        <f t="shared" si="59"/>
        <v>-1.1153928605751411E-3</v>
      </c>
      <c r="T459" s="396">
        <f t="shared" si="59"/>
        <v>-1.2065990676318156E-3</v>
      </c>
      <c r="U459" s="396">
        <f t="shared" si="59"/>
        <v>-1.2950463204074803E-3</v>
      </c>
      <c r="V459" s="396">
        <f t="shared" si="59"/>
        <v>-3.399144064868324E-3</v>
      </c>
      <c r="W459" s="396">
        <f t="shared" si="59"/>
        <v>1.8262664423062402E-3</v>
      </c>
      <c r="X459" s="396">
        <f t="shared" si="59"/>
        <v>-2.6007326850478773E-4</v>
      </c>
      <c r="Y459" s="396">
        <f t="shared" si="59"/>
        <v>-2.2793336316475304E-3</v>
      </c>
      <c r="Z459" s="396">
        <f t="shared" si="59"/>
        <v>2.6803382807060608E-3</v>
      </c>
      <c r="AA459" s="396">
        <f t="shared" si="59"/>
        <v>3.1709736775524253E-3</v>
      </c>
      <c r="AB459" s="396">
        <f t="shared" si="59"/>
        <v>1.9691182914123406E-3</v>
      </c>
      <c r="AC459" s="396">
        <f t="shared" si="59"/>
        <v>8.0186327438324994E-4</v>
      </c>
      <c r="AD459" s="396">
        <f t="shared" si="59"/>
        <v>-3.3226434248756368E-4</v>
      </c>
      <c r="AE459" s="396">
        <f t="shared" si="59"/>
        <v>-1.4346550904929542E-3</v>
      </c>
      <c r="AF459" s="396">
        <f t="shared" si="59"/>
        <v>-2.5066227508910603E-3</v>
      </c>
      <c r="AG459" s="396">
        <f t="shared" si="59"/>
        <v>2.7175752673088689E-3</v>
      </c>
      <c r="AH459" s="396">
        <f t="shared" si="59"/>
        <v>1.6186400090921484E-3</v>
      </c>
      <c r="AI459" s="396">
        <f t="shared" si="59"/>
        <v>5.4882693251929885E-4</v>
      </c>
      <c r="AJ459" s="396">
        <f t="shared" si="59"/>
        <v>-4.930064468017005E-4</v>
      </c>
      <c r="AK459" s="56"/>
    </row>
    <row r="460" spans="3:37">
      <c r="C460" s="395" t="s">
        <v>7041</v>
      </c>
      <c r="D460" s="395" t="s">
        <v>43</v>
      </c>
      <c r="E460" s="395" t="s">
        <v>6916</v>
      </c>
      <c r="F460" s="396">
        <f t="shared" ref="F460:AJ460" si="60">IFERROR((F221-F42)/F42,0)</f>
        <v>0</v>
      </c>
      <c r="G460" s="396">
        <f t="shared" si="60"/>
        <v>0</v>
      </c>
      <c r="H460" s="396">
        <f t="shared" si="60"/>
        <v>0</v>
      </c>
      <c r="I460" s="396">
        <f t="shared" si="60"/>
        <v>0</v>
      </c>
      <c r="J460" s="396">
        <f t="shared" si="60"/>
        <v>0</v>
      </c>
      <c r="K460" s="396">
        <f t="shared" si="60"/>
        <v>0</v>
      </c>
      <c r="L460" s="396">
        <f t="shared" si="60"/>
        <v>0</v>
      </c>
      <c r="M460" s="396">
        <f t="shared" si="60"/>
        <v>0</v>
      </c>
      <c r="N460" s="396">
        <f t="shared" si="60"/>
        <v>0</v>
      </c>
      <c r="O460" s="396">
        <f t="shared" si="60"/>
        <v>0</v>
      </c>
      <c r="P460" s="396">
        <f t="shared" si="60"/>
        <v>0</v>
      </c>
      <c r="Q460" s="396">
        <f t="shared" si="60"/>
        <v>0</v>
      </c>
      <c r="R460" s="396">
        <f t="shared" si="60"/>
        <v>0</v>
      </c>
      <c r="S460" s="396">
        <f t="shared" si="60"/>
        <v>0</v>
      </c>
      <c r="T460" s="396">
        <f t="shared" si="60"/>
        <v>0</v>
      </c>
      <c r="U460" s="396">
        <f t="shared" si="60"/>
        <v>0</v>
      </c>
      <c r="V460" s="396">
        <f t="shared" si="60"/>
        <v>0</v>
      </c>
      <c r="W460" s="396">
        <f t="shared" si="60"/>
        <v>0</v>
      </c>
      <c r="X460" s="396">
        <f t="shared" si="60"/>
        <v>0</v>
      </c>
      <c r="Y460" s="396">
        <f t="shared" si="60"/>
        <v>0</v>
      </c>
      <c r="Z460" s="396">
        <f t="shared" si="60"/>
        <v>0</v>
      </c>
      <c r="AA460" s="396">
        <f t="shared" si="60"/>
        <v>0</v>
      </c>
      <c r="AB460" s="396">
        <f t="shared" si="60"/>
        <v>0</v>
      </c>
      <c r="AC460" s="396">
        <f t="shared" si="60"/>
        <v>0</v>
      </c>
      <c r="AD460" s="396">
        <f t="shared" si="60"/>
        <v>0</v>
      </c>
      <c r="AE460" s="396">
        <f t="shared" si="60"/>
        <v>0</v>
      </c>
      <c r="AF460" s="396">
        <f t="shared" si="60"/>
        <v>0</v>
      </c>
      <c r="AG460" s="396">
        <f t="shared" si="60"/>
        <v>0</v>
      </c>
      <c r="AH460" s="396">
        <f t="shared" si="60"/>
        <v>0</v>
      </c>
      <c r="AI460" s="396">
        <f t="shared" si="60"/>
        <v>0</v>
      </c>
      <c r="AJ460" s="396">
        <f t="shared" si="60"/>
        <v>0</v>
      </c>
      <c r="AK460" s="56"/>
    </row>
    <row r="461" spans="3:37">
      <c r="C461" s="395" t="s">
        <v>7041</v>
      </c>
      <c r="D461" s="395" t="s">
        <v>44</v>
      </c>
      <c r="E461" s="395" t="s">
        <v>6915</v>
      </c>
      <c r="F461" s="396">
        <f t="shared" ref="F461:AJ461" si="61">IFERROR((F222-F43)/F43,0)</f>
        <v>0.33520114350674457</v>
      </c>
      <c r="G461" s="396">
        <f t="shared" si="61"/>
        <v>0.19191776556864926</v>
      </c>
      <c r="H461" s="396">
        <f t="shared" si="61"/>
        <v>8.405474735718009E-2</v>
      </c>
      <c r="I461" s="396">
        <f t="shared" si="61"/>
        <v>-8.9837905933442576E-3</v>
      </c>
      <c r="J461" s="396">
        <f t="shared" si="61"/>
        <v>-9.8516847906453958E-2</v>
      </c>
      <c r="K461" s="396">
        <f t="shared" si="61"/>
        <v>-0.18628449439482442</v>
      </c>
      <c r="L461" s="396">
        <f t="shared" si="61"/>
        <v>-0.18428158936038119</v>
      </c>
      <c r="M461" s="396">
        <f t="shared" si="61"/>
        <v>-0.18414250649936748</v>
      </c>
      <c r="N461" s="396">
        <f t="shared" si="61"/>
        <v>-0.18403561687729247</v>
      </c>
      <c r="O461" s="396">
        <f t="shared" si="61"/>
        <v>-0.18496569459330958</v>
      </c>
      <c r="P461" s="396">
        <f t="shared" si="61"/>
        <v>-0.1848162108217957</v>
      </c>
      <c r="Q461" s="396">
        <f t="shared" si="61"/>
        <v>-0.185022610616214</v>
      </c>
      <c r="R461" s="396">
        <f t="shared" si="61"/>
        <v>-0.18867048476580262</v>
      </c>
      <c r="S461" s="396">
        <f t="shared" si="61"/>
        <v>-0.18797506793980981</v>
      </c>
      <c r="T461" s="396">
        <f t="shared" si="61"/>
        <v>-0.18589228890286369</v>
      </c>
      <c r="U461" s="396">
        <f t="shared" si="61"/>
        <v>-0.18450736893241176</v>
      </c>
      <c r="V461" s="396">
        <f t="shared" si="61"/>
        <v>-0.1861974170187834</v>
      </c>
      <c r="W461" s="396">
        <f t="shared" si="61"/>
        <v>-0.1794146100235989</v>
      </c>
      <c r="X461" s="396">
        <f t="shared" si="61"/>
        <v>-0.18083436697132191</v>
      </c>
      <c r="Y461" s="396">
        <f t="shared" si="61"/>
        <v>-0.1825274000787846</v>
      </c>
      <c r="Z461" s="396">
        <f t="shared" si="61"/>
        <v>-0.17546334782505318</v>
      </c>
      <c r="AA461" s="396">
        <f t="shared" si="61"/>
        <v>-0.17560315368157037</v>
      </c>
      <c r="AB461" s="396">
        <f t="shared" si="61"/>
        <v>-0.17876954011685248</v>
      </c>
      <c r="AC461" s="396">
        <f t="shared" si="61"/>
        <v>-0.17419921560233698</v>
      </c>
      <c r="AD461" s="396">
        <f t="shared" si="61"/>
        <v>-0.17711593430767725</v>
      </c>
      <c r="AE461" s="396">
        <f t="shared" si="61"/>
        <v>-0.17205309879195835</v>
      </c>
      <c r="AF461" s="396">
        <f t="shared" si="61"/>
        <v>-0.17461928995684162</v>
      </c>
      <c r="AG461" s="396">
        <f t="shared" si="61"/>
        <v>-0.16974303139303687</v>
      </c>
      <c r="AH461" s="396">
        <f t="shared" si="61"/>
        <v>-0.16439652442316929</v>
      </c>
      <c r="AI461" s="396">
        <f t="shared" si="61"/>
        <v>-0.16641320580833036</v>
      </c>
      <c r="AJ461" s="396">
        <f t="shared" si="61"/>
        <v>-0.16113007238579566</v>
      </c>
      <c r="AK461" s="56"/>
    </row>
    <row r="462" spans="3:37">
      <c r="C462" s="395" t="s">
        <v>7041</v>
      </c>
      <c r="D462" s="395" t="s">
        <v>45</v>
      </c>
      <c r="E462" s="395" t="s">
        <v>6914</v>
      </c>
      <c r="F462" s="396">
        <f t="shared" ref="F462:AJ462" si="62">IFERROR((F223-F44)/F44,0)</f>
        <v>0.64177218115608636</v>
      </c>
      <c r="G462" s="396">
        <f t="shared" si="62"/>
        <v>0.50244307291482837</v>
      </c>
      <c r="H462" s="396">
        <f t="shared" si="62"/>
        <v>0.36034215431130145</v>
      </c>
      <c r="I462" s="396">
        <f t="shared" si="62"/>
        <v>0.2384522329371655</v>
      </c>
      <c r="J462" s="396">
        <f t="shared" si="62"/>
        <v>0.11290470043582543</v>
      </c>
      <c r="K462" s="396">
        <f t="shared" si="62"/>
        <v>6.5007394224203218E-5</v>
      </c>
      <c r="L462" s="396">
        <f t="shared" si="62"/>
        <v>3.2591589288538631E-4</v>
      </c>
      <c r="M462" s="396">
        <f t="shared" si="62"/>
        <v>-4.483949625129687E-4</v>
      </c>
      <c r="N462" s="396">
        <f t="shared" si="62"/>
        <v>-1.8766155429235886E-4</v>
      </c>
      <c r="O462" s="396">
        <f t="shared" si="62"/>
        <v>2.0272016533364229E-3</v>
      </c>
      <c r="P462" s="396">
        <f t="shared" si="62"/>
        <v>1.2653091242574295E-3</v>
      </c>
      <c r="Q462" s="396">
        <f t="shared" si="62"/>
        <v>1.5559888322802511E-3</v>
      </c>
      <c r="R462" s="396">
        <f t="shared" si="62"/>
        <v>1.8413480934440778E-3</v>
      </c>
      <c r="S462" s="396">
        <f t="shared" si="62"/>
        <v>2.121531656988722E-3</v>
      </c>
      <c r="T462" s="396">
        <f t="shared" si="62"/>
        <v>2.3966790685717599E-3</v>
      </c>
      <c r="U462" s="396">
        <f t="shared" si="62"/>
        <v>2.6669249020144659E-3</v>
      </c>
      <c r="V462" s="396">
        <f t="shared" si="62"/>
        <v>-2.7611474252582704E-5</v>
      </c>
      <c r="W462" s="396">
        <f t="shared" si="62"/>
        <v>-2.7077042368289562E-3</v>
      </c>
      <c r="X462" s="396">
        <f t="shared" si="62"/>
        <v>3.7515448347836297E-3</v>
      </c>
      <c r="Y462" s="396">
        <f t="shared" si="62"/>
        <v>1.0756669012786573E-3</v>
      </c>
      <c r="Z462" s="396">
        <f t="shared" si="62"/>
        <v>-1.5859818438060469E-3</v>
      </c>
      <c r="AA462" s="396">
        <f t="shared" si="62"/>
        <v>-3.3057845850846556E-3</v>
      </c>
      <c r="AB462" s="396">
        <f t="shared" si="62"/>
        <v>4.6797884639474333E-4</v>
      </c>
      <c r="AC462" s="396">
        <f t="shared" si="62"/>
        <v>4.2028767153160064E-3</v>
      </c>
      <c r="AD462" s="396">
        <f t="shared" si="62"/>
        <v>-9.4171738614352212E-4</v>
      </c>
      <c r="AE462" s="396">
        <f t="shared" si="62"/>
        <v>2.7622924555416668E-3</v>
      </c>
      <c r="AF462" s="396">
        <f t="shared" si="62"/>
        <v>-2.322818757574216E-3</v>
      </c>
      <c r="AG462" s="396">
        <f t="shared" si="62"/>
        <v>1.3507821652835564E-3</v>
      </c>
      <c r="AH462" s="396">
        <f t="shared" si="62"/>
        <v>-3.676186577293883E-3</v>
      </c>
      <c r="AI462" s="396">
        <f t="shared" si="62"/>
        <v>-3.2525521715105644E-5</v>
      </c>
      <c r="AJ462" s="396">
        <f t="shared" si="62"/>
        <v>3.5749154730311296E-3</v>
      </c>
      <c r="AK462" s="56"/>
    </row>
    <row r="463" spans="3:37">
      <c r="C463" s="395" t="s">
        <v>7041</v>
      </c>
      <c r="D463" s="395" t="s">
        <v>46</v>
      </c>
      <c r="E463" s="395" t="s">
        <v>6913</v>
      </c>
      <c r="F463" s="396">
        <f t="shared" ref="F463:AJ463" si="63">IFERROR((F224-F45)/F45,0)</f>
        <v>0.71096535398169836</v>
      </c>
      <c r="G463" s="396">
        <f t="shared" si="63"/>
        <v>0.55556238779627387</v>
      </c>
      <c r="H463" s="396">
        <f t="shared" si="63"/>
        <v>0.41645937570403729</v>
      </c>
      <c r="I463" s="396">
        <f t="shared" si="63"/>
        <v>0.27023232521051826</v>
      </c>
      <c r="J463" s="396">
        <f t="shared" si="63"/>
        <v>0.12837238185791272</v>
      </c>
      <c r="K463" s="396">
        <f t="shared" si="63"/>
        <v>-5.0710829497258839E-4</v>
      </c>
      <c r="L463" s="396">
        <f t="shared" si="63"/>
        <v>1.2749534078461246E-4</v>
      </c>
      <c r="M463" s="396">
        <f t="shared" si="63"/>
        <v>-3.233572755149832E-4</v>
      </c>
      <c r="N463" s="396">
        <f t="shared" si="63"/>
        <v>2.877769618067478E-4</v>
      </c>
      <c r="O463" s="396">
        <f t="shared" si="63"/>
        <v>-1.5128993259514879E-4</v>
      </c>
      <c r="P463" s="396">
        <f t="shared" si="63"/>
        <v>4.3802665928853912E-4</v>
      </c>
      <c r="Q463" s="396">
        <f t="shared" si="63"/>
        <v>-1.6914867190013225E-3</v>
      </c>
      <c r="R463" s="396">
        <f t="shared" si="63"/>
        <v>2.1414282927651445E-3</v>
      </c>
      <c r="S463" s="396">
        <f t="shared" si="63"/>
        <v>-3.8168982418254733E-3</v>
      </c>
      <c r="T463" s="396">
        <f t="shared" si="63"/>
        <v>-6.9067933439504885E-5</v>
      </c>
      <c r="U463" s="396">
        <f t="shared" si="63"/>
        <v>3.5653918839730772E-3</v>
      </c>
      <c r="V463" s="396">
        <f t="shared" si="63"/>
        <v>-4.1645593460984485E-3</v>
      </c>
      <c r="W463" s="396">
        <f t="shared" si="63"/>
        <v>-2.570179618254901E-3</v>
      </c>
      <c r="X463" s="396">
        <f t="shared" si="63"/>
        <v>-1.0278994374460393E-3</v>
      </c>
      <c r="Y463" s="396">
        <f t="shared" si="63"/>
        <v>4.6479382905816795E-4</v>
      </c>
      <c r="Z463" s="396">
        <f t="shared" si="63"/>
        <v>1.9102537995031141E-3</v>
      </c>
      <c r="AA463" s="396">
        <f t="shared" si="63"/>
        <v>-2.7137759527956834E-3</v>
      </c>
      <c r="AB463" s="396">
        <f t="shared" si="63"/>
        <v>-4.8028502160029626E-4</v>
      </c>
      <c r="AC463" s="396">
        <f t="shared" si="63"/>
        <v>1.6889056522342251E-3</v>
      </c>
      <c r="AD463" s="396">
        <f t="shared" si="63"/>
        <v>3.7965333887414105E-3</v>
      </c>
      <c r="AE463" s="396">
        <f t="shared" si="63"/>
        <v>-2.2015791501592647E-3</v>
      </c>
      <c r="AF463" s="396">
        <f t="shared" si="63"/>
        <v>-9.843282216391618E-5</v>
      </c>
      <c r="AG463" s="396">
        <f t="shared" si="63"/>
        <v>1.9474621871354157E-3</v>
      </c>
      <c r="AH463" s="396">
        <f t="shared" si="63"/>
        <v>-3.7841909628260266E-3</v>
      </c>
      <c r="AI463" s="396">
        <f t="shared" si="63"/>
        <v>-1.7436759493024254E-3</v>
      </c>
      <c r="AJ463" s="396">
        <f t="shared" si="63"/>
        <v>2.4347180448415262E-4</v>
      </c>
      <c r="AK463" s="56"/>
    </row>
    <row r="464" spans="3:37">
      <c r="C464" s="395" t="s">
        <v>7041</v>
      </c>
      <c r="D464" s="395" t="s">
        <v>47</v>
      </c>
      <c r="E464" s="395" t="s">
        <v>6912</v>
      </c>
      <c r="F464" s="396">
        <f t="shared" ref="F464:AJ464" si="64">IFERROR((F225-F46)/F46,0)</f>
        <v>0.71333306248054873</v>
      </c>
      <c r="G464" s="396">
        <f t="shared" si="64"/>
        <v>0.5585516245466462</v>
      </c>
      <c r="H464" s="396">
        <f t="shared" si="64"/>
        <v>0.41594841981142572</v>
      </c>
      <c r="I464" s="396">
        <f t="shared" si="64"/>
        <v>0.27036769172897707</v>
      </c>
      <c r="J464" s="396">
        <f t="shared" si="64"/>
        <v>0.13632670940706612</v>
      </c>
      <c r="K464" s="396">
        <f t="shared" si="64"/>
        <v>-8.5613074023320609E-4</v>
      </c>
      <c r="L464" s="396">
        <f t="shared" si="64"/>
        <v>3.369607265375908E-3</v>
      </c>
      <c r="M464" s="396">
        <f t="shared" si="64"/>
        <v>6.0314246216763585E-4</v>
      </c>
      <c r="N464" s="396">
        <f t="shared" si="64"/>
        <v>-2.0739498309993065E-3</v>
      </c>
      <c r="O464" s="396">
        <f t="shared" si="64"/>
        <v>1.9696288265558691E-3</v>
      </c>
      <c r="P464" s="396">
        <f t="shared" si="64"/>
        <v>-6.4506660007267148E-4</v>
      </c>
      <c r="Q464" s="396">
        <f t="shared" si="64"/>
        <v>2.5462733425651238E-3</v>
      </c>
      <c r="R464" s="396">
        <f t="shared" si="64"/>
        <v>-6.8826987009329833E-4</v>
      </c>
      <c r="S464" s="396">
        <f t="shared" si="64"/>
        <v>2.4041957401135959E-3</v>
      </c>
      <c r="T464" s="396">
        <f t="shared" si="64"/>
        <v>-7.2881923415804475E-4</v>
      </c>
      <c r="U464" s="396">
        <f t="shared" si="64"/>
        <v>2.2707137282948469E-3</v>
      </c>
      <c r="V464" s="396">
        <f t="shared" si="64"/>
        <v>-2.786478819333024E-3</v>
      </c>
      <c r="W464" s="396">
        <f t="shared" si="64"/>
        <v>-1.8384707110069155E-3</v>
      </c>
      <c r="X464" s="396">
        <f t="shared" si="64"/>
        <v>-9.2144066403373375E-4</v>
      </c>
      <c r="Y464" s="396">
        <f t="shared" si="64"/>
        <v>-3.3894682874199371E-5</v>
      </c>
      <c r="Z464" s="396">
        <f t="shared" si="64"/>
        <v>8.2556667900385988E-4</v>
      </c>
      <c r="AA464" s="396">
        <f t="shared" si="64"/>
        <v>-1.3336877686790907E-3</v>
      </c>
      <c r="AB464" s="396">
        <f t="shared" si="64"/>
        <v>3.0211191550599348E-4</v>
      </c>
      <c r="AC464" s="396">
        <f t="shared" si="64"/>
        <v>1.8908183524260944E-3</v>
      </c>
      <c r="AD464" s="396">
        <f t="shared" si="64"/>
        <v>-1.8191470922010874E-3</v>
      </c>
      <c r="AE464" s="396">
        <f t="shared" si="64"/>
        <v>-2.4521810018945353E-4</v>
      </c>
      <c r="AF464" s="396">
        <f t="shared" si="64"/>
        <v>1.2852745878729375E-3</v>
      </c>
      <c r="AG464" s="396">
        <f t="shared" si="64"/>
        <v>-2.2649612620734253E-3</v>
      </c>
      <c r="AH464" s="396">
        <f t="shared" si="64"/>
        <v>-7.4845048441165608E-4</v>
      </c>
      <c r="AI464" s="396">
        <f t="shared" si="64"/>
        <v>7.2787220937354223E-4</v>
      </c>
      <c r="AJ464" s="396">
        <f t="shared" si="64"/>
        <v>2.165583427068231E-3</v>
      </c>
      <c r="AK464" s="56"/>
    </row>
    <row r="465" spans="3:37">
      <c r="C465" s="395" t="s">
        <v>7041</v>
      </c>
      <c r="D465" s="395" t="s">
        <v>48</v>
      </c>
      <c r="E465" s="395" t="s">
        <v>6911</v>
      </c>
      <c r="F465" s="396">
        <f t="shared" ref="F465:AJ465" si="65">IFERROR((F226-F47)/F47,0)</f>
        <v>0.48978767274820856</v>
      </c>
      <c r="G465" s="396">
        <f t="shared" si="65"/>
        <v>0.57599823347632051</v>
      </c>
      <c r="H465" s="396">
        <f t="shared" si="65"/>
        <v>0.42733204743100117</v>
      </c>
      <c r="I465" s="396">
        <f t="shared" si="65"/>
        <v>0.28184578138719846</v>
      </c>
      <c r="J465" s="396">
        <f t="shared" si="65"/>
        <v>0.1394329174364782</v>
      </c>
      <c r="K465" s="396">
        <f t="shared" si="65"/>
        <v>-1.3556533259088041E-7</v>
      </c>
      <c r="L465" s="396">
        <f t="shared" si="65"/>
        <v>-5.6456291227037238E-7</v>
      </c>
      <c r="M465" s="396">
        <f t="shared" si="65"/>
        <v>4.0358970749522107E-7</v>
      </c>
      <c r="N465" s="396">
        <f t="shared" si="65"/>
        <v>-2.3034199301573713E-8</v>
      </c>
      <c r="O465" s="396">
        <f t="shared" si="65"/>
        <v>-4.4335286252910481E-7</v>
      </c>
      <c r="P465" s="396">
        <f t="shared" si="65"/>
        <v>5.0260499803318896E-7</v>
      </c>
      <c r="Q465" s="396">
        <f t="shared" si="65"/>
        <v>-5.1795034534833927E-7</v>
      </c>
      <c r="R465" s="396">
        <f t="shared" si="65"/>
        <v>-1.8408611070833435E-7</v>
      </c>
      <c r="S465" s="396">
        <f t="shared" si="65"/>
        <v>1.4422952299834556E-7</v>
      </c>
      <c r="T465" s="396">
        <f t="shared" si="65"/>
        <v>4.6713373691307312E-7</v>
      </c>
      <c r="U465" s="396">
        <f t="shared" si="65"/>
        <v>-5.1976431540409382E-7</v>
      </c>
      <c r="V465" s="396">
        <f t="shared" si="65"/>
        <v>3.04110008138697E-7</v>
      </c>
      <c r="W465" s="396">
        <f t="shared" si="65"/>
        <v>-1.7015999699572457E-7</v>
      </c>
      <c r="X465" s="396">
        <f t="shared" si="65"/>
        <v>-6.381769493241142E-7</v>
      </c>
      <c r="Y465" s="396">
        <f t="shared" si="65"/>
        <v>1.7028592113192162E-7</v>
      </c>
      <c r="Z465" s="396">
        <f t="shared" si="65"/>
        <v>-2.9385583408691912E-7</v>
      </c>
      <c r="AA465" s="396">
        <f t="shared" si="65"/>
        <v>-1.4434850465113036E-7</v>
      </c>
      <c r="AB465" s="396">
        <f t="shared" si="65"/>
        <v>5.5261800318279319E-7</v>
      </c>
      <c r="AC465" s="396">
        <f t="shared" si="65"/>
        <v>5.6857074064153347E-9</v>
      </c>
      <c r="AD465" s="396">
        <f t="shared" si="65"/>
        <v>-5.3370289771188587E-7</v>
      </c>
      <c r="AE465" s="396">
        <f t="shared" si="65"/>
        <v>1.5160950134284512E-7</v>
      </c>
      <c r="AF465" s="396">
        <f t="shared" si="65"/>
        <v>-3.8143332812990155E-7</v>
      </c>
      <c r="AG465" s="396">
        <f t="shared" si="65"/>
        <v>2.9358951140207473E-7</v>
      </c>
      <c r="AH465" s="396">
        <f t="shared" si="65"/>
        <v>-2.3325142675760153E-7</v>
      </c>
      <c r="AI465" s="396">
        <f t="shared" si="65"/>
        <v>4.3178348193398717E-7</v>
      </c>
      <c r="AJ465" s="396">
        <f t="shared" si="65"/>
        <v>-8.8994773827876246E-8</v>
      </c>
      <c r="AK465" s="56"/>
    </row>
    <row r="466" spans="3:37">
      <c r="C466" s="395" t="s">
        <v>7041</v>
      </c>
      <c r="D466" s="395" t="s">
        <v>49</v>
      </c>
      <c r="E466" s="395" t="s">
        <v>6910</v>
      </c>
      <c r="F466" s="396">
        <f t="shared" ref="F466:AJ466" si="66">IFERROR((F227-F48)/F48,0)</f>
        <v>0.69230301544645301</v>
      </c>
      <c r="G466" s="396">
        <f t="shared" si="66"/>
        <v>0.5406189849452494</v>
      </c>
      <c r="H466" s="396">
        <f t="shared" si="66"/>
        <v>0.39518696816228371</v>
      </c>
      <c r="I466" s="396">
        <f t="shared" si="66"/>
        <v>0.25562823310898908</v>
      </c>
      <c r="J466" s="396">
        <f t="shared" si="66"/>
        <v>0.13151964346945891</v>
      </c>
      <c r="K466" s="396">
        <f t="shared" si="66"/>
        <v>2.4956618245936812E-3</v>
      </c>
      <c r="L466" s="396">
        <f t="shared" si="66"/>
        <v>2.0968445726827437E-3</v>
      </c>
      <c r="M466" s="396">
        <f t="shared" si="66"/>
        <v>1.7059320293881888E-3</v>
      </c>
      <c r="N466" s="396">
        <f t="shared" si="66"/>
        <v>1.322691489396378E-3</v>
      </c>
      <c r="O466" s="396">
        <f t="shared" si="66"/>
        <v>9.4689929272678982E-4</v>
      </c>
      <c r="P466" s="396">
        <f t="shared" si="66"/>
        <v>5.7834038946678163E-4</v>
      </c>
      <c r="Q466" s="396">
        <f t="shared" si="66"/>
        <v>4.4055711094838071E-3</v>
      </c>
      <c r="R466" s="396">
        <f t="shared" si="66"/>
        <v>-9.7357208598490813E-4</v>
      </c>
      <c r="S466" s="396">
        <f t="shared" si="66"/>
        <v>2.821150234694301E-3</v>
      </c>
      <c r="T466" s="396">
        <f t="shared" si="66"/>
        <v>-2.4925915092635273E-3</v>
      </c>
      <c r="U466" s="396">
        <f t="shared" si="66"/>
        <v>1.2701344266644555E-3</v>
      </c>
      <c r="V466" s="396">
        <f t="shared" si="66"/>
        <v>-1.0699652155829362E-3</v>
      </c>
      <c r="W466" s="396">
        <f t="shared" si="66"/>
        <v>-3.3991521226874087E-3</v>
      </c>
      <c r="X466" s="396">
        <f t="shared" si="66"/>
        <v>3.2399975257595098E-3</v>
      </c>
      <c r="Y466" s="396">
        <f t="shared" si="66"/>
        <v>9.116192315308518E-4</v>
      </c>
      <c r="Z466" s="396">
        <f t="shared" si="66"/>
        <v>-1.4059764135781942E-3</v>
      </c>
      <c r="AA466" s="396">
        <f t="shared" si="66"/>
        <v>1.3272204185770661E-3</v>
      </c>
      <c r="AB466" s="396">
        <f t="shared" si="66"/>
        <v>-2.1867272465217404E-3</v>
      </c>
      <c r="AC466" s="396">
        <f t="shared" si="66"/>
        <v>3.1232283292362893E-3</v>
      </c>
      <c r="AD466" s="396">
        <f t="shared" si="66"/>
        <v>-3.7248708980673178E-4</v>
      </c>
      <c r="AE466" s="396">
        <f t="shared" si="66"/>
        <v>-3.8439231599115514E-3</v>
      </c>
      <c r="AF466" s="396">
        <f t="shared" si="66"/>
        <v>1.41663881979933E-3</v>
      </c>
      <c r="AG466" s="396">
        <f t="shared" si="66"/>
        <v>-2.0370231325420388E-3</v>
      </c>
      <c r="AH466" s="396">
        <f t="shared" si="66"/>
        <v>3.1811683767129098E-3</v>
      </c>
      <c r="AI466" s="396">
        <f t="shared" si="66"/>
        <v>-2.5487872779859992E-4</v>
      </c>
      <c r="AJ466" s="396">
        <f t="shared" si="66"/>
        <v>-3.667468216995469E-3</v>
      </c>
      <c r="AK466" s="56"/>
    </row>
    <row r="467" spans="3:37">
      <c r="C467" s="395" t="s">
        <v>7041</v>
      </c>
      <c r="D467" s="395" t="s">
        <v>50</v>
      </c>
      <c r="E467" s="395" t="s">
        <v>6909</v>
      </c>
      <c r="F467" s="396">
        <f t="shared" ref="F467:AJ467" si="67">IFERROR((F228-F49)/F49,0)</f>
        <v>0.68791243135465385</v>
      </c>
      <c r="G467" s="396">
        <f t="shared" si="67"/>
        <v>0.54272259937763345</v>
      </c>
      <c r="H467" s="396">
        <f t="shared" si="67"/>
        <v>0.39635630589900955</v>
      </c>
      <c r="I467" s="396">
        <f t="shared" si="67"/>
        <v>0.26291723182037696</v>
      </c>
      <c r="J467" s="396">
        <f t="shared" si="67"/>
        <v>0.12788310499037156</v>
      </c>
      <c r="K467" s="396">
        <f t="shared" si="67"/>
        <v>-1.9093450590513717E-3</v>
      </c>
      <c r="L467" s="396">
        <f t="shared" si="67"/>
        <v>1.4530903829082674E-3</v>
      </c>
      <c r="M467" s="396">
        <f t="shared" si="67"/>
        <v>-1.861308923138639E-3</v>
      </c>
      <c r="N467" s="396">
        <f t="shared" si="67"/>
        <v>1.4346643830852727E-3</v>
      </c>
      <c r="O467" s="396">
        <f t="shared" si="67"/>
        <v>-1.8151399677289167E-3</v>
      </c>
      <c r="P467" s="396">
        <f t="shared" si="67"/>
        <v>1.4169477149846615E-3</v>
      </c>
      <c r="Q467" s="396">
        <f t="shared" si="67"/>
        <v>2.4097082516757067E-3</v>
      </c>
      <c r="R467" s="396">
        <f t="shared" si="67"/>
        <v>-2.9587460025731504E-3</v>
      </c>
      <c r="S467" s="396">
        <f t="shared" si="67"/>
        <v>-1.9532529688133975E-3</v>
      </c>
      <c r="T467" s="396">
        <f t="shared" si="67"/>
        <v>-9.5841573405728057E-4</v>
      </c>
      <c r="U467" s="396">
        <f t="shared" si="67"/>
        <v>2.5934197491792847E-5</v>
      </c>
      <c r="V467" s="396">
        <f t="shared" si="67"/>
        <v>-2.3112575856164288E-3</v>
      </c>
      <c r="W467" s="396">
        <f t="shared" si="67"/>
        <v>1.5834651173018827E-3</v>
      </c>
      <c r="X467" s="396">
        <f t="shared" si="67"/>
        <v>-7.4647606354671871E-4</v>
      </c>
      <c r="Y467" s="396">
        <f t="shared" si="67"/>
        <v>-3.0656023157925997E-3</v>
      </c>
      <c r="Z467" s="396">
        <f t="shared" si="67"/>
        <v>8.038125471754331E-4</v>
      </c>
      <c r="AA467" s="396">
        <f t="shared" si="67"/>
        <v>8.0203544448657102E-4</v>
      </c>
      <c r="AB467" s="396">
        <f t="shared" si="67"/>
        <v>-2.7100691942009247E-3</v>
      </c>
      <c r="AC467" s="396">
        <f t="shared" si="67"/>
        <v>-1.0066286888793828E-4</v>
      </c>
      <c r="AD467" s="396">
        <f t="shared" si="67"/>
        <v>2.4905567737348025E-3</v>
      </c>
      <c r="AE467" s="396">
        <f t="shared" si="67"/>
        <v>-9.9082187358984762E-4</v>
      </c>
      <c r="AF467" s="396">
        <f t="shared" si="67"/>
        <v>1.5855434252972668E-3</v>
      </c>
      <c r="AG467" s="396">
        <f t="shared" si="67"/>
        <v>-1.8687010412414464E-3</v>
      </c>
      <c r="AH467" s="396">
        <f t="shared" si="67"/>
        <v>6.9297192200328081E-4</v>
      </c>
      <c r="AI467" s="396">
        <f t="shared" si="67"/>
        <v>-2.7345527336295758E-3</v>
      </c>
      <c r="AJ467" s="396">
        <f t="shared" si="67"/>
        <v>-1.8741255455495881E-4</v>
      </c>
      <c r="AK467" s="56"/>
    </row>
    <row r="468" spans="3:37">
      <c r="C468" s="395" t="s">
        <v>7041</v>
      </c>
      <c r="D468" s="395" t="s">
        <v>51</v>
      </c>
      <c r="E468" s="395" t="s">
        <v>6908</v>
      </c>
      <c r="F468" s="396">
        <f t="shared" ref="F468:AJ468" si="68">IFERROR((F229-F50)/F50,0)</f>
        <v>0.73161371319136592</v>
      </c>
      <c r="G468" s="396">
        <f t="shared" si="68"/>
        <v>0.5787802945439009</v>
      </c>
      <c r="H468" s="396">
        <f t="shared" si="68"/>
        <v>0.43135641582916839</v>
      </c>
      <c r="I468" s="396">
        <f t="shared" si="68"/>
        <v>0.28443535031575895</v>
      </c>
      <c r="J468" s="396">
        <f t="shared" si="68"/>
        <v>0.14035376639418098</v>
      </c>
      <c r="K468" s="396">
        <f t="shared" si="68"/>
        <v>-9.6986430167342731E-4</v>
      </c>
      <c r="L468" s="396">
        <f t="shared" si="68"/>
        <v>-5.8733326484902162E-4</v>
      </c>
      <c r="M468" s="396">
        <f t="shared" si="68"/>
        <v>-2.1993057411371673E-4</v>
      </c>
      <c r="N468" s="396">
        <f t="shared" si="68"/>
        <v>1.3322381282593045E-4</v>
      </c>
      <c r="O468" s="396">
        <f t="shared" si="68"/>
        <v>4.7294297852314035E-4</v>
      </c>
      <c r="P468" s="396">
        <f t="shared" si="68"/>
        <v>7.9997929536781943E-4</v>
      </c>
      <c r="Q468" s="396">
        <f t="shared" si="68"/>
        <v>5.6319764185016555E-4</v>
      </c>
      <c r="R468" s="396">
        <f t="shared" si="68"/>
        <v>3.3425422322381235E-4</v>
      </c>
      <c r="S468" s="396">
        <f t="shared" si="68"/>
        <v>1.127661703817176E-4</v>
      </c>
      <c r="T468" s="396">
        <f t="shared" si="68"/>
        <v>-1.0162484961027221E-4</v>
      </c>
      <c r="U468" s="396">
        <f t="shared" si="68"/>
        <v>-3.0925456802105008E-4</v>
      </c>
      <c r="V468" s="396">
        <f t="shared" si="68"/>
        <v>6.2371448758536741E-4</v>
      </c>
      <c r="W468" s="396">
        <f t="shared" si="68"/>
        <v>-3.5579668892330823E-4</v>
      </c>
      <c r="X468" s="396">
        <f t="shared" si="68"/>
        <v>5.484674703311118E-4</v>
      </c>
      <c r="Y468" s="396">
        <f t="shared" si="68"/>
        <v>-3.9944722145811914E-4</v>
      </c>
      <c r="Z468" s="396">
        <f t="shared" si="68"/>
        <v>4.778239295805254E-4</v>
      </c>
      <c r="AA468" s="396">
        <f t="shared" si="68"/>
        <v>5.2106346060731932E-4</v>
      </c>
      <c r="AB468" s="396">
        <f t="shared" si="68"/>
        <v>-8.3595004961026925E-5</v>
      </c>
      <c r="AC468" s="396">
        <f t="shared" si="68"/>
        <v>-6.7090142790658365E-4</v>
      </c>
      <c r="AD468" s="396">
        <f t="shared" si="68"/>
        <v>4.5409272639429781E-4</v>
      </c>
      <c r="AE468" s="396">
        <f t="shared" si="68"/>
        <v>-1.2432964106990932E-4</v>
      </c>
      <c r="AF468" s="396">
        <f t="shared" si="68"/>
        <v>-6.8683790682552714E-4</v>
      </c>
      <c r="AG468" s="396">
        <f t="shared" si="68"/>
        <v>3.925746685955688E-4</v>
      </c>
      <c r="AH468" s="396">
        <f t="shared" si="68"/>
        <v>-1.6179211481107098E-4</v>
      </c>
      <c r="AI468" s="396">
        <f t="shared" si="68"/>
        <v>-7.0151114080455024E-4</v>
      </c>
      <c r="AJ468" s="396">
        <f t="shared" si="68"/>
        <v>3.358694106990075E-4</v>
      </c>
      <c r="AK468" s="56"/>
    </row>
    <row r="469" spans="3:37">
      <c r="C469" s="395" t="s">
        <v>7041</v>
      </c>
      <c r="D469" s="395" t="s">
        <v>52</v>
      </c>
      <c r="E469" s="395" t="s">
        <v>6907</v>
      </c>
      <c r="F469" s="396">
        <f t="shared" ref="F469:AJ469" si="69">IFERROR((F230-F51)/F51,0)</f>
        <v>0.7287580651311758</v>
      </c>
      <c r="G469" s="396">
        <f t="shared" si="69"/>
        <v>0.57989584011378326</v>
      </c>
      <c r="H469" s="396">
        <f t="shared" si="69"/>
        <v>0.43070829435029118</v>
      </c>
      <c r="I469" s="396">
        <f t="shared" si="69"/>
        <v>0.28443216737112431</v>
      </c>
      <c r="J469" s="396">
        <f t="shared" si="69"/>
        <v>0.14098305752820192</v>
      </c>
      <c r="K469" s="396">
        <f t="shared" si="69"/>
        <v>2.7979434000400031E-4</v>
      </c>
      <c r="L469" s="396">
        <f t="shared" si="69"/>
        <v>2.6154971529417228E-4</v>
      </c>
      <c r="M469" s="396">
        <f t="shared" si="69"/>
        <v>2.4402662941482494E-4</v>
      </c>
      <c r="N469" s="396">
        <f t="shared" si="69"/>
        <v>2.2718310919270284E-4</v>
      </c>
      <c r="O469" s="396">
        <f t="shared" si="69"/>
        <v>2.1098037506598751E-4</v>
      </c>
      <c r="P469" s="396">
        <f t="shared" si="69"/>
        <v>1.9538254301333625E-4</v>
      </c>
      <c r="Q469" s="396">
        <f t="shared" si="69"/>
        <v>2.9210915307992567E-4</v>
      </c>
      <c r="R469" s="396">
        <f t="shared" si="69"/>
        <v>3.8563380100674111E-4</v>
      </c>
      <c r="S469" s="396">
        <f t="shared" si="69"/>
        <v>4.7611289093364885E-4</v>
      </c>
      <c r="T469" s="396">
        <f t="shared" si="69"/>
        <v>5.6369280383850441E-4</v>
      </c>
      <c r="U469" s="396">
        <f t="shared" si="69"/>
        <v>6.4851068779437965E-4</v>
      </c>
      <c r="V469" s="396">
        <f t="shared" si="69"/>
        <v>-4.9358372168461546E-5</v>
      </c>
      <c r="W469" s="396">
        <f t="shared" si="69"/>
        <v>5.5462796343217868E-4</v>
      </c>
      <c r="X469" s="396">
        <f t="shared" si="69"/>
        <v>-1.1973911446243591E-4</v>
      </c>
      <c r="Y469" s="396">
        <f t="shared" si="69"/>
        <v>4.6657802426370551E-4</v>
      </c>
      <c r="Z469" s="396">
        <f t="shared" si="69"/>
        <v>-1.8581409015881544E-4</v>
      </c>
      <c r="AA469" s="396">
        <f t="shared" si="69"/>
        <v>1.4261654236116445E-4</v>
      </c>
      <c r="AB469" s="396">
        <f t="shared" si="69"/>
        <v>-1.8472523789370032E-4</v>
      </c>
      <c r="AC469" s="396">
        <f t="shared" si="69"/>
        <v>-5.0267320520037419E-4</v>
      </c>
      <c r="AD469" s="396">
        <f t="shared" si="69"/>
        <v>3.4084040137251614E-4</v>
      </c>
      <c r="AE469" s="396">
        <f t="shared" si="69"/>
        <v>2.4431359821096133E-5</v>
      </c>
      <c r="AF469" s="396">
        <f t="shared" si="69"/>
        <v>-2.8327233775822563E-4</v>
      </c>
      <c r="AG469" s="396">
        <f t="shared" si="69"/>
        <v>5.2292511282081729E-4</v>
      </c>
      <c r="AH469" s="396">
        <f t="shared" si="69"/>
        <v>2.1678666967940599E-4</v>
      </c>
      <c r="AI469" s="396">
        <f t="shared" si="69"/>
        <v>-8.1262829852534301E-5</v>
      </c>
      <c r="AJ469" s="396">
        <f t="shared" si="69"/>
        <v>-3.7153980073021531E-4</v>
      </c>
      <c r="AK469" s="56"/>
    </row>
    <row r="470" spans="3:37">
      <c r="C470" s="395" t="s">
        <v>7041</v>
      </c>
      <c r="D470" s="395" t="s">
        <v>53</v>
      </c>
      <c r="E470" s="395" t="s">
        <v>6906</v>
      </c>
      <c r="F470" s="396">
        <f t="shared" ref="F470:AJ470" si="70">IFERROR((F231-F52)/F52,0)</f>
        <v>0.7320571049734953</v>
      </c>
      <c r="G470" s="396">
        <f t="shared" si="70"/>
        <v>0.58020252043167353</v>
      </c>
      <c r="H470" s="396">
        <f t="shared" si="70"/>
        <v>0.4292899723184781</v>
      </c>
      <c r="I470" s="396">
        <f t="shared" si="70"/>
        <v>0.2833531287251071</v>
      </c>
      <c r="J470" s="396">
        <f t="shared" si="70"/>
        <v>0.14023674508079345</v>
      </c>
      <c r="K470" s="396">
        <f t="shared" si="70"/>
        <v>-1.4016082332182577E-4</v>
      </c>
      <c r="L470" s="396">
        <f t="shared" si="70"/>
        <v>-7.9451184382859101E-4</v>
      </c>
      <c r="M470" s="396">
        <f t="shared" si="70"/>
        <v>4.8999821278117935E-4</v>
      </c>
      <c r="N470" s="396">
        <f t="shared" si="70"/>
        <v>-1.5119546414006323E-4</v>
      </c>
      <c r="O470" s="396">
        <f t="shared" si="70"/>
        <v>-7.6799590335216591E-4</v>
      </c>
      <c r="P470" s="396">
        <f t="shared" si="70"/>
        <v>4.4408662586505445E-4</v>
      </c>
      <c r="Q470" s="396">
        <f t="shared" si="70"/>
        <v>-4.1439740510357281E-4</v>
      </c>
      <c r="R470" s="396">
        <f t="shared" si="70"/>
        <v>5.0161326256378011E-4</v>
      </c>
      <c r="S470" s="396">
        <f t="shared" si="70"/>
        <v>-3.298515535772848E-4</v>
      </c>
      <c r="T470" s="396">
        <f t="shared" si="70"/>
        <v>5.5545330375391668E-4</v>
      </c>
      <c r="U470" s="396">
        <f t="shared" si="70"/>
        <v>-2.5063838809037675E-4</v>
      </c>
      <c r="V470" s="396">
        <f t="shared" si="70"/>
        <v>-1.7400618005700152E-4</v>
      </c>
      <c r="W470" s="396">
        <f t="shared" si="70"/>
        <v>-9.9830810722656093E-5</v>
      </c>
      <c r="X470" s="396">
        <f t="shared" si="70"/>
        <v>-2.7995994297026331E-5</v>
      </c>
      <c r="Y470" s="396">
        <f t="shared" si="70"/>
        <v>4.1607330357797599E-5</v>
      </c>
      <c r="Z470" s="396">
        <f t="shared" si="70"/>
        <v>1.0908155221689037E-4</v>
      </c>
      <c r="AA470" s="396">
        <f t="shared" si="70"/>
        <v>-3.7793342306005167E-4</v>
      </c>
      <c r="AB470" s="396">
        <f t="shared" si="70"/>
        <v>-4.6393042912381164E-6</v>
      </c>
      <c r="AC470" s="396">
        <f t="shared" si="70"/>
        <v>3.5794229521517222E-4</v>
      </c>
      <c r="AD470" s="396">
        <f t="shared" si="70"/>
        <v>7.1026598243473129E-4</v>
      </c>
      <c r="AE470" s="396">
        <f t="shared" si="70"/>
        <v>-3.7731437259017709E-4</v>
      </c>
      <c r="AF470" s="396">
        <f t="shared" si="70"/>
        <v>-2.4569609496714785E-5</v>
      </c>
      <c r="AG470" s="396">
        <f t="shared" si="70"/>
        <v>3.1860180252036712E-4</v>
      </c>
      <c r="AH470" s="396">
        <f t="shared" si="70"/>
        <v>6.5258437111913542E-4</v>
      </c>
      <c r="AI470" s="396">
        <f t="shared" si="70"/>
        <v>-3.7676074956518186E-4</v>
      </c>
      <c r="AJ470" s="396">
        <f t="shared" si="70"/>
        <v>-4.2420946358387343E-5</v>
      </c>
      <c r="AK470" s="56"/>
    </row>
    <row r="471" spans="3:37">
      <c r="C471" s="395" t="s">
        <v>7041</v>
      </c>
      <c r="D471" s="395" t="s">
        <v>54</v>
      </c>
      <c r="E471" s="395" t="s">
        <v>6905</v>
      </c>
      <c r="F471" s="396">
        <f t="shared" ref="F471:AJ471" si="71">IFERROR((F232-F53)/F53,0)</f>
        <v>0.73198748838310113</v>
      </c>
      <c r="G471" s="396">
        <f t="shared" si="71"/>
        <v>0.58072458784045222</v>
      </c>
      <c r="H471" s="396">
        <f t="shared" si="71"/>
        <v>0.42853958076810206</v>
      </c>
      <c r="I471" s="396">
        <f t="shared" si="71"/>
        <v>0.2831895170821942</v>
      </c>
      <c r="J471" s="396">
        <f t="shared" si="71"/>
        <v>0.1406485728970566</v>
      </c>
      <c r="K471" s="396">
        <f t="shared" si="71"/>
        <v>8.3609161545740906E-4</v>
      </c>
      <c r="L471" s="396">
        <f t="shared" si="71"/>
        <v>-7.8083858233185457E-4</v>
      </c>
      <c r="M471" s="396">
        <f t="shared" si="71"/>
        <v>1.307295048421419E-3</v>
      </c>
      <c r="N471" s="396">
        <f t="shared" si="71"/>
        <v>-2.5606562377712092E-4</v>
      </c>
      <c r="O471" s="396">
        <f t="shared" si="71"/>
        <v>1.7426460462686021E-3</v>
      </c>
      <c r="P471" s="396">
        <f t="shared" si="71"/>
        <v>2.2952428720566018E-4</v>
      </c>
      <c r="Q471" s="396">
        <f t="shared" si="71"/>
        <v>2.923150864090388E-4</v>
      </c>
      <c r="R471" s="396">
        <f t="shared" si="71"/>
        <v>3.530273080457114E-4</v>
      </c>
      <c r="S471" s="396">
        <f t="shared" si="71"/>
        <v>4.1176248302800386E-4</v>
      </c>
      <c r="T471" s="396">
        <f t="shared" si="71"/>
        <v>4.6861563565759099E-4</v>
      </c>
      <c r="U471" s="396">
        <f t="shared" si="71"/>
        <v>5.2367579662726234E-4</v>
      </c>
      <c r="V471" s="396">
        <f t="shared" si="71"/>
        <v>-2.029072962529434E-4</v>
      </c>
      <c r="W471" s="396">
        <f t="shared" si="71"/>
        <v>-9.0619603932318095E-4</v>
      </c>
      <c r="X471" s="396">
        <f t="shared" si="71"/>
        <v>1.4290596007266649E-3</v>
      </c>
      <c r="Y471" s="396">
        <f t="shared" si="71"/>
        <v>7.2227008574312615E-4</v>
      </c>
      <c r="Z471" s="396">
        <f t="shared" si="71"/>
        <v>3.7100623248770051E-5</v>
      </c>
      <c r="AA471" s="396">
        <f t="shared" si="71"/>
        <v>3.3392528687768708E-4</v>
      </c>
      <c r="AB471" s="396">
        <f t="shared" si="71"/>
        <v>-2.4246330275707738E-5</v>
      </c>
      <c r="AC471" s="396">
        <f t="shared" si="71"/>
        <v>-3.7213940256290397E-4</v>
      </c>
      <c r="AD471" s="396">
        <f t="shared" si="71"/>
        <v>-7.101901203965536E-4</v>
      </c>
      <c r="AE471" s="396">
        <f t="shared" si="71"/>
        <v>-1.0388103376444723E-3</v>
      </c>
      <c r="AF471" s="396">
        <f t="shared" si="71"/>
        <v>1.3261312134795582E-3</v>
      </c>
      <c r="AG471" s="396">
        <f t="shared" si="71"/>
        <v>9.787971456077676E-4</v>
      </c>
      <c r="AH471" s="396">
        <f t="shared" si="71"/>
        <v>6.4076338146673865E-4</v>
      </c>
      <c r="AI471" s="396">
        <f t="shared" si="71"/>
        <v>3.1166131511654443E-4</v>
      </c>
      <c r="AJ471" s="396">
        <f t="shared" si="71"/>
        <v>-8.8584343872574032E-6</v>
      </c>
      <c r="AK471" s="56"/>
    </row>
    <row r="472" spans="3:37">
      <c r="C472" s="395" t="s">
        <v>7041</v>
      </c>
      <c r="D472" s="395" t="s">
        <v>55</v>
      </c>
      <c r="E472" s="395" t="s">
        <v>6904</v>
      </c>
      <c r="F472" s="396">
        <f t="shared" ref="F472:AJ472" si="72">IFERROR((F233-F54)/F54,0)</f>
        <v>0.73033536732791293</v>
      </c>
      <c r="G472" s="396">
        <f t="shared" si="72"/>
        <v>0.5786146336248309</v>
      </c>
      <c r="H472" s="396">
        <f t="shared" si="72"/>
        <v>0.42988392972793776</v>
      </c>
      <c r="I472" s="396">
        <f t="shared" si="72"/>
        <v>0.28405572927337441</v>
      </c>
      <c r="J472" s="396">
        <f t="shared" si="72"/>
        <v>0.14104588906765395</v>
      </c>
      <c r="K472" s="396">
        <f t="shared" si="72"/>
        <v>7.7348718937621805E-4</v>
      </c>
      <c r="L472" s="396">
        <f t="shared" si="72"/>
        <v>5.9691126385893513E-4</v>
      </c>
      <c r="M472" s="396">
        <f t="shared" si="72"/>
        <v>4.2731856703458583E-4</v>
      </c>
      <c r="N472" s="396">
        <f t="shared" si="72"/>
        <v>2.6430287230314758E-4</v>
      </c>
      <c r="O472" s="396">
        <f t="shared" si="72"/>
        <v>1.0748886161040538E-4</v>
      </c>
      <c r="P472" s="396">
        <f t="shared" si="72"/>
        <v>-4.3470759349807821E-5</v>
      </c>
      <c r="Q472" s="396">
        <f t="shared" si="72"/>
        <v>1.3331420764431368E-3</v>
      </c>
      <c r="R472" s="396">
        <f t="shared" si="72"/>
        <v>-3.1993500072476663E-4</v>
      </c>
      <c r="S472" s="396">
        <f t="shared" si="72"/>
        <v>1.0163509225652961E-3</v>
      </c>
      <c r="T472" s="396">
        <f t="shared" si="72"/>
        <v>-5.786820264056413E-4</v>
      </c>
      <c r="U472" s="396">
        <f t="shared" si="72"/>
        <v>7.1954120755328432E-4</v>
      </c>
      <c r="V472" s="396">
        <f t="shared" si="72"/>
        <v>1.1964322650735841E-3</v>
      </c>
      <c r="W472" s="396">
        <f t="shared" si="72"/>
        <v>-1.0937736537006339E-3</v>
      </c>
      <c r="X472" s="396">
        <f t="shared" si="72"/>
        <v>-6.0332161301746067E-4</v>
      </c>
      <c r="Y472" s="396">
        <f t="shared" si="72"/>
        <v>-1.2810507716525996E-4</v>
      </c>
      <c r="Z472" s="396">
        <f t="shared" si="72"/>
        <v>3.3257501434107758E-4</v>
      </c>
      <c r="AA472" s="396">
        <f t="shared" si="72"/>
        <v>-8.4640081198018901E-4</v>
      </c>
      <c r="AB472" s="396">
        <f t="shared" si="72"/>
        <v>-8.6796940388803788E-5</v>
      </c>
      <c r="AC472" s="396">
        <f t="shared" si="72"/>
        <v>6.5100837961230731E-4</v>
      </c>
      <c r="AD472" s="396">
        <f t="shared" si="72"/>
        <v>-1.1106933026364158E-3</v>
      </c>
      <c r="AE472" s="396">
        <f t="shared" si="72"/>
        <v>-3.7918865224054844E-4</v>
      </c>
      <c r="AF472" s="396">
        <f t="shared" si="72"/>
        <v>3.3219015230970332E-4</v>
      </c>
      <c r="AG472" s="396">
        <f t="shared" si="72"/>
        <v>1.0242624220594722E-3</v>
      </c>
      <c r="AH472" s="396">
        <f t="shared" si="72"/>
        <v>-6.4809290362763394E-4</v>
      </c>
      <c r="AI472" s="396">
        <f t="shared" si="72"/>
        <v>3.8643850704584138E-5</v>
      </c>
      <c r="AJ472" s="396">
        <f t="shared" si="72"/>
        <v>7.0747189822969482E-4</v>
      </c>
      <c r="AK472" s="56"/>
    </row>
    <row r="473" spans="3:37">
      <c r="C473" s="395" t="s">
        <v>7041</v>
      </c>
      <c r="D473" s="395" t="s">
        <v>56</v>
      </c>
      <c r="E473" s="395" t="s">
        <v>6903</v>
      </c>
      <c r="F473" s="396">
        <f t="shared" ref="F473:AJ473" si="73">IFERROR((F234-F55)/F55,0)</f>
        <v>0.7108464208874512</v>
      </c>
      <c r="G473" s="396">
        <f t="shared" si="73"/>
        <v>0.56227227769565491</v>
      </c>
      <c r="H473" s="396">
        <f t="shared" si="73"/>
        <v>0.41121585657990167</v>
      </c>
      <c r="I473" s="396">
        <f t="shared" si="73"/>
        <v>0.27168827653071265</v>
      </c>
      <c r="J473" s="396">
        <f t="shared" si="73"/>
        <v>0.13632772227552517</v>
      </c>
      <c r="K473" s="396">
        <f t="shared" si="73"/>
        <v>-1.7943662168182857E-3</v>
      </c>
      <c r="L473" s="396">
        <f t="shared" si="73"/>
        <v>1.4396514265373407E-3</v>
      </c>
      <c r="M473" s="396">
        <f t="shared" si="73"/>
        <v>-1.9556887915012948E-3</v>
      </c>
      <c r="N473" s="396">
        <f t="shared" si="73"/>
        <v>1.1764575494381264E-3</v>
      </c>
      <c r="O473" s="396">
        <f t="shared" si="73"/>
        <v>-2.1067537861914265E-3</v>
      </c>
      <c r="P473" s="396">
        <f t="shared" si="73"/>
        <v>9.2973680777573412E-4</v>
      </c>
      <c r="Q473" s="396">
        <f t="shared" si="73"/>
        <v>-2.9502727051670917E-3</v>
      </c>
      <c r="R473" s="396">
        <f t="shared" si="73"/>
        <v>-6.8737913037571772E-4</v>
      </c>
      <c r="S473" s="396">
        <f t="shared" si="73"/>
        <v>1.5049275158257433E-3</v>
      </c>
      <c r="T473" s="396">
        <f t="shared" si="73"/>
        <v>-2.20515829105347E-3</v>
      </c>
      <c r="U473" s="396">
        <f t="shared" si="73"/>
        <v>-5.6211984876745595E-5</v>
      </c>
      <c r="V473" s="396">
        <f t="shared" si="73"/>
        <v>3.5209216219954907E-6</v>
      </c>
      <c r="W473" s="396">
        <f t="shared" si="73"/>
        <v>6.1269515213306004E-5</v>
      </c>
      <c r="X473" s="396">
        <f t="shared" si="73"/>
        <v>1.171310579874268E-4</v>
      </c>
      <c r="Y473" s="396">
        <f t="shared" si="73"/>
        <v>1.7119655775418085E-4</v>
      </c>
      <c r="Z473" s="396">
        <f t="shared" si="73"/>
        <v>2.2355126280256273E-4</v>
      </c>
      <c r="AA473" s="396">
        <f t="shared" si="73"/>
        <v>-2.456678343084313E-3</v>
      </c>
      <c r="AB473" s="396">
        <f t="shared" si="73"/>
        <v>-1.5862043488478379E-3</v>
      </c>
      <c r="AC473" s="396">
        <f t="shared" si="73"/>
        <v>-7.4079054226605353E-4</v>
      </c>
      <c r="AD473" s="396">
        <f t="shared" si="73"/>
        <v>8.062991148933864E-5</v>
      </c>
      <c r="AE473" s="396">
        <f t="shared" si="73"/>
        <v>8.7906413967003361E-4</v>
      </c>
      <c r="AF473" s="396">
        <f t="shared" si="73"/>
        <v>1.6554636814120141E-3</v>
      </c>
      <c r="AG473" s="396">
        <f t="shared" si="73"/>
        <v>-2.3854953095231537E-3</v>
      </c>
      <c r="AH473" s="396">
        <f t="shared" si="73"/>
        <v>-1.5861100688404984E-3</v>
      </c>
      <c r="AI473" s="396">
        <f t="shared" si="73"/>
        <v>-8.0790882604017667E-4</v>
      </c>
      <c r="AJ473" s="396">
        <f t="shared" si="73"/>
        <v>-5.0060517465443743E-5</v>
      </c>
      <c r="AK473" s="56"/>
    </row>
    <row r="474" spans="3:37">
      <c r="C474" s="395" t="s">
        <v>7041</v>
      </c>
      <c r="D474" s="395" t="s">
        <v>57</v>
      </c>
      <c r="E474" s="395" t="s">
        <v>6902</v>
      </c>
      <c r="F474" s="396">
        <f t="shared" ref="F474:AJ474" si="74">IFERROR((F235-F56)/F56,0)</f>
        <v>8.2915975460279498E-2</v>
      </c>
      <c r="G474" s="396">
        <f t="shared" si="74"/>
        <v>7.5301815454113394E-2</v>
      </c>
      <c r="H474" s="396">
        <f t="shared" si="74"/>
        <v>6.7793980675859886E-2</v>
      </c>
      <c r="I474" s="396">
        <f t="shared" si="74"/>
        <v>6.0390259456338635E-2</v>
      </c>
      <c r="J474" s="396">
        <f t="shared" si="74"/>
        <v>5.3088501043843037E-2</v>
      </c>
      <c r="K474" s="396">
        <f t="shared" si="74"/>
        <v>4.5886613521120986E-2</v>
      </c>
      <c r="L474" s="396">
        <f t="shared" si="74"/>
        <v>2.7212026930024467E-2</v>
      </c>
      <c r="M474" s="396">
        <f t="shared" si="74"/>
        <v>9.1926214300867247E-3</v>
      </c>
      <c r="N474" s="396">
        <f t="shared" si="74"/>
        <v>-8.2054882218751801E-3</v>
      </c>
      <c r="O474" s="396">
        <f t="shared" si="74"/>
        <v>-2.5013890193265005E-2</v>
      </c>
      <c r="P474" s="396">
        <f t="shared" si="74"/>
        <v>-4.1262066979937249E-2</v>
      </c>
      <c r="Q474" s="396">
        <f t="shared" si="74"/>
        <v>-5.2730623637628933E-2</v>
      </c>
      <c r="R474" s="396">
        <f t="shared" si="74"/>
        <v>-6.3928046689826587E-2</v>
      </c>
      <c r="S474" s="396">
        <f t="shared" si="74"/>
        <v>-7.4863838805853122E-2</v>
      </c>
      <c r="T474" s="396">
        <f t="shared" si="74"/>
        <v>-8.5547063717899441E-2</v>
      </c>
      <c r="U474" s="396">
        <f t="shared" si="74"/>
        <v>8.4816354469583966E-2</v>
      </c>
      <c r="V474" s="396">
        <f t="shared" si="74"/>
        <v>6.4577549119341618E-2</v>
      </c>
      <c r="W474" s="396">
        <f t="shared" si="74"/>
        <v>4.5080080956417169E-2</v>
      </c>
      <c r="X474" s="396">
        <f t="shared" si="74"/>
        <v>2.6283950355384299E-2</v>
      </c>
      <c r="Y474" s="396">
        <f t="shared" si="74"/>
        <v>8.1519844790309721E-3</v>
      </c>
      <c r="Z474" s="396">
        <f t="shared" si="74"/>
        <v>-9.3504080991168737E-3</v>
      </c>
      <c r="AA474" s="396">
        <f t="shared" si="74"/>
        <v>-1.7322851947546569E-2</v>
      </c>
      <c r="AB474" s="396">
        <f t="shared" si="74"/>
        <v>-3.1179240583954729E-2</v>
      </c>
      <c r="AC474" s="396">
        <f t="shared" si="74"/>
        <v>-4.4650294459460019E-2</v>
      </c>
      <c r="AD474" s="396">
        <f t="shared" si="74"/>
        <v>-5.7751866903767796E-2</v>
      </c>
      <c r="AE474" s="396">
        <f t="shared" si="74"/>
        <v>-7.0498953367380712E-2</v>
      </c>
      <c r="AF474" s="396">
        <f t="shared" si="74"/>
        <v>6.9943293211748137E-2</v>
      </c>
      <c r="AG474" s="396">
        <f t="shared" si="74"/>
        <v>5.5850016949211385E-2</v>
      </c>
      <c r="AH474" s="396">
        <f t="shared" si="74"/>
        <v>4.2123186693022403E-2</v>
      </c>
      <c r="AI474" s="396">
        <f t="shared" si="74"/>
        <v>2.8748693661361915E-2</v>
      </c>
      <c r="AJ474" s="396">
        <f t="shared" si="74"/>
        <v>1.5713144176982847E-2</v>
      </c>
      <c r="AK474" s="56"/>
    </row>
    <row r="475" spans="3:37">
      <c r="C475" s="395" t="s">
        <v>7041</v>
      </c>
      <c r="D475" s="395" t="s">
        <v>58</v>
      </c>
      <c r="E475" s="395" t="s">
        <v>6901</v>
      </c>
      <c r="F475" s="396">
        <f t="shared" ref="F475:AJ475" si="75">IFERROR((F236-F57)/F57,0)</f>
        <v>8.9610822036452972E-2</v>
      </c>
      <c r="G475" s="396">
        <f t="shared" si="75"/>
        <v>8.8522299736716464E-2</v>
      </c>
      <c r="H475" s="396">
        <f t="shared" si="75"/>
        <v>8.7434864871844722E-2</v>
      </c>
      <c r="I475" s="396">
        <f t="shared" si="75"/>
        <v>8.6348516355489346E-2</v>
      </c>
      <c r="J475" s="396">
        <f t="shared" si="75"/>
        <v>8.5263253102387096E-2</v>
      </c>
      <c r="K475" s="396">
        <f t="shared" si="75"/>
        <v>8.417907402835885E-2</v>
      </c>
      <c r="L475" s="396">
        <f t="shared" si="75"/>
        <v>8.3095978050308716E-2</v>
      </c>
      <c r="M475" s="396">
        <f t="shared" si="75"/>
        <v>8.2013964086222593E-2</v>
      </c>
      <c r="N475" s="396">
        <f t="shared" si="75"/>
        <v>8.093303105516754E-2</v>
      </c>
      <c r="O475" s="396">
        <f t="shared" si="75"/>
        <v>7.9853177877290279E-2</v>
      </c>
      <c r="P475" s="396">
        <f t="shared" si="75"/>
        <v>7.8774403473816618E-2</v>
      </c>
      <c r="Q475" s="396">
        <f t="shared" si="75"/>
        <v>7.7696706767049734E-2</v>
      </c>
      <c r="R475" s="396">
        <f t="shared" si="75"/>
        <v>7.6620086680369431E-2</v>
      </c>
      <c r="S475" s="396">
        <f t="shared" si="75"/>
        <v>7.5544542138231349E-2</v>
      </c>
      <c r="T475" s="396">
        <f t="shared" si="75"/>
        <v>7.4470072066165308E-2</v>
      </c>
      <c r="U475" s="396">
        <f t="shared" si="75"/>
        <v>7.3396675390774713E-2</v>
      </c>
      <c r="V475" s="396">
        <f t="shared" si="75"/>
        <v>7.2324351039735071E-2</v>
      </c>
      <c r="W475" s="396">
        <f t="shared" si="75"/>
        <v>7.1253097941793408E-2</v>
      </c>
      <c r="X475" s="396">
        <f t="shared" si="75"/>
        <v>7.018291502676674E-2</v>
      </c>
      <c r="Y475" s="396">
        <f t="shared" si="75"/>
        <v>6.9113801225541255E-2</v>
      </c>
      <c r="Z475" s="396">
        <f t="shared" si="75"/>
        <v>6.8045755470071217E-2</v>
      </c>
      <c r="AA475" s="396">
        <f t="shared" si="75"/>
        <v>7.3412819567910764E-2</v>
      </c>
      <c r="AB475" s="396">
        <f t="shared" si="75"/>
        <v>7.8806853837096263E-2</v>
      </c>
      <c r="AC475" s="396">
        <f t="shared" si="75"/>
        <v>8.4227993806126944E-2</v>
      </c>
      <c r="AD475" s="396">
        <f t="shared" si="75"/>
        <v>8.967637568454967E-2</v>
      </c>
      <c r="AE475" s="396">
        <f t="shared" si="75"/>
        <v>-8.7373219694682022E-2</v>
      </c>
      <c r="AF475" s="396">
        <f t="shared" si="75"/>
        <v>-8.2787155472042184E-2</v>
      </c>
      <c r="AG475" s="396">
        <f t="shared" si="75"/>
        <v>-7.8178045700544985E-2</v>
      </c>
      <c r="AH475" s="396">
        <f t="shared" si="75"/>
        <v>-7.3545774573412104E-2</v>
      </c>
      <c r="AI475" s="396">
        <f t="shared" si="75"/>
        <v>-6.8890225701921742E-2</v>
      </c>
      <c r="AJ475" s="396">
        <f t="shared" si="75"/>
        <v>-6.4211282112484114E-2</v>
      </c>
      <c r="AK475" s="56"/>
    </row>
    <row r="476" spans="3:37">
      <c r="C476" s="395" t="s">
        <v>7041</v>
      </c>
      <c r="D476" s="395" t="s">
        <v>59</v>
      </c>
      <c r="E476" s="395" t="s">
        <v>6900</v>
      </c>
      <c r="F476" s="396">
        <f t="shared" ref="F476:AJ476" si="76">IFERROR((F237-F58)/F58,0)</f>
        <v>0.71103461399374879</v>
      </c>
      <c r="G476" s="396">
        <f t="shared" si="76"/>
        <v>0.55991453650592138</v>
      </c>
      <c r="H476" s="396">
        <f t="shared" si="76"/>
        <v>0.41344663604518994</v>
      </c>
      <c r="I476" s="396">
        <f t="shared" si="76"/>
        <v>0.27141934573124943</v>
      </c>
      <c r="J476" s="396">
        <f t="shared" si="76"/>
        <v>0.13363373567852779</v>
      </c>
      <c r="K476" s="396">
        <f t="shared" si="76"/>
        <v>-9.7416639386950669E-5</v>
      </c>
      <c r="L476" s="396">
        <f t="shared" si="76"/>
        <v>7.6948270616212426E-4</v>
      </c>
      <c r="M476" s="396">
        <f t="shared" si="76"/>
        <v>-3.1087262763717228E-4</v>
      </c>
      <c r="N476" s="396">
        <f t="shared" si="76"/>
        <v>5.3146887005514284E-4</v>
      </c>
      <c r="O476" s="396">
        <f t="shared" si="76"/>
        <v>-5.1075617025347355E-4</v>
      </c>
      <c r="P476" s="396">
        <f t="shared" si="76"/>
        <v>3.0835216681949622E-4</v>
      </c>
      <c r="Q476" s="396">
        <f t="shared" si="76"/>
        <v>3.9810165508562034E-4</v>
      </c>
      <c r="R476" s="396">
        <f t="shared" si="76"/>
        <v>4.8500721248170663E-4</v>
      </c>
      <c r="S476" s="396">
        <f t="shared" si="76"/>
        <v>5.6920190603428967E-4</v>
      </c>
      <c r="T476" s="396">
        <f t="shared" si="76"/>
        <v>6.5081062867992012E-4</v>
      </c>
      <c r="U476" s="396">
        <f t="shared" si="76"/>
        <v>7.2995071742466952E-4</v>
      </c>
      <c r="V476" s="396">
        <f t="shared" si="76"/>
        <v>4.4589536053819069E-4</v>
      </c>
      <c r="W476" s="396">
        <f t="shared" si="76"/>
        <v>1.7127625485988004E-4</v>
      </c>
      <c r="X476" s="396">
        <f t="shared" si="76"/>
        <v>-9.4369122187285914E-5</v>
      </c>
      <c r="Y476" s="396">
        <f t="shared" si="76"/>
        <v>-3.5147355141497747E-4</v>
      </c>
      <c r="Z476" s="396">
        <f t="shared" si="76"/>
        <v>-6.0044242466651373E-4</v>
      </c>
      <c r="AA476" s="396">
        <f t="shared" si="76"/>
        <v>1.1108173069898128E-4</v>
      </c>
      <c r="AB476" s="396">
        <f t="shared" si="76"/>
        <v>6.4298604077219932E-4</v>
      </c>
      <c r="AC476" s="396">
        <f t="shared" si="76"/>
        <v>-3.3246380946752542E-4</v>
      </c>
      <c r="AD476" s="396">
        <f t="shared" si="76"/>
        <v>1.9063878077943487E-4</v>
      </c>
      <c r="AE476" s="396">
        <f t="shared" si="76"/>
        <v>6.9910312567431109E-4</v>
      </c>
      <c r="AF476" s="396">
        <f t="shared" si="76"/>
        <v>-2.3674128796493323E-4</v>
      </c>
      <c r="AG476" s="396">
        <f t="shared" si="76"/>
        <v>2.6369878502379893E-4</v>
      </c>
      <c r="AH476" s="396">
        <f t="shared" si="76"/>
        <v>-6.4116573794368843E-4</v>
      </c>
      <c r="AI476" s="396">
        <f t="shared" si="76"/>
        <v>-1.4862881074231921E-4</v>
      </c>
      <c r="AJ476" s="396">
        <f t="shared" si="76"/>
        <v>3.3102639495462873E-4</v>
      </c>
      <c r="AK476" s="56"/>
    </row>
    <row r="477" spans="3:37">
      <c r="C477" s="395" t="s">
        <v>7042</v>
      </c>
      <c r="D477" s="395" t="s">
        <v>35</v>
      </c>
      <c r="E477" s="395" t="s">
        <v>6899</v>
      </c>
      <c r="F477" s="396">
        <f t="shared" ref="F477:AJ477" si="77">IFERROR((F238-F59)/F59,0)</f>
        <v>-5.3216572636999207E-2</v>
      </c>
      <c r="G477" s="396">
        <f t="shared" si="77"/>
        <v>-4.4251126021311565E-2</v>
      </c>
      <c r="H477" s="396">
        <f t="shared" si="77"/>
        <v>-3.217147373951345E-2</v>
      </c>
      <c r="I477" s="396">
        <f t="shared" si="77"/>
        <v>-2.0778104688944653E-2</v>
      </c>
      <c r="J477" s="396">
        <f t="shared" si="77"/>
        <v>-1.0014149455523771E-2</v>
      </c>
      <c r="K477" s="396">
        <f t="shared" si="77"/>
        <v>1.7114689537732852E-4</v>
      </c>
      <c r="L477" s="396">
        <f t="shared" si="77"/>
        <v>5.7927267335837877E-5</v>
      </c>
      <c r="M477" s="396">
        <f t="shared" si="77"/>
        <v>-4.951781194473695E-5</v>
      </c>
      <c r="N477" s="396">
        <f t="shared" si="77"/>
        <v>-1.5161913613928921E-4</v>
      </c>
      <c r="O477" s="396">
        <f t="shared" si="77"/>
        <v>-2.4876568783975593E-4</v>
      </c>
      <c r="P477" s="396">
        <f t="shared" si="77"/>
        <v>-3.4130959085428144E-4</v>
      </c>
      <c r="Q477" s="396">
        <f t="shared" si="77"/>
        <v>-8.5140862315593268E-4</v>
      </c>
      <c r="R477" s="396">
        <f t="shared" si="77"/>
        <v>-1.3407873191267966E-3</v>
      </c>
      <c r="S477" s="396">
        <f t="shared" si="77"/>
        <v>9.6206505789326658E-4</v>
      </c>
      <c r="T477" s="396">
        <f t="shared" si="77"/>
        <v>4.5639494221884125E-4</v>
      </c>
      <c r="U477" s="396">
        <f t="shared" si="77"/>
        <v>-2.9914399162577403E-5</v>
      </c>
      <c r="V477" s="396">
        <f t="shared" si="77"/>
        <v>-9.0154859720757339E-4</v>
      </c>
      <c r="W477" s="396">
        <f t="shared" si="77"/>
        <v>8.258444696492655E-4</v>
      </c>
      <c r="X477" s="396">
        <f t="shared" si="77"/>
        <v>-2.9395910560841292E-5</v>
      </c>
      <c r="Y477" s="396">
        <f t="shared" si="77"/>
        <v>-8.5361382566871236E-4</v>
      </c>
      <c r="Z477" s="396">
        <f t="shared" si="77"/>
        <v>7.8061201311766437E-4</v>
      </c>
      <c r="AA477" s="396">
        <f t="shared" si="77"/>
        <v>4.6257516867833227E-4</v>
      </c>
      <c r="AB477" s="396">
        <f t="shared" si="77"/>
        <v>-1.7428016326714101E-4</v>
      </c>
      <c r="AC477" s="396">
        <f t="shared" si="77"/>
        <v>-7.8977290934103737E-4</v>
      </c>
      <c r="AD477" s="396">
        <f t="shared" si="77"/>
        <v>8.8461942132730639E-4</v>
      </c>
      <c r="AE477" s="396">
        <f t="shared" si="77"/>
        <v>2.7191921544251915E-4</v>
      </c>
      <c r="AF477" s="396">
        <f t="shared" si="77"/>
        <v>-3.2121322813766717E-4</v>
      </c>
      <c r="AG477" s="396">
        <f t="shared" si="77"/>
        <v>-8.957005771421182E-4</v>
      </c>
      <c r="AH477" s="396">
        <f t="shared" si="77"/>
        <v>6.7669095355200784E-4</v>
      </c>
      <c r="AI477" s="396">
        <f t="shared" si="77"/>
        <v>1.0450568649830588E-4</v>
      </c>
      <c r="AJ477" s="396">
        <f t="shared" si="77"/>
        <v>-4.5050288283927031E-4</v>
      </c>
      <c r="AK477" s="56"/>
    </row>
    <row r="478" spans="3:37">
      <c r="C478" s="395" t="s">
        <v>7042</v>
      </c>
      <c r="D478" s="395" t="s">
        <v>36</v>
      </c>
      <c r="E478" s="395" t="s">
        <v>6898</v>
      </c>
      <c r="F478" s="396">
        <f t="shared" ref="F478:AJ478" si="78">IFERROR((F239-F60)/F60,0)</f>
        <v>0</v>
      </c>
      <c r="G478" s="396">
        <f t="shared" si="78"/>
        <v>0</v>
      </c>
      <c r="H478" s="396">
        <f t="shared" si="78"/>
        <v>0</v>
      </c>
      <c r="I478" s="396">
        <f t="shared" si="78"/>
        <v>0</v>
      </c>
      <c r="J478" s="396">
        <f t="shared" si="78"/>
        <v>0</v>
      </c>
      <c r="K478" s="396">
        <f t="shared" si="78"/>
        <v>0</v>
      </c>
      <c r="L478" s="396">
        <f t="shared" si="78"/>
        <v>0</v>
      </c>
      <c r="M478" s="396">
        <f t="shared" si="78"/>
        <v>0</v>
      </c>
      <c r="N478" s="396">
        <f t="shared" si="78"/>
        <v>0</v>
      </c>
      <c r="O478" s="396">
        <f t="shared" si="78"/>
        <v>0</v>
      </c>
      <c r="P478" s="396">
        <f t="shared" si="78"/>
        <v>0</v>
      </c>
      <c r="Q478" s="396">
        <f t="shared" si="78"/>
        <v>0</v>
      </c>
      <c r="R478" s="396">
        <f t="shared" si="78"/>
        <v>0</v>
      </c>
      <c r="S478" s="396">
        <f t="shared" si="78"/>
        <v>0</v>
      </c>
      <c r="T478" s="396">
        <f t="shared" si="78"/>
        <v>0</v>
      </c>
      <c r="U478" s="396">
        <f t="shared" si="78"/>
        <v>0</v>
      </c>
      <c r="V478" s="396">
        <f t="shared" si="78"/>
        <v>0</v>
      </c>
      <c r="W478" s="396">
        <f t="shared" si="78"/>
        <v>0</v>
      </c>
      <c r="X478" s="396">
        <f t="shared" si="78"/>
        <v>0</v>
      </c>
      <c r="Y478" s="396">
        <f t="shared" si="78"/>
        <v>0</v>
      </c>
      <c r="Z478" s="396">
        <f t="shared" si="78"/>
        <v>0</v>
      </c>
      <c r="AA478" s="396">
        <f t="shared" si="78"/>
        <v>0</v>
      </c>
      <c r="AB478" s="396">
        <f t="shared" si="78"/>
        <v>0</v>
      </c>
      <c r="AC478" s="396">
        <f t="shared" si="78"/>
        <v>0</v>
      </c>
      <c r="AD478" s="396">
        <f t="shared" si="78"/>
        <v>0</v>
      </c>
      <c r="AE478" s="396">
        <f t="shared" si="78"/>
        <v>0</v>
      </c>
      <c r="AF478" s="396">
        <f t="shared" si="78"/>
        <v>0</v>
      </c>
      <c r="AG478" s="396">
        <f t="shared" si="78"/>
        <v>0</v>
      </c>
      <c r="AH478" s="396">
        <f t="shared" si="78"/>
        <v>0</v>
      </c>
      <c r="AI478" s="396">
        <f t="shared" si="78"/>
        <v>0</v>
      </c>
      <c r="AJ478" s="396">
        <f t="shared" si="78"/>
        <v>0</v>
      </c>
      <c r="AK478" s="56"/>
    </row>
    <row r="479" spans="3:37">
      <c r="C479" s="395" t="s">
        <v>7042</v>
      </c>
      <c r="D479" s="395" t="s">
        <v>37</v>
      </c>
      <c r="E479" s="395" t="s">
        <v>6897</v>
      </c>
      <c r="F479" s="396">
        <f t="shared" ref="F479:AJ479" si="79">IFERROR((F240-F61)/F61,0)</f>
        <v>0</v>
      </c>
      <c r="G479" s="396">
        <f t="shared" si="79"/>
        <v>0</v>
      </c>
      <c r="H479" s="396">
        <f t="shared" si="79"/>
        <v>0</v>
      </c>
      <c r="I479" s="396">
        <f t="shared" si="79"/>
        <v>0</v>
      </c>
      <c r="J479" s="396">
        <f t="shared" si="79"/>
        <v>0</v>
      </c>
      <c r="K479" s="396">
        <f t="shared" si="79"/>
        <v>0</v>
      </c>
      <c r="L479" s="396">
        <f t="shared" si="79"/>
        <v>0</v>
      </c>
      <c r="M479" s="396">
        <f t="shared" si="79"/>
        <v>0</v>
      </c>
      <c r="N479" s="396">
        <f t="shared" si="79"/>
        <v>0</v>
      </c>
      <c r="O479" s="396">
        <f t="shared" si="79"/>
        <v>0</v>
      </c>
      <c r="P479" s="396">
        <f t="shared" si="79"/>
        <v>0</v>
      </c>
      <c r="Q479" s="396">
        <f t="shared" si="79"/>
        <v>0</v>
      </c>
      <c r="R479" s="396">
        <f t="shared" si="79"/>
        <v>0</v>
      </c>
      <c r="S479" s="396">
        <f t="shared" si="79"/>
        <v>0</v>
      </c>
      <c r="T479" s="396">
        <f t="shared" si="79"/>
        <v>0</v>
      </c>
      <c r="U479" s="396">
        <f t="shared" si="79"/>
        <v>0</v>
      </c>
      <c r="V479" s="396">
        <f t="shared" si="79"/>
        <v>0</v>
      </c>
      <c r="W479" s="396">
        <f t="shared" si="79"/>
        <v>0</v>
      </c>
      <c r="X479" s="396">
        <f t="shared" si="79"/>
        <v>0</v>
      </c>
      <c r="Y479" s="396">
        <f t="shared" si="79"/>
        <v>0</v>
      </c>
      <c r="Z479" s="396">
        <f t="shared" si="79"/>
        <v>0</v>
      </c>
      <c r="AA479" s="396">
        <f t="shared" si="79"/>
        <v>0</v>
      </c>
      <c r="AB479" s="396">
        <f t="shared" si="79"/>
        <v>0</v>
      </c>
      <c r="AC479" s="396">
        <f t="shared" si="79"/>
        <v>0</v>
      </c>
      <c r="AD479" s="396">
        <f t="shared" si="79"/>
        <v>0</v>
      </c>
      <c r="AE479" s="396">
        <f t="shared" si="79"/>
        <v>0</v>
      </c>
      <c r="AF479" s="396">
        <f t="shared" si="79"/>
        <v>0</v>
      </c>
      <c r="AG479" s="396">
        <f t="shared" si="79"/>
        <v>0</v>
      </c>
      <c r="AH479" s="396">
        <f t="shared" si="79"/>
        <v>0</v>
      </c>
      <c r="AI479" s="396">
        <f t="shared" si="79"/>
        <v>0</v>
      </c>
      <c r="AJ479" s="396">
        <f t="shared" si="79"/>
        <v>0</v>
      </c>
      <c r="AK479" s="56"/>
    </row>
    <row r="480" spans="3:37">
      <c r="C480" s="395" t="s">
        <v>7042</v>
      </c>
      <c r="D480" s="395" t="s">
        <v>38</v>
      </c>
      <c r="E480" s="395" t="s">
        <v>6896</v>
      </c>
      <c r="F480" s="396">
        <f t="shared" ref="F480:AJ480" si="80">IFERROR((F241-F62)/F62,0)</f>
        <v>-5.595722082755359E-2</v>
      </c>
      <c r="G480" s="396">
        <f t="shared" si="80"/>
        <v>-4.2389102332712876E-2</v>
      </c>
      <c r="H480" s="396">
        <f t="shared" si="80"/>
        <v>-2.9614368896446069E-2</v>
      </c>
      <c r="I480" s="396">
        <f t="shared" si="80"/>
        <v>-1.7565408449021404E-2</v>
      </c>
      <c r="J480" s="396">
        <f t="shared" si="80"/>
        <v>-6.1820792257076826E-3</v>
      </c>
      <c r="K480" s="396">
        <f t="shared" si="80"/>
        <v>-2.9076408089787416E-3</v>
      </c>
      <c r="L480" s="396">
        <f t="shared" si="80"/>
        <v>2.0256105225675396E-4</v>
      </c>
      <c r="M480" s="396">
        <f t="shared" si="80"/>
        <v>3.1541330662273551E-3</v>
      </c>
      <c r="N480" s="396">
        <f t="shared" si="80"/>
        <v>-9.7873829207364982E-4</v>
      </c>
      <c r="O480" s="396">
        <f t="shared" si="80"/>
        <v>1.8582628954116125E-3</v>
      </c>
      <c r="P480" s="396">
        <f t="shared" si="80"/>
        <v>-2.0481014787857824E-3</v>
      </c>
      <c r="Q480" s="396">
        <f t="shared" si="80"/>
        <v>3.1509611677352257E-3</v>
      </c>
      <c r="R480" s="396">
        <f t="shared" si="80"/>
        <v>1.7983409029432194E-3</v>
      </c>
      <c r="S480" s="396">
        <f t="shared" si="80"/>
        <v>4.9957067437070583E-4</v>
      </c>
      <c r="T480" s="396">
        <f t="shared" si="80"/>
        <v>-7.4850254212451841E-4</v>
      </c>
      <c r="U480" s="396">
        <f t="shared" si="80"/>
        <v>-1.948790328758057E-3</v>
      </c>
      <c r="V480" s="396">
        <f t="shared" si="80"/>
        <v>2.3551985014489451E-3</v>
      </c>
      <c r="W480" s="396">
        <f t="shared" si="80"/>
        <v>7.4577840209191445E-4</v>
      </c>
      <c r="X480" s="396">
        <f t="shared" si="80"/>
        <v>-8.0418421740684578E-4</v>
      </c>
      <c r="Y480" s="396">
        <f t="shared" si="80"/>
        <v>-2.2979244433068168E-3</v>
      </c>
      <c r="Z480" s="396">
        <f t="shared" si="80"/>
        <v>1.7056053554834179E-3</v>
      </c>
      <c r="AA480" s="396">
        <f t="shared" si="80"/>
        <v>7.1185510387555264E-4</v>
      </c>
      <c r="AB480" s="396">
        <f t="shared" si="80"/>
        <v>-5.7796566517306122E-4</v>
      </c>
      <c r="AC480" s="396">
        <f t="shared" si="80"/>
        <v>-1.8245208673719827E-3</v>
      </c>
      <c r="AD480" s="396">
        <f t="shared" si="80"/>
        <v>2.0566303452937249E-3</v>
      </c>
      <c r="AE480" s="396">
        <f t="shared" si="80"/>
        <v>8.077791721652416E-4</v>
      </c>
      <c r="AF480" s="396">
        <f t="shared" si="80"/>
        <v>-4.0118753107931925E-4</v>
      </c>
      <c r="AG480" s="396">
        <f t="shared" si="80"/>
        <v>-1.5721504145002588E-3</v>
      </c>
      <c r="AH480" s="396">
        <f t="shared" si="80"/>
        <v>2.0648637248323934E-3</v>
      </c>
      <c r="AI480" s="396">
        <f t="shared" si="80"/>
        <v>8.9200936015845713E-4</v>
      </c>
      <c r="AJ480" s="396">
        <f t="shared" si="80"/>
        <v>-2.456365396283022E-4</v>
      </c>
      <c r="AK480" s="56"/>
    </row>
    <row r="481" spans="3:37">
      <c r="C481" s="395" t="s">
        <v>7042</v>
      </c>
      <c r="D481" s="395" t="s">
        <v>39</v>
      </c>
      <c r="E481" s="395" t="s">
        <v>6895</v>
      </c>
      <c r="F481" s="396">
        <f t="shared" ref="F481:AJ481" si="81">IFERROR((F242-F63)/F63,0)</f>
        <v>-5.4965309416206719E-2</v>
      </c>
      <c r="G481" s="396">
        <f t="shared" si="81"/>
        <v>-4.2757120061684119E-2</v>
      </c>
      <c r="H481" s="396">
        <f t="shared" si="81"/>
        <v>-2.7410957185422861E-2</v>
      </c>
      <c r="I481" s="396">
        <f t="shared" si="81"/>
        <v>-1.7614683649016239E-2</v>
      </c>
      <c r="J481" s="396">
        <f t="shared" si="81"/>
        <v>-8.3595941902084234E-3</v>
      </c>
      <c r="K481" s="396">
        <f t="shared" si="81"/>
        <v>3.9795141899159219E-4</v>
      </c>
      <c r="L481" s="396">
        <f t="shared" si="81"/>
        <v>8.2867226337315675E-5</v>
      </c>
      <c r="M481" s="396">
        <f t="shared" si="81"/>
        <v>-2.1614670477581278E-4</v>
      </c>
      <c r="N481" s="396">
        <f t="shared" si="81"/>
        <v>-5.0028925020644498E-4</v>
      </c>
      <c r="O481" s="396">
        <f t="shared" si="81"/>
        <v>-7.7064292775504866E-4</v>
      </c>
      <c r="P481" s="396">
        <f t="shared" si="81"/>
        <v>-1.028187679253581E-3</v>
      </c>
      <c r="Q481" s="396">
        <f t="shared" si="81"/>
        <v>1.1899790141825638E-3</v>
      </c>
      <c r="R481" s="396">
        <f t="shared" si="81"/>
        <v>3.318043282432378E-3</v>
      </c>
      <c r="S481" s="396">
        <f t="shared" si="81"/>
        <v>-1.9770184620462265E-3</v>
      </c>
      <c r="T481" s="396">
        <f t="shared" si="81"/>
        <v>1.2978889358968612E-4</v>
      </c>
      <c r="U481" s="396">
        <f t="shared" si="81"/>
        <v>2.1559321553293021E-3</v>
      </c>
      <c r="V481" s="396">
        <f t="shared" si="81"/>
        <v>-3.221569156944932E-3</v>
      </c>
      <c r="W481" s="396">
        <f t="shared" si="81"/>
        <v>-1.6048648379054942E-3</v>
      </c>
      <c r="X481" s="396">
        <f t="shared" si="81"/>
        <v>-4.7887102685629711E-5</v>
      </c>
      <c r="Y481" s="396">
        <f t="shared" si="81"/>
        <v>1.4526137769165844E-3</v>
      </c>
      <c r="Z481" s="396">
        <f t="shared" si="81"/>
        <v>2.8996559715245927E-3</v>
      </c>
      <c r="AA481" s="396">
        <f t="shared" si="81"/>
        <v>-1.5297527307901761E-3</v>
      </c>
      <c r="AB481" s="396">
        <f t="shared" si="81"/>
        <v>7.3220728033956411E-5</v>
      </c>
      <c r="AC481" s="396">
        <f t="shared" si="81"/>
        <v>1.6224242701340173E-3</v>
      </c>
      <c r="AD481" s="396">
        <f t="shared" si="81"/>
        <v>-2.8861909493106464E-3</v>
      </c>
      <c r="AE481" s="396">
        <f t="shared" si="81"/>
        <v>-1.3392429681990659E-3</v>
      </c>
      <c r="AF481" s="396">
        <f t="shared" si="81"/>
        <v>1.5830024676222269E-4</v>
      </c>
      <c r="AG481" s="396">
        <f t="shared" si="81"/>
        <v>1.6087682508419683E-3</v>
      </c>
      <c r="AH481" s="396">
        <f t="shared" si="81"/>
        <v>-2.6205656517807557E-3</v>
      </c>
      <c r="AI481" s="396">
        <f t="shared" si="81"/>
        <v>-1.1719578081375536E-3</v>
      </c>
      <c r="AJ481" s="396">
        <f t="shared" si="81"/>
        <v>2.3316359770039055E-4</v>
      </c>
      <c r="AK481" s="56"/>
    </row>
    <row r="482" spans="3:37">
      <c r="C482" s="395" t="s">
        <v>7042</v>
      </c>
      <c r="D482" s="395" t="s">
        <v>40</v>
      </c>
      <c r="E482" s="395" t="s">
        <v>6894</v>
      </c>
      <c r="F482" s="396">
        <f t="shared" ref="F482:AJ482" si="82">IFERROR((F243-F64)/F64,0)</f>
        <v>-5.6798597555981628E-2</v>
      </c>
      <c r="G482" s="396">
        <f t="shared" si="82"/>
        <v>-4.3833006432134523E-2</v>
      </c>
      <c r="H482" s="396">
        <f t="shared" si="82"/>
        <v>-3.1625568052689554E-2</v>
      </c>
      <c r="I482" s="396">
        <f t="shared" si="82"/>
        <v>-2.0111672836626866E-2</v>
      </c>
      <c r="J482" s="396">
        <f t="shared" si="82"/>
        <v>-9.2338497697256466E-3</v>
      </c>
      <c r="K482" s="396">
        <f t="shared" si="82"/>
        <v>1.0591930000040141E-3</v>
      </c>
      <c r="L482" s="396">
        <f t="shared" si="82"/>
        <v>-1.1653762594434883E-3</v>
      </c>
      <c r="M482" s="396">
        <f t="shared" si="82"/>
        <v>6.1696557355798943E-4</v>
      </c>
      <c r="N482" s="396">
        <f t="shared" si="82"/>
        <v>-1.4859682336858509E-3</v>
      </c>
      <c r="O482" s="396">
        <f t="shared" si="82"/>
        <v>2.1765896738168558E-4</v>
      </c>
      <c r="P482" s="396">
        <f t="shared" si="82"/>
        <v>-1.7761819351088872E-3</v>
      </c>
      <c r="Q482" s="396">
        <f t="shared" si="82"/>
        <v>-1.219882437755206E-3</v>
      </c>
      <c r="R482" s="396">
        <f t="shared" si="82"/>
        <v>-6.8617994989215243E-4</v>
      </c>
      <c r="S482" s="396">
        <f t="shared" si="82"/>
        <v>-1.7372503539725355E-4</v>
      </c>
      <c r="T482" s="396">
        <f t="shared" si="82"/>
        <v>3.1872639241098817E-4</v>
      </c>
      <c r="U482" s="396">
        <f t="shared" si="82"/>
        <v>7.9232315460108719E-4</v>
      </c>
      <c r="V482" s="396">
        <f t="shared" si="82"/>
        <v>8.4382808605538214E-4</v>
      </c>
      <c r="W482" s="396">
        <f t="shared" si="82"/>
        <v>8.9339444045414662E-4</v>
      </c>
      <c r="X482" s="396">
        <f t="shared" si="82"/>
        <v>9.4112964429832809E-4</v>
      </c>
      <c r="Y482" s="396">
        <f t="shared" si="82"/>
        <v>9.8713333062362056E-4</v>
      </c>
      <c r="Z482" s="396">
        <f t="shared" si="82"/>
        <v>1.0314980331966417E-3</v>
      </c>
      <c r="AA482" s="396">
        <f t="shared" si="82"/>
        <v>-1.3621974934808316E-3</v>
      </c>
      <c r="AB482" s="396">
        <f t="shared" si="82"/>
        <v>-1.125379662197756E-3</v>
      </c>
      <c r="AC482" s="396">
        <f t="shared" si="82"/>
        <v>-8.9650561500976102E-4</v>
      </c>
      <c r="AD482" s="396">
        <f t="shared" si="82"/>
        <v>-6.7518224726601384E-4</v>
      </c>
      <c r="AE482" s="396">
        <f t="shared" si="82"/>
        <v>-4.6104197090375239E-4</v>
      </c>
      <c r="AF482" s="396">
        <f t="shared" si="82"/>
        <v>-2.5374067711009664E-4</v>
      </c>
      <c r="AG482" s="396">
        <f t="shared" si="82"/>
        <v>-5.2955891164997879E-5</v>
      </c>
      <c r="AH482" s="396">
        <f t="shared" si="82"/>
        <v>1.4161490139927724E-4</v>
      </c>
      <c r="AI482" s="396">
        <f t="shared" si="82"/>
        <v>3.3025577564878029E-4</v>
      </c>
      <c r="AJ482" s="396">
        <f t="shared" si="82"/>
        <v>5.1323375108505709E-4</v>
      </c>
      <c r="AK482" s="56"/>
    </row>
    <row r="483" spans="3:37">
      <c r="C483" s="395" t="s">
        <v>7042</v>
      </c>
      <c r="D483" s="395" t="s">
        <v>41</v>
      </c>
      <c r="E483" s="395" t="s">
        <v>6893</v>
      </c>
      <c r="F483" s="396">
        <f t="shared" ref="F483:AJ483" si="83">IFERROR((F244-F65)/F65,0)</f>
        <v>-5.4708744694021504E-2</v>
      </c>
      <c r="G483" s="396">
        <f t="shared" si="83"/>
        <v>-4.5909547027548236E-2</v>
      </c>
      <c r="H483" s="396">
        <f t="shared" si="83"/>
        <v>-3.0388972333101061E-2</v>
      </c>
      <c r="I483" s="396">
        <f t="shared" si="83"/>
        <v>-2.2780526473925557E-2</v>
      </c>
      <c r="J483" s="396">
        <f t="shared" si="83"/>
        <v>-8.7562367364450392E-3</v>
      </c>
      <c r="K483" s="396">
        <f t="shared" si="83"/>
        <v>-2.138289430129611E-3</v>
      </c>
      <c r="L483" s="396">
        <f t="shared" si="83"/>
        <v>-2.3379141876869887E-3</v>
      </c>
      <c r="M483" s="396">
        <f t="shared" si="83"/>
        <v>-2.5273574695026534E-3</v>
      </c>
      <c r="N483" s="396">
        <f t="shared" si="83"/>
        <v>-2.7073788354257306E-3</v>
      </c>
      <c r="O483" s="396">
        <f t="shared" si="83"/>
        <v>-2.8786641254961091E-3</v>
      </c>
      <c r="P483" s="396">
        <f t="shared" si="83"/>
        <v>2.8226256071674314E-3</v>
      </c>
      <c r="Q483" s="396">
        <f t="shared" si="83"/>
        <v>-7.3840615657795453E-4</v>
      </c>
      <c r="R483" s="396">
        <f t="shared" si="83"/>
        <v>1.4714561186705457E-3</v>
      </c>
      <c r="S483" s="396">
        <f t="shared" si="83"/>
        <v>-1.9209089775869288E-3</v>
      </c>
      <c r="T483" s="396">
        <f t="shared" si="83"/>
        <v>2.2577142550167585E-4</v>
      </c>
      <c r="U483" s="396">
        <f t="shared" si="83"/>
        <v>2.2902611009298426E-3</v>
      </c>
      <c r="V483" s="396">
        <f t="shared" si="83"/>
        <v>-1.329738720444442E-3</v>
      </c>
      <c r="W483" s="396">
        <f t="shared" si="83"/>
        <v>2.9003401414545341E-4</v>
      </c>
      <c r="X483" s="396">
        <f t="shared" si="83"/>
        <v>1.8499668071567253E-3</v>
      </c>
      <c r="Y483" s="396">
        <f t="shared" si="83"/>
        <v>-1.5650830510636495E-3</v>
      </c>
      <c r="Z483" s="396">
        <f t="shared" si="83"/>
        <v>-2.7679999184985819E-5</v>
      </c>
      <c r="AA483" s="396">
        <f t="shared" si="83"/>
        <v>1.9481451493237908E-3</v>
      </c>
      <c r="AB483" s="396">
        <f t="shared" si="83"/>
        <v>-1.140407631903768E-3</v>
      </c>
      <c r="AC483" s="396">
        <f t="shared" si="83"/>
        <v>4.6392563040588717E-4</v>
      </c>
      <c r="AD483" s="396">
        <f t="shared" si="83"/>
        <v>2.0153310647564268E-3</v>
      </c>
      <c r="AE483" s="396">
        <f t="shared" si="83"/>
        <v>-9.2395264325333311E-4</v>
      </c>
      <c r="AF483" s="396">
        <f t="shared" si="83"/>
        <v>6.0006795176404759E-4</v>
      </c>
      <c r="AG483" s="396">
        <f t="shared" si="83"/>
        <v>2.076181020519827E-3</v>
      </c>
      <c r="AH483" s="396">
        <f t="shared" si="83"/>
        <v>-7.2759454380488732E-4</v>
      </c>
      <c r="AI483" s="396">
        <f t="shared" si="83"/>
        <v>7.2376267755809164E-4</v>
      </c>
      <c r="AJ483" s="396">
        <f t="shared" si="83"/>
        <v>-1.9755455939323967E-3</v>
      </c>
      <c r="AK483" s="56"/>
    </row>
    <row r="484" spans="3:37">
      <c r="C484" s="395" t="s">
        <v>7042</v>
      </c>
      <c r="D484" s="395" t="s">
        <v>42</v>
      </c>
      <c r="E484" s="395" t="s">
        <v>6892</v>
      </c>
      <c r="F484" s="396">
        <f t="shared" ref="F484:AJ484" si="84">IFERROR((F245-F66)/F66,0)</f>
        <v>-5.6227768867144909E-2</v>
      </c>
      <c r="G484" s="396">
        <f t="shared" si="84"/>
        <v>-4.2663538784927901E-2</v>
      </c>
      <c r="H484" s="396">
        <f t="shared" si="84"/>
        <v>-2.9892466389414469E-2</v>
      </c>
      <c r="I484" s="396">
        <f t="shared" si="84"/>
        <v>-1.7846958987445021E-2</v>
      </c>
      <c r="J484" s="396">
        <f t="shared" si="84"/>
        <v>-6.4668920499866937E-3</v>
      </c>
      <c r="K484" s="396">
        <f t="shared" si="84"/>
        <v>-3.1933920365949703E-3</v>
      </c>
      <c r="L484" s="396">
        <f t="shared" si="84"/>
        <v>-8.4081511043409166E-5</v>
      </c>
      <c r="M484" s="396">
        <f t="shared" si="84"/>
        <v>2.8666446281006915E-3</v>
      </c>
      <c r="N484" s="396">
        <f t="shared" si="84"/>
        <v>-1.265042313277228E-3</v>
      </c>
      <c r="O484" s="396">
        <f t="shared" si="84"/>
        <v>1.5711458336059572E-3</v>
      </c>
      <c r="P484" s="396">
        <f t="shared" si="84"/>
        <v>-2.3340990370618073E-3</v>
      </c>
      <c r="Q484" s="396">
        <f t="shared" si="84"/>
        <v>2.8634736386255813E-3</v>
      </c>
      <c r="R484" s="396">
        <f t="shared" si="84"/>
        <v>1.5112410138526399E-3</v>
      </c>
      <c r="S484" s="396">
        <f t="shared" si="84"/>
        <v>2.1284299271286518E-4</v>
      </c>
      <c r="T484" s="396">
        <f t="shared" si="84"/>
        <v>-1.0348725453281551E-3</v>
      </c>
      <c r="U484" s="396">
        <f t="shared" si="84"/>
        <v>-2.2348163480716068E-3</v>
      </c>
      <c r="V484" s="396">
        <f t="shared" si="84"/>
        <v>2.0679390255949654E-3</v>
      </c>
      <c r="W484" s="396">
        <f t="shared" si="84"/>
        <v>4.5898016111226058E-4</v>
      </c>
      <c r="X484" s="396">
        <f t="shared" si="84"/>
        <v>-1.0905382631048025E-3</v>
      </c>
      <c r="Y484" s="396">
        <f t="shared" si="84"/>
        <v>-2.5838504061901904E-3</v>
      </c>
      <c r="Z484" s="396">
        <f t="shared" si="84"/>
        <v>1.4185320429644383E-3</v>
      </c>
      <c r="AA484" s="396">
        <f t="shared" si="84"/>
        <v>4.250665847879721E-4</v>
      </c>
      <c r="AB484" s="396">
        <f t="shared" si="84"/>
        <v>-8.6438454160429467E-4</v>
      </c>
      <c r="AC484" s="396">
        <f t="shared" si="84"/>
        <v>-2.1105825003884513E-3</v>
      </c>
      <c r="AD484" s="396">
        <f t="shared" si="84"/>
        <v>1.769456434449245E-3</v>
      </c>
      <c r="AE484" s="396">
        <f t="shared" si="84"/>
        <v>5.2096316272524077E-4</v>
      </c>
      <c r="AF484" s="396">
        <f t="shared" si="84"/>
        <v>-6.876570693860061E-4</v>
      </c>
      <c r="AG484" s="396">
        <f t="shared" si="84"/>
        <v>-1.8582843729799394E-3</v>
      </c>
      <c r="AH484" s="396">
        <f t="shared" si="84"/>
        <v>1.777687454428778E-3</v>
      </c>
      <c r="AI484" s="396">
        <f t="shared" si="84"/>
        <v>6.0516921165102886E-4</v>
      </c>
      <c r="AJ484" s="396">
        <f t="shared" si="84"/>
        <v>-5.3215065644008643E-4</v>
      </c>
      <c r="AK484" s="56"/>
    </row>
    <row r="485" spans="3:37">
      <c r="C485" s="395" t="s">
        <v>7042</v>
      </c>
      <c r="D485" s="395" t="s">
        <v>43</v>
      </c>
      <c r="E485" s="395" t="s">
        <v>6891</v>
      </c>
      <c r="F485" s="396">
        <f t="shared" ref="F485:AJ485" si="85">IFERROR((F246-F67)/F67,0)</f>
        <v>0</v>
      </c>
      <c r="G485" s="396">
        <f t="shared" si="85"/>
        <v>0</v>
      </c>
      <c r="H485" s="396">
        <f t="shared" si="85"/>
        <v>0</v>
      </c>
      <c r="I485" s="396">
        <f t="shared" si="85"/>
        <v>0</v>
      </c>
      <c r="J485" s="396">
        <f t="shared" si="85"/>
        <v>0</v>
      </c>
      <c r="K485" s="396">
        <f t="shared" si="85"/>
        <v>0</v>
      </c>
      <c r="L485" s="396">
        <f t="shared" si="85"/>
        <v>0</v>
      </c>
      <c r="M485" s="396">
        <f t="shared" si="85"/>
        <v>0</v>
      </c>
      <c r="N485" s="396">
        <f t="shared" si="85"/>
        <v>0</v>
      </c>
      <c r="O485" s="396">
        <f t="shared" si="85"/>
        <v>0</v>
      </c>
      <c r="P485" s="396">
        <f t="shared" si="85"/>
        <v>0</v>
      </c>
      <c r="Q485" s="396">
        <f t="shared" si="85"/>
        <v>0</v>
      </c>
      <c r="R485" s="396">
        <f t="shared" si="85"/>
        <v>0</v>
      </c>
      <c r="S485" s="396">
        <f t="shared" si="85"/>
        <v>0</v>
      </c>
      <c r="T485" s="396">
        <f t="shared" si="85"/>
        <v>0</v>
      </c>
      <c r="U485" s="396">
        <f t="shared" si="85"/>
        <v>0</v>
      </c>
      <c r="V485" s="396">
        <f t="shared" si="85"/>
        <v>0</v>
      </c>
      <c r="W485" s="396">
        <f t="shared" si="85"/>
        <v>0</v>
      </c>
      <c r="X485" s="396">
        <f t="shared" si="85"/>
        <v>0</v>
      </c>
      <c r="Y485" s="396">
        <f t="shared" si="85"/>
        <v>0</v>
      </c>
      <c r="Z485" s="396">
        <f t="shared" si="85"/>
        <v>0</v>
      </c>
      <c r="AA485" s="396">
        <f t="shared" si="85"/>
        <v>0</v>
      </c>
      <c r="AB485" s="396">
        <f t="shared" si="85"/>
        <v>0</v>
      </c>
      <c r="AC485" s="396">
        <f t="shared" si="85"/>
        <v>0</v>
      </c>
      <c r="AD485" s="396">
        <f t="shared" si="85"/>
        <v>0</v>
      </c>
      <c r="AE485" s="396">
        <f t="shared" si="85"/>
        <v>0</v>
      </c>
      <c r="AF485" s="396">
        <f t="shared" si="85"/>
        <v>0</v>
      </c>
      <c r="AG485" s="396">
        <f t="shared" si="85"/>
        <v>0</v>
      </c>
      <c r="AH485" s="396">
        <f t="shared" si="85"/>
        <v>0</v>
      </c>
      <c r="AI485" s="396">
        <f t="shared" si="85"/>
        <v>0</v>
      </c>
      <c r="AJ485" s="396">
        <f t="shared" si="85"/>
        <v>0</v>
      </c>
      <c r="AK485" s="56"/>
    </row>
    <row r="486" spans="3:37">
      <c r="C486" s="395" t="s">
        <v>7042</v>
      </c>
      <c r="D486" s="395" t="s">
        <v>44</v>
      </c>
      <c r="E486" s="395" t="s">
        <v>6890</v>
      </c>
      <c r="F486" s="396">
        <f t="shared" ref="F486:AJ486" si="86">IFERROR((F247-F68)/F68,0)</f>
        <v>0</v>
      </c>
      <c r="G486" s="396">
        <f t="shared" si="86"/>
        <v>0</v>
      </c>
      <c r="H486" s="396">
        <f t="shared" si="86"/>
        <v>0</v>
      </c>
      <c r="I486" s="396">
        <f t="shared" si="86"/>
        <v>0</v>
      </c>
      <c r="J486" s="396">
        <f t="shared" si="86"/>
        <v>0</v>
      </c>
      <c r="K486" s="396">
        <f t="shared" si="86"/>
        <v>0</v>
      </c>
      <c r="L486" s="396">
        <f t="shared" si="86"/>
        <v>0</v>
      </c>
      <c r="M486" s="396">
        <f t="shared" si="86"/>
        <v>0</v>
      </c>
      <c r="N486" s="396">
        <f t="shared" si="86"/>
        <v>0</v>
      </c>
      <c r="O486" s="396">
        <f t="shared" si="86"/>
        <v>0</v>
      </c>
      <c r="P486" s="396">
        <f t="shared" si="86"/>
        <v>0</v>
      </c>
      <c r="Q486" s="396">
        <f t="shared" si="86"/>
        <v>0</v>
      </c>
      <c r="R486" s="396">
        <f t="shared" si="86"/>
        <v>0</v>
      </c>
      <c r="S486" s="396">
        <f t="shared" si="86"/>
        <v>0</v>
      </c>
      <c r="T486" s="396">
        <f t="shared" si="86"/>
        <v>0</v>
      </c>
      <c r="U486" s="396">
        <f t="shared" si="86"/>
        <v>0</v>
      </c>
      <c r="V486" s="396">
        <f t="shared" si="86"/>
        <v>0</v>
      </c>
      <c r="W486" s="396">
        <f t="shared" si="86"/>
        <v>0</v>
      </c>
      <c r="X486" s="396">
        <f t="shared" si="86"/>
        <v>0</v>
      </c>
      <c r="Y486" s="396">
        <f t="shared" si="86"/>
        <v>0</v>
      </c>
      <c r="Z486" s="396">
        <f t="shared" si="86"/>
        <v>0</v>
      </c>
      <c r="AA486" s="396">
        <f t="shared" si="86"/>
        <v>0</v>
      </c>
      <c r="AB486" s="396">
        <f t="shared" si="86"/>
        <v>0</v>
      </c>
      <c r="AC486" s="396">
        <f t="shared" si="86"/>
        <v>0</v>
      </c>
      <c r="AD486" s="396">
        <f t="shared" si="86"/>
        <v>0</v>
      </c>
      <c r="AE486" s="396">
        <f t="shared" si="86"/>
        <v>0</v>
      </c>
      <c r="AF486" s="396">
        <f t="shared" si="86"/>
        <v>0</v>
      </c>
      <c r="AG486" s="396">
        <f t="shared" si="86"/>
        <v>0</v>
      </c>
      <c r="AH486" s="396">
        <f t="shared" si="86"/>
        <v>0</v>
      </c>
      <c r="AI486" s="396">
        <f t="shared" si="86"/>
        <v>0</v>
      </c>
      <c r="AJ486" s="396">
        <f t="shared" si="86"/>
        <v>0</v>
      </c>
      <c r="AK486" s="56"/>
    </row>
    <row r="487" spans="3:37">
      <c r="C487" s="395" t="s">
        <v>7042</v>
      </c>
      <c r="D487" s="395" t="s">
        <v>45</v>
      </c>
      <c r="E487" s="395" t="s">
        <v>6889</v>
      </c>
      <c r="F487" s="396">
        <f t="shared" ref="F487:AJ487" si="87">IFERROR((F248-F69)/F69,0)</f>
        <v>0</v>
      </c>
      <c r="G487" s="396">
        <f t="shared" si="87"/>
        <v>0</v>
      </c>
      <c r="H487" s="396">
        <f t="shared" si="87"/>
        <v>0</v>
      </c>
      <c r="I487" s="396">
        <f t="shared" si="87"/>
        <v>0</v>
      </c>
      <c r="J487" s="396">
        <f t="shared" si="87"/>
        <v>0</v>
      </c>
      <c r="K487" s="396">
        <f t="shared" si="87"/>
        <v>0</v>
      </c>
      <c r="L487" s="396">
        <f t="shared" si="87"/>
        <v>0</v>
      </c>
      <c r="M487" s="396">
        <f t="shared" si="87"/>
        <v>0</v>
      </c>
      <c r="N487" s="396">
        <f t="shared" si="87"/>
        <v>0</v>
      </c>
      <c r="O487" s="396">
        <f t="shared" si="87"/>
        <v>0</v>
      </c>
      <c r="P487" s="396">
        <f t="shared" si="87"/>
        <v>0</v>
      </c>
      <c r="Q487" s="396">
        <f t="shared" si="87"/>
        <v>0</v>
      </c>
      <c r="R487" s="396">
        <f t="shared" si="87"/>
        <v>0</v>
      </c>
      <c r="S487" s="396">
        <f t="shared" si="87"/>
        <v>0</v>
      </c>
      <c r="T487" s="396">
        <f t="shared" si="87"/>
        <v>0</v>
      </c>
      <c r="U487" s="396">
        <f t="shared" si="87"/>
        <v>0</v>
      </c>
      <c r="V487" s="396">
        <f t="shared" si="87"/>
        <v>0</v>
      </c>
      <c r="W487" s="396">
        <f t="shared" si="87"/>
        <v>0</v>
      </c>
      <c r="X487" s="396">
        <f t="shared" si="87"/>
        <v>0</v>
      </c>
      <c r="Y487" s="396">
        <f t="shared" si="87"/>
        <v>0</v>
      </c>
      <c r="Z487" s="396">
        <f t="shared" si="87"/>
        <v>0</v>
      </c>
      <c r="AA487" s="396">
        <f t="shared" si="87"/>
        <v>0</v>
      </c>
      <c r="AB487" s="396">
        <f t="shared" si="87"/>
        <v>0</v>
      </c>
      <c r="AC487" s="396">
        <f t="shared" si="87"/>
        <v>0</v>
      </c>
      <c r="AD487" s="396">
        <f t="shared" si="87"/>
        <v>0</v>
      </c>
      <c r="AE487" s="396">
        <f t="shared" si="87"/>
        <v>0</v>
      </c>
      <c r="AF487" s="396">
        <f t="shared" si="87"/>
        <v>0</v>
      </c>
      <c r="AG487" s="396">
        <f t="shared" si="87"/>
        <v>0</v>
      </c>
      <c r="AH487" s="396">
        <f t="shared" si="87"/>
        <v>0</v>
      </c>
      <c r="AI487" s="396">
        <f t="shared" si="87"/>
        <v>0</v>
      </c>
      <c r="AJ487" s="396">
        <f t="shared" si="87"/>
        <v>0</v>
      </c>
      <c r="AK487" s="56"/>
    </row>
    <row r="488" spans="3:37">
      <c r="C488" s="395" t="s">
        <v>7042</v>
      </c>
      <c r="D488" s="395" t="s">
        <v>46</v>
      </c>
      <c r="E488" s="395" t="s">
        <v>6888</v>
      </c>
      <c r="F488" s="396">
        <f t="shared" ref="F488:AJ488" si="88">IFERROR((F249-F70)/F70,0)</f>
        <v>0</v>
      </c>
      <c r="G488" s="396">
        <f t="shared" si="88"/>
        <v>0</v>
      </c>
      <c r="H488" s="396">
        <f t="shared" si="88"/>
        <v>0</v>
      </c>
      <c r="I488" s="396">
        <f t="shared" si="88"/>
        <v>0</v>
      </c>
      <c r="J488" s="396">
        <f t="shared" si="88"/>
        <v>0</v>
      </c>
      <c r="K488" s="396">
        <f t="shared" si="88"/>
        <v>0</v>
      </c>
      <c r="L488" s="396">
        <f t="shared" si="88"/>
        <v>0</v>
      </c>
      <c r="M488" s="396">
        <f t="shared" si="88"/>
        <v>0</v>
      </c>
      <c r="N488" s="396">
        <f t="shared" si="88"/>
        <v>0</v>
      </c>
      <c r="O488" s="396">
        <f t="shared" si="88"/>
        <v>0</v>
      </c>
      <c r="P488" s="396">
        <f t="shared" si="88"/>
        <v>0</v>
      </c>
      <c r="Q488" s="396">
        <f t="shared" si="88"/>
        <v>0</v>
      </c>
      <c r="R488" s="396">
        <f t="shared" si="88"/>
        <v>0</v>
      </c>
      <c r="S488" s="396">
        <f t="shared" si="88"/>
        <v>0</v>
      </c>
      <c r="T488" s="396">
        <f t="shared" si="88"/>
        <v>0</v>
      </c>
      <c r="U488" s="396">
        <f t="shared" si="88"/>
        <v>0</v>
      </c>
      <c r="V488" s="396">
        <f t="shared" si="88"/>
        <v>0</v>
      </c>
      <c r="W488" s="396">
        <f t="shared" si="88"/>
        <v>0</v>
      </c>
      <c r="X488" s="396">
        <f t="shared" si="88"/>
        <v>0</v>
      </c>
      <c r="Y488" s="396">
        <f t="shared" si="88"/>
        <v>0</v>
      </c>
      <c r="Z488" s="396">
        <f t="shared" si="88"/>
        <v>0</v>
      </c>
      <c r="AA488" s="396">
        <f t="shared" si="88"/>
        <v>0</v>
      </c>
      <c r="AB488" s="396">
        <f t="shared" si="88"/>
        <v>0</v>
      </c>
      <c r="AC488" s="396">
        <f t="shared" si="88"/>
        <v>0</v>
      </c>
      <c r="AD488" s="396">
        <f t="shared" si="88"/>
        <v>0</v>
      </c>
      <c r="AE488" s="396">
        <f t="shared" si="88"/>
        <v>0</v>
      </c>
      <c r="AF488" s="396">
        <f t="shared" si="88"/>
        <v>0</v>
      </c>
      <c r="AG488" s="396">
        <f t="shared" si="88"/>
        <v>0</v>
      </c>
      <c r="AH488" s="396">
        <f t="shared" si="88"/>
        <v>0</v>
      </c>
      <c r="AI488" s="396">
        <f t="shared" si="88"/>
        <v>0</v>
      </c>
      <c r="AJ488" s="396">
        <f t="shared" si="88"/>
        <v>0</v>
      </c>
      <c r="AK488" s="56"/>
    </row>
    <row r="489" spans="3:37">
      <c r="C489" s="395" t="s">
        <v>7042</v>
      </c>
      <c r="D489" s="395" t="s">
        <v>47</v>
      </c>
      <c r="E489" s="395" t="s">
        <v>6887</v>
      </c>
      <c r="F489" s="396">
        <f t="shared" ref="F489:AJ489" si="89">IFERROR((F250-F71)/F71,0)</f>
        <v>-5.6520584520523602E-2</v>
      </c>
      <c r="G489" s="396">
        <f t="shared" si="89"/>
        <v>-4.1704605622443283E-2</v>
      </c>
      <c r="H489" s="396">
        <f t="shared" si="89"/>
        <v>-2.775497943865804E-2</v>
      </c>
      <c r="I489" s="396">
        <f t="shared" si="89"/>
        <v>-2.1393752334564524E-2</v>
      </c>
      <c r="J489" s="396">
        <f t="shared" si="89"/>
        <v>-8.7757825945852345E-3</v>
      </c>
      <c r="K489" s="396">
        <f t="shared" si="89"/>
        <v>3.1638583980994148E-3</v>
      </c>
      <c r="L489" s="396">
        <f t="shared" si="89"/>
        <v>1.9612117207457491E-3</v>
      </c>
      <c r="M489" s="396">
        <f t="shared" si="89"/>
        <v>8.1990371761770395E-4</v>
      </c>
      <c r="N489" s="396">
        <f t="shared" si="89"/>
        <v>-2.6464160750756739E-4</v>
      </c>
      <c r="O489" s="396">
        <f t="shared" si="89"/>
        <v>-1.2965561230369913E-3</v>
      </c>
      <c r="P489" s="396">
        <f t="shared" si="89"/>
        <v>-2.2795801746734227E-3</v>
      </c>
      <c r="Q489" s="396">
        <f t="shared" si="89"/>
        <v>-7.5811011445594341E-4</v>
      </c>
      <c r="R489" s="396">
        <f t="shared" si="89"/>
        <v>7.0155749300968918E-4</v>
      </c>
      <c r="S489" s="396">
        <f t="shared" si="89"/>
        <v>2.1031133335613463E-3</v>
      </c>
      <c r="T489" s="396">
        <f t="shared" si="89"/>
        <v>-1.7763419108376801E-3</v>
      </c>
      <c r="U489" s="396">
        <f t="shared" si="89"/>
        <v>-3.8101183021836341E-4</v>
      </c>
      <c r="V489" s="396">
        <f t="shared" si="89"/>
        <v>5.5771416569893001E-4</v>
      </c>
      <c r="W489" s="396">
        <f t="shared" si="89"/>
        <v>1.4611077647808243E-3</v>
      </c>
      <c r="X489" s="396">
        <f t="shared" si="89"/>
        <v>2.3311269163046266E-3</v>
      </c>
      <c r="Y489" s="396">
        <f t="shared" si="89"/>
        <v>-1.5847707080982468E-3</v>
      </c>
      <c r="Z489" s="396">
        <f t="shared" si="89"/>
        <v>-6.914898246880263E-4</v>
      </c>
      <c r="AA489" s="396">
        <f t="shared" si="89"/>
        <v>6.6212801035814815E-4</v>
      </c>
      <c r="AB489" s="396">
        <f t="shared" si="89"/>
        <v>1.6403820277562809E-3</v>
      </c>
      <c r="AC489" s="396">
        <f t="shared" si="89"/>
        <v>-1.8503988199951552E-3</v>
      </c>
      <c r="AD489" s="396">
        <f t="shared" si="89"/>
        <v>-8.6297312116814394E-4</v>
      </c>
      <c r="AE489" s="396">
        <f t="shared" si="89"/>
        <v>9.2405491556057787E-5</v>
      </c>
      <c r="AF489" s="396">
        <f t="shared" si="89"/>
        <v>1.0172722464006447E-3</v>
      </c>
      <c r="AG489" s="396">
        <f t="shared" si="89"/>
        <v>1.9130658519141339E-3</v>
      </c>
      <c r="AH489" s="396">
        <f t="shared" si="89"/>
        <v>-1.3118482636205893E-3</v>
      </c>
      <c r="AI489" s="396">
        <f t="shared" si="89"/>
        <v>-4.0786347866482594E-4</v>
      </c>
      <c r="AJ489" s="396">
        <f t="shared" si="89"/>
        <v>4.689841633453908E-4</v>
      </c>
      <c r="AK489" s="56"/>
    </row>
    <row r="490" spans="3:37">
      <c r="C490" s="395" t="s">
        <v>7042</v>
      </c>
      <c r="D490" s="395" t="s">
        <v>48</v>
      </c>
      <c r="E490" s="395" t="s">
        <v>6886</v>
      </c>
      <c r="F490" s="396">
        <f t="shared" ref="F490:AJ490" si="90">IFERROR((F251-F72)/F72,0)</f>
        <v>0</v>
      </c>
      <c r="G490" s="396">
        <f t="shared" si="90"/>
        <v>0</v>
      </c>
      <c r="H490" s="396">
        <f t="shared" si="90"/>
        <v>0</v>
      </c>
      <c r="I490" s="396">
        <f t="shared" si="90"/>
        <v>0</v>
      </c>
      <c r="J490" s="396">
        <f t="shared" si="90"/>
        <v>0</v>
      </c>
      <c r="K490" s="396">
        <f t="shared" si="90"/>
        <v>0</v>
      </c>
      <c r="L490" s="396">
        <f t="shared" si="90"/>
        <v>0</v>
      </c>
      <c r="M490" s="396">
        <f t="shared" si="90"/>
        <v>0</v>
      </c>
      <c r="N490" s="396">
        <f t="shared" si="90"/>
        <v>0</v>
      </c>
      <c r="O490" s="396">
        <f t="shared" si="90"/>
        <v>0</v>
      </c>
      <c r="P490" s="396">
        <f t="shared" si="90"/>
        <v>0</v>
      </c>
      <c r="Q490" s="396">
        <f t="shared" si="90"/>
        <v>0</v>
      </c>
      <c r="R490" s="396">
        <f t="shared" si="90"/>
        <v>0</v>
      </c>
      <c r="S490" s="396">
        <f t="shared" si="90"/>
        <v>0</v>
      </c>
      <c r="T490" s="396">
        <f t="shared" si="90"/>
        <v>0</v>
      </c>
      <c r="U490" s="396">
        <f t="shared" si="90"/>
        <v>0</v>
      </c>
      <c r="V490" s="396">
        <f t="shared" si="90"/>
        <v>0</v>
      </c>
      <c r="W490" s="396">
        <f t="shared" si="90"/>
        <v>0</v>
      </c>
      <c r="X490" s="396">
        <f t="shared" si="90"/>
        <v>0</v>
      </c>
      <c r="Y490" s="396">
        <f t="shared" si="90"/>
        <v>0</v>
      </c>
      <c r="Z490" s="396">
        <f t="shared" si="90"/>
        <v>0</v>
      </c>
      <c r="AA490" s="396">
        <f t="shared" si="90"/>
        <v>0</v>
      </c>
      <c r="AB490" s="396">
        <f t="shared" si="90"/>
        <v>0</v>
      </c>
      <c r="AC490" s="396">
        <f t="shared" si="90"/>
        <v>0</v>
      </c>
      <c r="AD490" s="396">
        <f t="shared" si="90"/>
        <v>0</v>
      </c>
      <c r="AE490" s="396">
        <f t="shared" si="90"/>
        <v>0</v>
      </c>
      <c r="AF490" s="396">
        <f t="shared" si="90"/>
        <v>0</v>
      </c>
      <c r="AG490" s="396">
        <f t="shared" si="90"/>
        <v>0</v>
      </c>
      <c r="AH490" s="396">
        <f t="shared" si="90"/>
        <v>0</v>
      </c>
      <c r="AI490" s="396">
        <f t="shared" si="90"/>
        <v>0</v>
      </c>
      <c r="AJ490" s="396">
        <f t="shared" si="90"/>
        <v>0</v>
      </c>
      <c r="AK490" s="56"/>
    </row>
    <row r="491" spans="3:37">
      <c r="C491" s="395" t="s">
        <v>7042</v>
      </c>
      <c r="D491" s="395" t="s">
        <v>49</v>
      </c>
      <c r="E491" s="395" t="s">
        <v>6885</v>
      </c>
      <c r="F491" s="396">
        <f t="shared" ref="F491:AJ491" si="91">IFERROR((F252-F73)/F73,0)</f>
        <v>0</v>
      </c>
      <c r="G491" s="396">
        <f t="shared" si="91"/>
        <v>0</v>
      </c>
      <c r="H491" s="396">
        <f t="shared" si="91"/>
        <v>0</v>
      </c>
      <c r="I491" s="396">
        <f t="shared" si="91"/>
        <v>0</v>
      </c>
      <c r="J491" s="396">
        <f t="shared" si="91"/>
        <v>0</v>
      </c>
      <c r="K491" s="396">
        <f t="shared" si="91"/>
        <v>0</v>
      </c>
      <c r="L491" s="396">
        <f t="shared" si="91"/>
        <v>0</v>
      </c>
      <c r="M491" s="396">
        <f t="shared" si="91"/>
        <v>0</v>
      </c>
      <c r="N491" s="396">
        <f t="shared" si="91"/>
        <v>0</v>
      </c>
      <c r="O491" s="396">
        <f t="shared" si="91"/>
        <v>0</v>
      </c>
      <c r="P491" s="396">
        <f t="shared" si="91"/>
        <v>0</v>
      </c>
      <c r="Q491" s="396">
        <f t="shared" si="91"/>
        <v>0</v>
      </c>
      <c r="R491" s="396">
        <f t="shared" si="91"/>
        <v>0</v>
      </c>
      <c r="S491" s="396">
        <f t="shared" si="91"/>
        <v>0</v>
      </c>
      <c r="T491" s="396">
        <f t="shared" si="91"/>
        <v>0</v>
      </c>
      <c r="U491" s="396">
        <f t="shared" si="91"/>
        <v>0</v>
      </c>
      <c r="V491" s="396">
        <f t="shared" si="91"/>
        <v>0</v>
      </c>
      <c r="W491" s="396">
        <f t="shared" si="91"/>
        <v>0</v>
      </c>
      <c r="X491" s="396">
        <f t="shared" si="91"/>
        <v>0</v>
      </c>
      <c r="Y491" s="396">
        <f t="shared" si="91"/>
        <v>0</v>
      </c>
      <c r="Z491" s="396">
        <f t="shared" si="91"/>
        <v>0</v>
      </c>
      <c r="AA491" s="396">
        <f t="shared" si="91"/>
        <v>0</v>
      </c>
      <c r="AB491" s="396">
        <f t="shared" si="91"/>
        <v>0</v>
      </c>
      <c r="AC491" s="396">
        <f t="shared" si="91"/>
        <v>0</v>
      </c>
      <c r="AD491" s="396">
        <f t="shared" si="91"/>
        <v>0</v>
      </c>
      <c r="AE491" s="396">
        <f t="shared" si="91"/>
        <v>0</v>
      </c>
      <c r="AF491" s="396">
        <f t="shared" si="91"/>
        <v>0</v>
      </c>
      <c r="AG491" s="396">
        <f t="shared" si="91"/>
        <v>0</v>
      </c>
      <c r="AH491" s="396">
        <f t="shared" si="91"/>
        <v>0</v>
      </c>
      <c r="AI491" s="396">
        <f t="shared" si="91"/>
        <v>0</v>
      </c>
      <c r="AJ491" s="396">
        <f t="shared" si="91"/>
        <v>0</v>
      </c>
      <c r="AK491" s="56"/>
    </row>
    <row r="492" spans="3:37">
      <c r="C492" s="395" t="s">
        <v>7042</v>
      </c>
      <c r="D492" s="395" t="s">
        <v>50</v>
      </c>
      <c r="E492" s="395" t="s">
        <v>6884</v>
      </c>
      <c r="F492" s="396">
        <f t="shared" ref="F492:AJ492" si="92">IFERROR((F253-F74)/F74,0)</f>
        <v>0</v>
      </c>
      <c r="G492" s="396">
        <f t="shared" si="92"/>
        <v>0</v>
      </c>
      <c r="H492" s="396">
        <f t="shared" si="92"/>
        <v>0</v>
      </c>
      <c r="I492" s="396">
        <f t="shared" si="92"/>
        <v>0</v>
      </c>
      <c r="J492" s="396">
        <f t="shared" si="92"/>
        <v>0</v>
      </c>
      <c r="K492" s="396">
        <f t="shared" si="92"/>
        <v>0</v>
      </c>
      <c r="L492" s="396">
        <f t="shared" si="92"/>
        <v>0</v>
      </c>
      <c r="M492" s="396">
        <f t="shared" si="92"/>
        <v>0</v>
      </c>
      <c r="N492" s="396">
        <f t="shared" si="92"/>
        <v>0</v>
      </c>
      <c r="O492" s="396">
        <f t="shared" si="92"/>
        <v>0</v>
      </c>
      <c r="P492" s="396">
        <f t="shared" si="92"/>
        <v>0</v>
      </c>
      <c r="Q492" s="396">
        <f t="shared" si="92"/>
        <v>0</v>
      </c>
      <c r="R492" s="396">
        <f t="shared" si="92"/>
        <v>0</v>
      </c>
      <c r="S492" s="396">
        <f t="shared" si="92"/>
        <v>0</v>
      </c>
      <c r="T492" s="396">
        <f t="shared" si="92"/>
        <v>0</v>
      </c>
      <c r="U492" s="396">
        <f t="shared" si="92"/>
        <v>0</v>
      </c>
      <c r="V492" s="396">
        <f t="shared" si="92"/>
        <v>0</v>
      </c>
      <c r="W492" s="396">
        <f t="shared" si="92"/>
        <v>0</v>
      </c>
      <c r="X492" s="396">
        <f t="shared" si="92"/>
        <v>0</v>
      </c>
      <c r="Y492" s="396">
        <f t="shared" si="92"/>
        <v>0</v>
      </c>
      <c r="Z492" s="396">
        <f t="shared" si="92"/>
        <v>0</v>
      </c>
      <c r="AA492" s="396">
        <f t="shared" si="92"/>
        <v>0</v>
      </c>
      <c r="AB492" s="396">
        <f t="shared" si="92"/>
        <v>0</v>
      </c>
      <c r="AC492" s="396">
        <f t="shared" si="92"/>
        <v>0</v>
      </c>
      <c r="AD492" s="396">
        <f t="shared" si="92"/>
        <v>0</v>
      </c>
      <c r="AE492" s="396">
        <f t="shared" si="92"/>
        <v>0</v>
      </c>
      <c r="AF492" s="396">
        <f t="shared" si="92"/>
        <v>0</v>
      </c>
      <c r="AG492" s="396">
        <f t="shared" si="92"/>
        <v>0</v>
      </c>
      <c r="AH492" s="396">
        <f t="shared" si="92"/>
        <v>0</v>
      </c>
      <c r="AI492" s="396">
        <f t="shared" si="92"/>
        <v>0</v>
      </c>
      <c r="AJ492" s="396">
        <f t="shared" si="92"/>
        <v>0</v>
      </c>
      <c r="AK492" s="56"/>
    </row>
    <row r="493" spans="3:37">
      <c r="C493" s="395" t="s">
        <v>7042</v>
      </c>
      <c r="D493" s="395" t="s">
        <v>51</v>
      </c>
      <c r="E493" s="395" t="s">
        <v>6883</v>
      </c>
      <c r="F493" s="396">
        <f t="shared" ref="F493:AJ493" si="93">IFERROR((F254-F75)/F75,0)</f>
        <v>0</v>
      </c>
      <c r="G493" s="396">
        <f t="shared" si="93"/>
        <v>0</v>
      </c>
      <c r="H493" s="396">
        <f t="shared" si="93"/>
        <v>0</v>
      </c>
      <c r="I493" s="396">
        <f t="shared" si="93"/>
        <v>0</v>
      </c>
      <c r="J493" s="396">
        <f t="shared" si="93"/>
        <v>0</v>
      </c>
      <c r="K493" s="396">
        <f t="shared" si="93"/>
        <v>0</v>
      </c>
      <c r="L493" s="396">
        <f t="shared" si="93"/>
        <v>0</v>
      </c>
      <c r="M493" s="396">
        <f t="shared" si="93"/>
        <v>0</v>
      </c>
      <c r="N493" s="396">
        <f t="shared" si="93"/>
        <v>0</v>
      </c>
      <c r="O493" s="396">
        <f t="shared" si="93"/>
        <v>0</v>
      </c>
      <c r="P493" s="396">
        <f t="shared" si="93"/>
        <v>0</v>
      </c>
      <c r="Q493" s="396">
        <f t="shared" si="93"/>
        <v>0</v>
      </c>
      <c r="R493" s="396">
        <f t="shared" si="93"/>
        <v>0</v>
      </c>
      <c r="S493" s="396">
        <f t="shared" si="93"/>
        <v>0</v>
      </c>
      <c r="T493" s="396">
        <f t="shared" si="93"/>
        <v>0</v>
      </c>
      <c r="U493" s="396">
        <f t="shared" si="93"/>
        <v>0</v>
      </c>
      <c r="V493" s="396">
        <f t="shared" si="93"/>
        <v>0</v>
      </c>
      <c r="W493" s="396">
        <f t="shared" si="93"/>
        <v>0</v>
      </c>
      <c r="X493" s="396">
        <f t="shared" si="93"/>
        <v>0</v>
      </c>
      <c r="Y493" s="396">
        <f t="shared" si="93"/>
        <v>0</v>
      </c>
      <c r="Z493" s="396">
        <f t="shared" si="93"/>
        <v>0</v>
      </c>
      <c r="AA493" s="396">
        <f t="shared" si="93"/>
        <v>0</v>
      </c>
      <c r="AB493" s="396">
        <f t="shared" si="93"/>
        <v>0</v>
      </c>
      <c r="AC493" s="396">
        <f t="shared" si="93"/>
        <v>0</v>
      </c>
      <c r="AD493" s="396">
        <f t="shared" si="93"/>
        <v>0</v>
      </c>
      <c r="AE493" s="396">
        <f t="shared" si="93"/>
        <v>0</v>
      </c>
      <c r="AF493" s="396">
        <f t="shared" si="93"/>
        <v>0</v>
      </c>
      <c r="AG493" s="396">
        <f t="shared" si="93"/>
        <v>0</v>
      </c>
      <c r="AH493" s="396">
        <f t="shared" si="93"/>
        <v>0</v>
      </c>
      <c r="AI493" s="396">
        <f t="shared" si="93"/>
        <v>0</v>
      </c>
      <c r="AJ493" s="396">
        <f t="shared" si="93"/>
        <v>0</v>
      </c>
      <c r="AK493" s="56"/>
    </row>
    <row r="494" spans="3:37">
      <c r="C494" s="395" t="s">
        <v>7042</v>
      </c>
      <c r="D494" s="395" t="s">
        <v>52</v>
      </c>
      <c r="E494" s="395" t="s">
        <v>6882</v>
      </c>
      <c r="F494" s="396">
        <f t="shared" ref="F494:AJ494" si="94">IFERROR((F255-F76)/F76,0)</f>
        <v>0</v>
      </c>
      <c r="G494" s="396">
        <f t="shared" si="94"/>
        <v>0</v>
      </c>
      <c r="H494" s="396">
        <f t="shared" si="94"/>
        <v>0</v>
      </c>
      <c r="I494" s="396">
        <f t="shared" si="94"/>
        <v>0</v>
      </c>
      <c r="J494" s="396">
        <f t="shared" si="94"/>
        <v>0</v>
      </c>
      <c r="K494" s="396">
        <f t="shared" si="94"/>
        <v>0</v>
      </c>
      <c r="L494" s="396">
        <f t="shared" si="94"/>
        <v>0</v>
      </c>
      <c r="M494" s="396">
        <f t="shared" si="94"/>
        <v>0</v>
      </c>
      <c r="N494" s="396">
        <f t="shared" si="94"/>
        <v>0</v>
      </c>
      <c r="O494" s="396">
        <f t="shared" si="94"/>
        <v>0</v>
      </c>
      <c r="P494" s="396">
        <f t="shared" si="94"/>
        <v>0</v>
      </c>
      <c r="Q494" s="396">
        <f t="shared" si="94"/>
        <v>0</v>
      </c>
      <c r="R494" s="396">
        <f t="shared" si="94"/>
        <v>0</v>
      </c>
      <c r="S494" s="396">
        <f t="shared" si="94"/>
        <v>0</v>
      </c>
      <c r="T494" s="396">
        <f t="shared" si="94"/>
        <v>0</v>
      </c>
      <c r="U494" s="396">
        <f t="shared" si="94"/>
        <v>0</v>
      </c>
      <c r="V494" s="396">
        <f t="shared" si="94"/>
        <v>0</v>
      </c>
      <c r="W494" s="396">
        <f t="shared" si="94"/>
        <v>0</v>
      </c>
      <c r="X494" s="396">
        <f t="shared" si="94"/>
        <v>0</v>
      </c>
      <c r="Y494" s="396">
        <f t="shared" si="94"/>
        <v>0</v>
      </c>
      <c r="Z494" s="396">
        <f t="shared" si="94"/>
        <v>0</v>
      </c>
      <c r="AA494" s="396">
        <f t="shared" si="94"/>
        <v>0</v>
      </c>
      <c r="AB494" s="396">
        <f t="shared" si="94"/>
        <v>0</v>
      </c>
      <c r="AC494" s="396">
        <f t="shared" si="94"/>
        <v>0</v>
      </c>
      <c r="AD494" s="396">
        <f t="shared" si="94"/>
        <v>0</v>
      </c>
      <c r="AE494" s="396">
        <f t="shared" si="94"/>
        <v>0</v>
      </c>
      <c r="AF494" s="396">
        <f t="shared" si="94"/>
        <v>0</v>
      </c>
      <c r="AG494" s="396">
        <f t="shared" si="94"/>
        <v>0</v>
      </c>
      <c r="AH494" s="396">
        <f t="shared" si="94"/>
        <v>0</v>
      </c>
      <c r="AI494" s="396">
        <f t="shared" si="94"/>
        <v>0</v>
      </c>
      <c r="AJ494" s="396">
        <f t="shared" si="94"/>
        <v>0</v>
      </c>
      <c r="AK494" s="56"/>
    </row>
    <row r="495" spans="3:37">
      <c r="C495" s="395" t="s">
        <v>7042</v>
      </c>
      <c r="D495" s="395" t="s">
        <v>53</v>
      </c>
      <c r="E495" s="395" t="s">
        <v>6881</v>
      </c>
      <c r="F495" s="396">
        <f t="shared" ref="F495:AJ495" si="95">IFERROR((F256-F77)/F77,0)</f>
        <v>0</v>
      </c>
      <c r="G495" s="396">
        <f t="shared" si="95"/>
        <v>0</v>
      </c>
      <c r="H495" s="396">
        <f t="shared" si="95"/>
        <v>0</v>
      </c>
      <c r="I495" s="396">
        <f t="shared" si="95"/>
        <v>0</v>
      </c>
      <c r="J495" s="396">
        <f t="shared" si="95"/>
        <v>0</v>
      </c>
      <c r="K495" s="396">
        <f t="shared" si="95"/>
        <v>0</v>
      </c>
      <c r="L495" s="396">
        <f t="shared" si="95"/>
        <v>0</v>
      </c>
      <c r="M495" s="396">
        <f t="shared" si="95"/>
        <v>0</v>
      </c>
      <c r="N495" s="396">
        <f t="shared" si="95"/>
        <v>0</v>
      </c>
      <c r="O495" s="396">
        <f t="shared" si="95"/>
        <v>0</v>
      </c>
      <c r="P495" s="396">
        <f t="shared" si="95"/>
        <v>0</v>
      </c>
      <c r="Q495" s="396">
        <f t="shared" si="95"/>
        <v>0</v>
      </c>
      <c r="R495" s="396">
        <f t="shared" si="95"/>
        <v>0</v>
      </c>
      <c r="S495" s="396">
        <f t="shared" si="95"/>
        <v>0</v>
      </c>
      <c r="T495" s="396">
        <f t="shared" si="95"/>
        <v>0</v>
      </c>
      <c r="U495" s="396">
        <f t="shared" si="95"/>
        <v>0</v>
      </c>
      <c r="V495" s="396">
        <f t="shared" si="95"/>
        <v>0</v>
      </c>
      <c r="W495" s="396">
        <f t="shared" si="95"/>
        <v>0</v>
      </c>
      <c r="X495" s="396">
        <f t="shared" si="95"/>
        <v>0</v>
      </c>
      <c r="Y495" s="396">
        <f t="shared" si="95"/>
        <v>0</v>
      </c>
      <c r="Z495" s="396">
        <f t="shared" si="95"/>
        <v>0</v>
      </c>
      <c r="AA495" s="396">
        <f t="shared" si="95"/>
        <v>0</v>
      </c>
      <c r="AB495" s="396">
        <f t="shared" si="95"/>
        <v>0</v>
      </c>
      <c r="AC495" s="396">
        <f t="shared" si="95"/>
        <v>0</v>
      </c>
      <c r="AD495" s="396">
        <f t="shared" si="95"/>
        <v>0</v>
      </c>
      <c r="AE495" s="396">
        <f t="shared" si="95"/>
        <v>0</v>
      </c>
      <c r="AF495" s="396">
        <f t="shared" si="95"/>
        <v>0</v>
      </c>
      <c r="AG495" s="396">
        <f t="shared" si="95"/>
        <v>0</v>
      </c>
      <c r="AH495" s="396">
        <f t="shared" si="95"/>
        <v>0</v>
      </c>
      <c r="AI495" s="396">
        <f t="shared" si="95"/>
        <v>0</v>
      </c>
      <c r="AJ495" s="396">
        <f t="shared" si="95"/>
        <v>0</v>
      </c>
      <c r="AK495" s="56"/>
    </row>
    <row r="496" spans="3:37">
      <c r="C496" s="395" t="s">
        <v>7042</v>
      </c>
      <c r="D496" s="395" t="s">
        <v>54</v>
      </c>
      <c r="E496" s="395" t="s">
        <v>6880</v>
      </c>
      <c r="F496" s="396">
        <f t="shared" ref="F496:AJ496" si="96">IFERROR((F257-F78)/F78,0)</f>
        <v>0</v>
      </c>
      <c r="G496" s="396">
        <f t="shared" si="96"/>
        <v>0</v>
      </c>
      <c r="H496" s="396">
        <f t="shared" si="96"/>
        <v>0</v>
      </c>
      <c r="I496" s="396">
        <f t="shared" si="96"/>
        <v>0</v>
      </c>
      <c r="J496" s="396">
        <f t="shared" si="96"/>
        <v>0</v>
      </c>
      <c r="K496" s="396">
        <f t="shared" si="96"/>
        <v>0</v>
      </c>
      <c r="L496" s="396">
        <f t="shared" si="96"/>
        <v>0</v>
      </c>
      <c r="M496" s="396">
        <f t="shared" si="96"/>
        <v>0</v>
      </c>
      <c r="N496" s="396">
        <f t="shared" si="96"/>
        <v>0</v>
      </c>
      <c r="O496" s="396">
        <f t="shared" si="96"/>
        <v>0</v>
      </c>
      <c r="P496" s="396">
        <f t="shared" si="96"/>
        <v>0</v>
      </c>
      <c r="Q496" s="396">
        <f t="shared" si="96"/>
        <v>0</v>
      </c>
      <c r="R496" s="396">
        <f t="shared" si="96"/>
        <v>0</v>
      </c>
      <c r="S496" s="396">
        <f t="shared" si="96"/>
        <v>0</v>
      </c>
      <c r="T496" s="396">
        <f t="shared" si="96"/>
        <v>0</v>
      </c>
      <c r="U496" s="396">
        <f t="shared" si="96"/>
        <v>0</v>
      </c>
      <c r="V496" s="396">
        <f t="shared" si="96"/>
        <v>0</v>
      </c>
      <c r="W496" s="396">
        <f t="shared" si="96"/>
        <v>0</v>
      </c>
      <c r="X496" s="396">
        <f t="shared" si="96"/>
        <v>0</v>
      </c>
      <c r="Y496" s="396">
        <f t="shared" si="96"/>
        <v>0</v>
      </c>
      <c r="Z496" s="396">
        <f t="shared" si="96"/>
        <v>0</v>
      </c>
      <c r="AA496" s="396">
        <f t="shared" si="96"/>
        <v>0</v>
      </c>
      <c r="AB496" s="396">
        <f t="shared" si="96"/>
        <v>0</v>
      </c>
      <c r="AC496" s="396">
        <f t="shared" si="96"/>
        <v>0</v>
      </c>
      <c r="AD496" s="396">
        <f t="shared" si="96"/>
        <v>0</v>
      </c>
      <c r="AE496" s="396">
        <f t="shared" si="96"/>
        <v>0</v>
      </c>
      <c r="AF496" s="396">
        <f t="shared" si="96"/>
        <v>0</v>
      </c>
      <c r="AG496" s="396">
        <f t="shared" si="96"/>
        <v>0</v>
      </c>
      <c r="AH496" s="396">
        <f t="shared" si="96"/>
        <v>0</v>
      </c>
      <c r="AI496" s="396">
        <f t="shared" si="96"/>
        <v>0</v>
      </c>
      <c r="AJ496" s="396">
        <f t="shared" si="96"/>
        <v>0</v>
      </c>
      <c r="AK496" s="56"/>
    </row>
    <row r="497" spans="3:37">
      <c r="C497" s="395" t="s">
        <v>7042</v>
      </c>
      <c r="D497" s="395" t="s">
        <v>55</v>
      </c>
      <c r="E497" s="395" t="s">
        <v>6879</v>
      </c>
      <c r="F497" s="396">
        <f t="shared" ref="F497:AJ497" si="97">IFERROR((F258-F79)/F79,0)</f>
        <v>0</v>
      </c>
      <c r="G497" s="396">
        <f t="shared" si="97"/>
        <v>0</v>
      </c>
      <c r="H497" s="396">
        <f t="shared" si="97"/>
        <v>0</v>
      </c>
      <c r="I497" s="396">
        <f t="shared" si="97"/>
        <v>0</v>
      </c>
      <c r="J497" s="396">
        <f t="shared" si="97"/>
        <v>0</v>
      </c>
      <c r="K497" s="396">
        <f t="shared" si="97"/>
        <v>0</v>
      </c>
      <c r="L497" s="396">
        <f t="shared" si="97"/>
        <v>0</v>
      </c>
      <c r="M497" s="396">
        <f t="shared" si="97"/>
        <v>0</v>
      </c>
      <c r="N497" s="396">
        <f t="shared" si="97"/>
        <v>0</v>
      </c>
      <c r="O497" s="396">
        <f t="shared" si="97"/>
        <v>0</v>
      </c>
      <c r="P497" s="396">
        <f t="shared" si="97"/>
        <v>0</v>
      </c>
      <c r="Q497" s="396">
        <f t="shared" si="97"/>
        <v>0</v>
      </c>
      <c r="R497" s="396">
        <f t="shared" si="97"/>
        <v>0</v>
      </c>
      <c r="S497" s="396">
        <f t="shared" si="97"/>
        <v>0</v>
      </c>
      <c r="T497" s="396">
        <f t="shared" si="97"/>
        <v>0</v>
      </c>
      <c r="U497" s="396">
        <f t="shared" si="97"/>
        <v>0</v>
      </c>
      <c r="V497" s="396">
        <f t="shared" si="97"/>
        <v>0</v>
      </c>
      <c r="W497" s="396">
        <f t="shared" si="97"/>
        <v>0</v>
      </c>
      <c r="X497" s="396">
        <f t="shared" si="97"/>
        <v>0</v>
      </c>
      <c r="Y497" s="396">
        <f t="shared" si="97"/>
        <v>0</v>
      </c>
      <c r="Z497" s="396">
        <f t="shared" si="97"/>
        <v>0</v>
      </c>
      <c r="AA497" s="396">
        <f t="shared" si="97"/>
        <v>0</v>
      </c>
      <c r="AB497" s="396">
        <f t="shared" si="97"/>
        <v>0</v>
      </c>
      <c r="AC497" s="396">
        <f t="shared" si="97"/>
        <v>0</v>
      </c>
      <c r="AD497" s="396">
        <f t="shared" si="97"/>
        <v>0</v>
      </c>
      <c r="AE497" s="396">
        <f t="shared" si="97"/>
        <v>0</v>
      </c>
      <c r="AF497" s="396">
        <f t="shared" si="97"/>
        <v>0</v>
      </c>
      <c r="AG497" s="396">
        <f t="shared" si="97"/>
        <v>0</v>
      </c>
      <c r="AH497" s="396">
        <f t="shared" si="97"/>
        <v>0</v>
      </c>
      <c r="AI497" s="396">
        <f t="shared" si="97"/>
        <v>0</v>
      </c>
      <c r="AJ497" s="396">
        <f t="shared" si="97"/>
        <v>0</v>
      </c>
      <c r="AK497" s="56"/>
    </row>
    <row r="498" spans="3:37">
      <c r="C498" s="395" t="s">
        <v>7042</v>
      </c>
      <c r="D498" s="395" t="s">
        <v>56</v>
      </c>
      <c r="E498" s="395" t="s">
        <v>6878</v>
      </c>
      <c r="F498" s="396">
        <f t="shared" ref="F498:AJ498" si="98">IFERROR((F259-F80)/F80,0)</f>
        <v>-5.5054487479533988E-2</v>
      </c>
      <c r="G498" s="396">
        <f t="shared" si="98"/>
        <v>-4.2038028001075499E-2</v>
      </c>
      <c r="H498" s="396">
        <f t="shared" si="98"/>
        <v>-3.1081514099761096E-2</v>
      </c>
      <c r="I498" s="396">
        <f t="shared" si="98"/>
        <v>-1.948555103017029E-2</v>
      </c>
      <c r="J498" s="396">
        <f t="shared" si="98"/>
        <v>-9.7572604474677714E-3</v>
      </c>
      <c r="K498" s="396">
        <f t="shared" si="98"/>
        <v>-5.5195250779303232E-4</v>
      </c>
      <c r="L498" s="396">
        <f t="shared" si="98"/>
        <v>3.8833764124040903E-5</v>
      </c>
      <c r="M498" s="396">
        <f t="shared" si="98"/>
        <v>-5.3369363155673032E-4</v>
      </c>
      <c r="N498" s="396">
        <f t="shared" si="98"/>
        <v>2.7255977364774127E-5</v>
      </c>
      <c r="O498" s="396">
        <f t="shared" si="98"/>
        <v>-5.1720688860470022E-4</v>
      </c>
      <c r="P498" s="396">
        <f t="shared" si="98"/>
        <v>1.6775264750181536E-5</v>
      </c>
      <c r="Q498" s="396">
        <f t="shared" si="98"/>
        <v>-9.8204255138978192E-5</v>
      </c>
      <c r="R498" s="396">
        <f t="shared" si="98"/>
        <v>-2.0851328130681041E-4</v>
      </c>
      <c r="S498" s="396">
        <f t="shared" si="98"/>
        <v>-3.1443072382026244E-4</v>
      </c>
      <c r="T498" s="396">
        <f t="shared" si="98"/>
        <v>-4.1621371841315814E-4</v>
      </c>
      <c r="U498" s="396">
        <f t="shared" si="98"/>
        <v>-5.1409971074292606E-4</v>
      </c>
      <c r="V498" s="396">
        <f t="shared" si="98"/>
        <v>-1.0118583527909657E-3</v>
      </c>
      <c r="W498" s="396">
        <f t="shared" si="98"/>
        <v>-1.4908820221785726E-3</v>
      </c>
      <c r="X498" s="396">
        <f t="shared" si="98"/>
        <v>-1.9522089197954555E-3</v>
      </c>
      <c r="Y498" s="396">
        <f t="shared" si="98"/>
        <v>-2.3968019284254516E-3</v>
      </c>
      <c r="Z498" s="396">
        <f t="shared" si="98"/>
        <v>-2.8255553211375497E-3</v>
      </c>
      <c r="AA498" s="396">
        <f t="shared" si="98"/>
        <v>-2.7493716922204875E-3</v>
      </c>
      <c r="AB498" s="396">
        <f t="shared" si="98"/>
        <v>-3.0042678838356129E-3</v>
      </c>
      <c r="AC498" s="396">
        <f t="shared" si="98"/>
        <v>-3.2506138733741034E-3</v>
      </c>
      <c r="AD498" s="396">
        <f t="shared" si="98"/>
        <v>-3.4888327745638248E-3</v>
      </c>
      <c r="AE498" s="396">
        <f t="shared" si="98"/>
        <v>-3.7193202366794845E-3</v>
      </c>
      <c r="AF498" s="396">
        <f t="shared" si="98"/>
        <v>3.9005262237896353E-3</v>
      </c>
      <c r="AG498" s="396">
        <f t="shared" si="98"/>
        <v>3.5611420239631568E-3</v>
      </c>
      <c r="AH498" s="396">
        <f t="shared" si="98"/>
        <v>3.2322612652136754E-3</v>
      </c>
      <c r="AI498" s="396">
        <f t="shared" si="98"/>
        <v>2.913403778759554E-3</v>
      </c>
      <c r="AJ498" s="396">
        <f t="shared" si="98"/>
        <v>2.6041182246430267E-3</v>
      </c>
      <c r="AK498" s="56"/>
    </row>
    <row r="499" spans="3:37">
      <c r="C499" s="395" t="s">
        <v>7042</v>
      </c>
      <c r="D499" s="395" t="s">
        <v>57</v>
      </c>
      <c r="E499" s="395" t="s">
        <v>6877</v>
      </c>
      <c r="F499" s="396">
        <f t="shared" ref="F499:AJ499" si="99">IFERROR((F260-F81)/F81,0)</f>
        <v>0</v>
      </c>
      <c r="G499" s="396">
        <f t="shared" si="99"/>
        <v>0</v>
      </c>
      <c r="H499" s="396">
        <f t="shared" si="99"/>
        <v>0</v>
      </c>
      <c r="I499" s="396">
        <f t="shared" si="99"/>
        <v>0</v>
      </c>
      <c r="J499" s="396">
        <f t="shared" si="99"/>
        <v>0</v>
      </c>
      <c r="K499" s="396">
        <f t="shared" si="99"/>
        <v>0</v>
      </c>
      <c r="L499" s="396">
        <f t="shared" si="99"/>
        <v>0</v>
      </c>
      <c r="M499" s="396">
        <f t="shared" si="99"/>
        <v>0</v>
      </c>
      <c r="N499" s="396">
        <f t="shared" si="99"/>
        <v>0</v>
      </c>
      <c r="O499" s="396">
        <f t="shared" si="99"/>
        <v>0</v>
      </c>
      <c r="P499" s="396">
        <f t="shared" si="99"/>
        <v>0</v>
      </c>
      <c r="Q499" s="396">
        <f t="shared" si="99"/>
        <v>0</v>
      </c>
      <c r="R499" s="396">
        <f t="shared" si="99"/>
        <v>0</v>
      </c>
      <c r="S499" s="396">
        <f t="shared" si="99"/>
        <v>0</v>
      </c>
      <c r="T499" s="396">
        <f t="shared" si="99"/>
        <v>0</v>
      </c>
      <c r="U499" s="396">
        <f t="shared" si="99"/>
        <v>0</v>
      </c>
      <c r="V499" s="396">
        <f t="shared" si="99"/>
        <v>0</v>
      </c>
      <c r="W499" s="396">
        <f t="shared" si="99"/>
        <v>0</v>
      </c>
      <c r="X499" s="396">
        <f t="shared" si="99"/>
        <v>0</v>
      </c>
      <c r="Y499" s="396">
        <f t="shared" si="99"/>
        <v>0</v>
      </c>
      <c r="Z499" s="396">
        <f t="shared" si="99"/>
        <v>0</v>
      </c>
      <c r="AA499" s="396">
        <f t="shared" si="99"/>
        <v>0</v>
      </c>
      <c r="AB499" s="396">
        <f t="shared" si="99"/>
        <v>0</v>
      </c>
      <c r="AC499" s="396">
        <f t="shared" si="99"/>
        <v>0</v>
      </c>
      <c r="AD499" s="396">
        <f t="shared" si="99"/>
        <v>0</v>
      </c>
      <c r="AE499" s="396">
        <f t="shared" si="99"/>
        <v>0</v>
      </c>
      <c r="AF499" s="396">
        <f t="shared" si="99"/>
        <v>0</v>
      </c>
      <c r="AG499" s="396">
        <f t="shared" si="99"/>
        <v>0</v>
      </c>
      <c r="AH499" s="396">
        <f t="shared" si="99"/>
        <v>0</v>
      </c>
      <c r="AI499" s="396">
        <f t="shared" si="99"/>
        <v>0</v>
      </c>
      <c r="AJ499" s="396">
        <f t="shared" si="99"/>
        <v>0</v>
      </c>
      <c r="AK499" s="56"/>
    </row>
    <row r="500" spans="3:37">
      <c r="C500" s="395" t="s">
        <v>7042</v>
      </c>
      <c r="D500" s="395" t="s">
        <v>58</v>
      </c>
      <c r="E500" s="395" t="s">
        <v>6876</v>
      </c>
      <c r="F500" s="396">
        <f t="shared" ref="F500:AJ500" si="100">IFERROR((F261-F82)/F82,0)</f>
        <v>0.17130407893350372</v>
      </c>
      <c r="G500" s="396">
        <f t="shared" si="100"/>
        <v>0.17013394498851539</v>
      </c>
      <c r="H500" s="396">
        <f t="shared" si="100"/>
        <v>0.16896498000850696</v>
      </c>
      <c r="I500" s="396">
        <f t="shared" si="100"/>
        <v>0.16779718282568148</v>
      </c>
      <c r="J500" s="396">
        <f t="shared" si="100"/>
        <v>0.16663055227340817</v>
      </c>
      <c r="K500" s="396">
        <f t="shared" si="100"/>
        <v>0.16546508718622205</v>
      </c>
      <c r="L500" s="396">
        <f t="shared" si="100"/>
        <v>0.16430078639982229</v>
      </c>
      <c r="M500" s="396">
        <f t="shared" si="100"/>
        <v>0.16313764875107134</v>
      </c>
      <c r="N500" s="396">
        <f t="shared" si="100"/>
        <v>0.16197567307799343</v>
      </c>
      <c r="O500" s="396">
        <f t="shared" si="100"/>
        <v>0.16081485821977373</v>
      </c>
      <c r="P500" s="396">
        <f t="shared" si="100"/>
        <v>0.15965520301675717</v>
      </c>
      <c r="Q500" s="396">
        <f t="shared" si="100"/>
        <v>0.15849670631044691</v>
      </c>
      <c r="R500" s="396">
        <f t="shared" si="100"/>
        <v>0.15733936694350359</v>
      </c>
      <c r="S500" s="396">
        <f t="shared" si="100"/>
        <v>0.15618318375974402</v>
      </c>
      <c r="T500" s="396">
        <f t="shared" si="100"/>
        <v>0.15502815560413996</v>
      </c>
      <c r="U500" s="396">
        <f t="shared" si="100"/>
        <v>0.1538742813228173</v>
      </c>
      <c r="V500" s="396">
        <f t="shared" si="100"/>
        <v>0.15272155976305435</v>
      </c>
      <c r="W500" s="396">
        <f t="shared" si="100"/>
        <v>0.15156998977328126</v>
      </c>
      <c r="X500" s="396">
        <f t="shared" si="100"/>
        <v>0.15041957020307831</v>
      </c>
      <c r="Y500" s="396">
        <f t="shared" si="100"/>
        <v>0.14927029990317522</v>
      </c>
      <c r="Z500" s="396">
        <f t="shared" si="100"/>
        <v>0.14812217772544986</v>
      </c>
      <c r="AA500" s="396">
        <f t="shared" si="100"/>
        <v>0.15389163590497468</v>
      </c>
      <c r="AB500" s="396">
        <f t="shared" si="100"/>
        <v>0.15969008633665804</v>
      </c>
      <c r="AC500" s="396">
        <f t="shared" si="100"/>
        <v>0.16551767471020912</v>
      </c>
      <c r="AD500" s="396">
        <f t="shared" si="100"/>
        <v>0.17137454744744632</v>
      </c>
      <c r="AE500" s="396">
        <f t="shared" si="100"/>
        <v>0.17726085170597627</v>
      </c>
      <c r="AF500" s="396">
        <f t="shared" si="100"/>
        <v>0.1831767353828907</v>
      </c>
      <c r="AG500" s="396">
        <f t="shared" si="100"/>
        <v>0.18912234711848305</v>
      </c>
      <c r="AH500" s="396">
        <f t="shared" si="100"/>
        <v>0.19509783629998301</v>
      </c>
      <c r="AI500" s="396">
        <f t="shared" si="100"/>
        <v>-0.19926443128979357</v>
      </c>
      <c r="AJ500" s="396">
        <f t="shared" si="100"/>
        <v>-0.19524063446210399</v>
      </c>
      <c r="AK500" s="56"/>
    </row>
    <row r="501" spans="3:37">
      <c r="C501" s="395" t="s">
        <v>7042</v>
      </c>
      <c r="D501" s="395" t="s">
        <v>59</v>
      </c>
      <c r="E501" s="395" t="s">
        <v>6875</v>
      </c>
      <c r="F501" s="396">
        <f t="shared" ref="F501:AJ501" si="101">IFERROR((F262-F83)/F83,0)</f>
        <v>-5.4464133265687879E-2</v>
      </c>
      <c r="G501" s="396">
        <f t="shared" si="101"/>
        <v>-4.2283693305246547E-2</v>
      </c>
      <c r="H501" s="396">
        <f t="shared" si="101"/>
        <v>-3.0815494992395758E-2</v>
      </c>
      <c r="I501" s="396">
        <f t="shared" si="101"/>
        <v>-1.9998841277925464E-2</v>
      </c>
      <c r="J501" s="396">
        <f t="shared" si="101"/>
        <v>-9.779741392614557E-3</v>
      </c>
      <c r="K501" s="396">
        <f t="shared" si="101"/>
        <v>-1.1000954087070986E-4</v>
      </c>
      <c r="L501" s="396">
        <f t="shared" si="101"/>
        <v>-1.0063705299990917E-4</v>
      </c>
      <c r="M501" s="396">
        <f t="shared" si="101"/>
        <v>-9.174259079605321E-5</v>
      </c>
      <c r="N501" s="396">
        <f t="shared" si="101"/>
        <v>-8.3290492514662744E-5</v>
      </c>
      <c r="O501" s="396">
        <f t="shared" si="101"/>
        <v>-7.5248557620247132E-5</v>
      </c>
      <c r="P501" s="396">
        <f t="shared" si="101"/>
        <v>-6.7587636762981903E-5</v>
      </c>
      <c r="Q501" s="396">
        <f t="shared" si="101"/>
        <v>8.61187504508352E-5</v>
      </c>
      <c r="R501" s="396">
        <f t="shared" si="101"/>
        <v>2.3358154998820912E-4</v>
      </c>
      <c r="S501" s="396">
        <f t="shared" si="101"/>
        <v>3.7517361306399884E-4</v>
      </c>
      <c r="T501" s="396">
        <f t="shared" si="101"/>
        <v>5.1123868270882558E-4</v>
      </c>
      <c r="U501" s="396">
        <f t="shared" si="101"/>
        <v>-4.292570986596667E-4</v>
      </c>
      <c r="V501" s="396">
        <f t="shared" si="101"/>
        <v>3.6392786772061839E-4</v>
      </c>
      <c r="W501" s="396">
        <f t="shared" si="101"/>
        <v>9.6231365225698989E-5</v>
      </c>
      <c r="X501" s="396">
        <f t="shared" si="101"/>
        <v>-1.6157551340987769E-4</v>
      </c>
      <c r="Y501" s="396">
        <f t="shared" si="101"/>
        <v>3.5644819363213304E-3</v>
      </c>
      <c r="Z501" s="396">
        <f t="shared" si="101"/>
        <v>-4.5533468038284498E-3</v>
      </c>
      <c r="AA501" s="396">
        <f t="shared" si="101"/>
        <v>-2.3084003955680709E-3</v>
      </c>
      <c r="AB501" s="396">
        <f t="shared" si="101"/>
        <v>-4.6795427649265887E-4</v>
      </c>
      <c r="AC501" s="396">
        <f t="shared" si="101"/>
        <v>1.3107561762725269E-3</v>
      </c>
      <c r="AD501" s="396">
        <f t="shared" si="101"/>
        <v>3.0307860026084314E-3</v>
      </c>
      <c r="AE501" s="396">
        <f t="shared" si="101"/>
        <v>-4.2754990608575138E-3</v>
      </c>
      <c r="AF501" s="396">
        <f t="shared" si="101"/>
        <v>-2.5211977876985789E-3</v>
      </c>
      <c r="AG501" s="396">
        <f t="shared" si="101"/>
        <v>-8.2204290468070452E-4</v>
      </c>
      <c r="AH501" s="396">
        <f t="shared" si="101"/>
        <v>8.2452563750388052E-4</v>
      </c>
      <c r="AI501" s="396">
        <f t="shared" si="101"/>
        <v>2.4209118433481352E-3</v>
      </c>
      <c r="AJ501" s="396">
        <f t="shared" si="101"/>
        <v>3.9693753834691764E-3</v>
      </c>
      <c r="AK501" s="56"/>
    </row>
    <row r="502" spans="3:37">
      <c r="C502" s="395" t="s">
        <v>7043</v>
      </c>
      <c r="D502" s="395" t="s">
        <v>35</v>
      </c>
      <c r="E502" s="395" t="s">
        <v>6874</v>
      </c>
      <c r="F502" s="396">
        <f t="shared" ref="F502:AJ502" si="102">IFERROR((F263-F84)/F84,0)</f>
        <v>-1.1766309668464403E-2</v>
      </c>
      <c r="G502" s="396">
        <f t="shared" si="102"/>
        <v>-2.0815971894146149E-2</v>
      </c>
      <c r="H502" s="396">
        <f t="shared" si="102"/>
        <v>-2.9701395167696869E-2</v>
      </c>
      <c r="I502" s="396">
        <f t="shared" si="102"/>
        <v>-3.8427010349542795E-2</v>
      </c>
      <c r="J502" s="396">
        <f t="shared" si="102"/>
        <v>-4.6997090338802179E-2</v>
      </c>
      <c r="K502" s="396">
        <f t="shared" si="102"/>
        <v>-5.5415757050332574E-2</v>
      </c>
      <c r="L502" s="396">
        <f t="shared" si="102"/>
        <v>5.293981556928945E-2</v>
      </c>
      <c r="M502" s="396">
        <f t="shared" si="102"/>
        <v>4.3398469737746651E-2</v>
      </c>
      <c r="N502" s="396">
        <f t="shared" si="102"/>
        <v>3.402849123690941E-2</v>
      </c>
      <c r="O502" s="396">
        <f t="shared" si="102"/>
        <v>2.4825304393350917E-2</v>
      </c>
      <c r="P502" s="396">
        <f t="shared" si="102"/>
        <v>1.5784494996444097E-2</v>
      </c>
      <c r="Q502" s="396">
        <f t="shared" si="102"/>
        <v>9.4532233144617953E-3</v>
      </c>
      <c r="R502" s="396">
        <f t="shared" si="102"/>
        <v>3.2003869769228017E-3</v>
      </c>
      <c r="S502" s="396">
        <f t="shared" si="102"/>
        <v>-2.9754625948240424E-3</v>
      </c>
      <c r="T502" s="396">
        <f t="shared" si="102"/>
        <v>-9.0757385270260667E-3</v>
      </c>
      <c r="U502" s="396">
        <f t="shared" si="102"/>
        <v>-1.5101819571504808E-2</v>
      </c>
      <c r="V502" s="396">
        <f t="shared" si="102"/>
        <v>-1.978146475256878E-2</v>
      </c>
      <c r="W502" s="396">
        <f t="shared" si="102"/>
        <v>-2.4416850496010525E-2</v>
      </c>
      <c r="X502" s="396">
        <f t="shared" si="102"/>
        <v>-2.9008601745987166E-2</v>
      </c>
      <c r="Y502" s="396">
        <f t="shared" si="102"/>
        <v>-3.355733173613501E-2</v>
      </c>
      <c r="Z502" s="396">
        <f t="shared" si="102"/>
        <v>-3.8063642262592609E-2</v>
      </c>
      <c r="AA502" s="396">
        <f t="shared" si="102"/>
        <v>-4.4147705346335504E-2</v>
      </c>
      <c r="AB502" s="396">
        <f t="shared" si="102"/>
        <v>-4.9065463542427031E-2</v>
      </c>
      <c r="AC502" s="396">
        <f t="shared" si="102"/>
        <v>5.1185691035976748E-2</v>
      </c>
      <c r="AD502" s="396">
        <f t="shared" si="102"/>
        <v>4.5832535504161685E-2</v>
      </c>
      <c r="AE502" s="396">
        <f t="shared" si="102"/>
        <v>4.053362553887923E-2</v>
      </c>
      <c r="AF502" s="396">
        <f t="shared" si="102"/>
        <v>3.5288140760220736E-2</v>
      </c>
      <c r="AG502" s="396">
        <f t="shared" si="102"/>
        <v>3.0095277247928581E-2</v>
      </c>
      <c r="AH502" s="396">
        <f t="shared" si="102"/>
        <v>2.4954247130666865E-2</v>
      </c>
      <c r="AI502" s="396">
        <f t="shared" si="102"/>
        <v>1.9864278187513202E-2</v>
      </c>
      <c r="AJ502" s="396">
        <f t="shared" si="102"/>
        <v>1.4824613461279839E-2</v>
      </c>
      <c r="AK502" s="56"/>
    </row>
    <row r="503" spans="3:37">
      <c r="C503" s="395" t="s">
        <v>7043</v>
      </c>
      <c r="D503" s="395" t="s">
        <v>36</v>
      </c>
      <c r="E503" s="395" t="s">
        <v>6873</v>
      </c>
      <c r="F503" s="396">
        <f t="shared" ref="F503:AJ503" si="103">IFERROR((F264-F85)/F85,0)</f>
        <v>8.7586981321465071E-2</v>
      </c>
      <c r="G503" s="396">
        <f t="shared" si="103"/>
        <v>7.4922109709550891E-2</v>
      </c>
      <c r="H503" s="396">
        <f t="shared" si="103"/>
        <v>6.2548805837365815E-2</v>
      </c>
      <c r="I503" s="396">
        <f t="shared" si="103"/>
        <v>5.0457115677146162E-2</v>
      </c>
      <c r="J503" s="396">
        <f t="shared" si="103"/>
        <v>3.8637533205921448E-2</v>
      </c>
      <c r="K503" s="396">
        <f t="shared" si="103"/>
        <v>2.7080975481518135E-2</v>
      </c>
      <c r="L503" s="396">
        <f t="shared" si="103"/>
        <v>2.3076638060229453E-2</v>
      </c>
      <c r="M503" s="396">
        <f t="shared" si="103"/>
        <v>1.9103403241183873E-2</v>
      </c>
      <c r="N503" s="396">
        <f t="shared" si="103"/>
        <v>1.5160910054739999E-2</v>
      </c>
      <c r="O503" s="396">
        <f t="shared" si="103"/>
        <v>1.1248803095500345E-2</v>
      </c>
      <c r="P503" s="396">
        <f t="shared" si="103"/>
        <v>7.3667324155169368E-3</v>
      </c>
      <c r="Q503" s="396">
        <f t="shared" si="103"/>
        <v>1.101151921777797E-2</v>
      </c>
      <c r="R503" s="396">
        <f t="shared" si="103"/>
        <v>1.4682776440242989E-2</v>
      </c>
      <c r="S503" s="396">
        <f t="shared" si="103"/>
        <v>1.8380793497694146E-2</v>
      </c>
      <c r="T503" s="396">
        <f t="shared" si="103"/>
        <v>2.2105864039445328E-2</v>
      </c>
      <c r="U503" s="396">
        <f t="shared" si="103"/>
        <v>2.5858286027064491E-2</v>
      </c>
      <c r="V503" s="396">
        <f t="shared" si="103"/>
        <v>4.7423075218393222E-2</v>
      </c>
      <c r="W503" s="396">
        <f t="shared" si="103"/>
        <v>6.9913968450672478E-2</v>
      </c>
      <c r="X503" s="396">
        <f t="shared" si="103"/>
        <v>9.3391932412667161E-2</v>
      </c>
      <c r="Y503" s="396">
        <f t="shared" si="103"/>
        <v>0.11792340521693465</v>
      </c>
      <c r="Z503" s="396">
        <f t="shared" si="103"/>
        <v>-0.14231430679409562</v>
      </c>
      <c r="AA503" s="396">
        <f t="shared" si="103"/>
        <v>0.14107785488974989</v>
      </c>
      <c r="AB503" s="396">
        <f t="shared" si="103"/>
        <v>-0.13123153145756047</v>
      </c>
      <c r="AC503" s="396">
        <f t="shared" si="103"/>
        <v>-0.11787289219930693</v>
      </c>
      <c r="AD503" s="396">
        <f t="shared" si="103"/>
        <v>-0.10409701844894245</v>
      </c>
      <c r="AE503" s="396">
        <f t="shared" si="103"/>
        <v>-8.9884052678339085E-2</v>
      </c>
      <c r="AF503" s="396">
        <f t="shared" si="103"/>
        <v>-7.5212856934886455E-2</v>
      </c>
      <c r="AG503" s="396">
        <f t="shared" si="103"/>
        <v>-6.0060907947494219E-2</v>
      </c>
      <c r="AH503" s="396">
        <f t="shared" si="103"/>
        <v>-4.4404181749173981E-2</v>
      </c>
      <c r="AI503" s="396">
        <f t="shared" si="103"/>
        <v>-2.8217026573075673E-2</v>
      </c>
      <c r="AJ503" s="396">
        <f t="shared" si="103"/>
        <v>-1.1472022607633667E-2</v>
      </c>
      <c r="AK503" s="56"/>
    </row>
    <row r="504" spans="3:37">
      <c r="C504" s="395" t="s">
        <v>7043</v>
      </c>
      <c r="D504" s="395" t="s">
        <v>37</v>
      </c>
      <c r="E504" s="395" t="s">
        <v>6872</v>
      </c>
      <c r="F504" s="396">
        <f t="shared" ref="F504:AJ504" si="104">IFERROR((F265-F86)/F86,0)</f>
        <v>0</v>
      </c>
      <c r="G504" s="396">
        <f t="shared" si="104"/>
        <v>0</v>
      </c>
      <c r="H504" s="396">
        <f t="shared" si="104"/>
        <v>0</v>
      </c>
      <c r="I504" s="396">
        <f t="shared" si="104"/>
        <v>0</v>
      </c>
      <c r="J504" s="396">
        <f t="shared" si="104"/>
        <v>0</v>
      </c>
      <c r="K504" s="396">
        <f t="shared" si="104"/>
        <v>0</v>
      </c>
      <c r="L504" s="396">
        <f t="shared" si="104"/>
        <v>0</v>
      </c>
      <c r="M504" s="396">
        <f t="shared" si="104"/>
        <v>0</v>
      </c>
      <c r="N504" s="396">
        <f t="shared" si="104"/>
        <v>0</v>
      </c>
      <c r="O504" s="396">
        <f t="shared" si="104"/>
        <v>0</v>
      </c>
      <c r="P504" s="396">
        <f t="shared" si="104"/>
        <v>0</v>
      </c>
      <c r="Q504" s="396">
        <f t="shared" si="104"/>
        <v>0</v>
      </c>
      <c r="R504" s="396">
        <f t="shared" si="104"/>
        <v>0</v>
      </c>
      <c r="S504" s="396">
        <f t="shared" si="104"/>
        <v>0</v>
      </c>
      <c r="T504" s="396">
        <f t="shared" si="104"/>
        <v>0</v>
      </c>
      <c r="U504" s="396">
        <f t="shared" si="104"/>
        <v>0</v>
      </c>
      <c r="V504" s="396">
        <f t="shared" si="104"/>
        <v>0</v>
      </c>
      <c r="W504" s="396">
        <f t="shared" si="104"/>
        <v>0</v>
      </c>
      <c r="X504" s="396">
        <f t="shared" si="104"/>
        <v>0</v>
      </c>
      <c r="Y504" s="396">
        <f t="shared" si="104"/>
        <v>0</v>
      </c>
      <c r="Z504" s="396">
        <f t="shared" si="104"/>
        <v>0</v>
      </c>
      <c r="AA504" s="396">
        <f t="shared" si="104"/>
        <v>0</v>
      </c>
      <c r="AB504" s="396">
        <f t="shared" si="104"/>
        <v>0</v>
      </c>
      <c r="AC504" s="396">
        <f t="shared" si="104"/>
        <v>0</v>
      </c>
      <c r="AD504" s="396">
        <f t="shared" si="104"/>
        <v>0</v>
      </c>
      <c r="AE504" s="396">
        <f t="shared" si="104"/>
        <v>0</v>
      </c>
      <c r="AF504" s="396">
        <f t="shared" si="104"/>
        <v>0</v>
      </c>
      <c r="AG504" s="396">
        <f t="shared" si="104"/>
        <v>0</v>
      </c>
      <c r="AH504" s="396">
        <f t="shared" si="104"/>
        <v>0</v>
      </c>
      <c r="AI504" s="396">
        <f t="shared" si="104"/>
        <v>0</v>
      </c>
      <c r="AJ504" s="396">
        <f t="shared" si="104"/>
        <v>0</v>
      </c>
      <c r="AK504" s="56"/>
    </row>
    <row r="505" spans="3:37">
      <c r="C505" s="395" t="s">
        <v>7043</v>
      </c>
      <c r="D505" s="395" t="s">
        <v>38</v>
      </c>
      <c r="E505" s="395" t="s">
        <v>6871</v>
      </c>
      <c r="F505" s="396">
        <f t="shared" ref="F505:AJ505" si="105">IFERROR((F266-F87)/F87,0)</f>
        <v>-4.7613008148075571E-2</v>
      </c>
      <c r="G505" s="396">
        <f t="shared" si="105"/>
        <v>-5.6334407417009201E-2</v>
      </c>
      <c r="H505" s="396">
        <f t="shared" si="105"/>
        <v>-6.489752525605906E-2</v>
      </c>
      <c r="I505" s="396">
        <f t="shared" si="105"/>
        <v>-7.3306631802819058E-2</v>
      </c>
      <c r="J505" s="396">
        <f t="shared" si="105"/>
        <v>-8.1565844963385134E-2</v>
      </c>
      <c r="K505" s="396">
        <f t="shared" si="105"/>
        <v>-8.9679137136321085E-2</v>
      </c>
      <c r="L505" s="396">
        <f t="shared" si="105"/>
        <v>-9.8003556255352869E-2</v>
      </c>
      <c r="M505" s="396">
        <f t="shared" si="105"/>
        <v>-0.1061771098443927</v>
      </c>
      <c r="N505" s="396">
        <f t="shared" si="105"/>
        <v>-0.11420386233370715</v>
      </c>
      <c r="O505" s="396">
        <f t="shared" si="105"/>
        <v>-0.12208773345460226</v>
      </c>
      <c r="P505" s="396">
        <f t="shared" si="105"/>
        <v>-0.12983250462195919</v>
      </c>
      <c r="Q505" s="396">
        <f t="shared" si="105"/>
        <v>-0.13525616175514635</v>
      </c>
      <c r="R505" s="396">
        <f t="shared" si="105"/>
        <v>-0.1406126275819497</v>
      </c>
      <c r="S505" s="396">
        <f t="shared" si="105"/>
        <v>-0.1459031430211494</v>
      </c>
      <c r="T505" s="396">
        <f t="shared" si="105"/>
        <v>-0.15112891862137445</v>
      </c>
      <c r="U505" s="396">
        <f t="shared" si="105"/>
        <v>-0.15629113548454629</v>
      </c>
      <c r="V505" s="396">
        <f t="shared" si="105"/>
        <v>-0.16029993375477256</v>
      </c>
      <c r="W505" s="396">
        <f t="shared" si="105"/>
        <v>-0.16427081736478064</v>
      </c>
      <c r="X505" s="396">
        <f t="shared" si="105"/>
        <v>-0.16820432167034219</v>
      </c>
      <c r="Y505" s="396">
        <f t="shared" si="105"/>
        <v>-0.17210097199546032</v>
      </c>
      <c r="Z505" s="396">
        <f t="shared" si="105"/>
        <v>-0.17596128386625443</v>
      </c>
      <c r="AA505" s="396">
        <f t="shared" si="105"/>
        <v>-0.18117317079835515</v>
      </c>
      <c r="AB505" s="396">
        <f t="shared" si="105"/>
        <v>-0.18538594757674337</v>
      </c>
      <c r="AC505" s="396">
        <f t="shared" si="105"/>
        <v>-0.18955559766218738</v>
      </c>
      <c r="AD505" s="396">
        <f t="shared" si="105"/>
        <v>-0.19368277992180091</v>
      </c>
      <c r="AE505" s="396">
        <f t="shared" si="105"/>
        <v>-0.19776813986959732</v>
      </c>
      <c r="AF505" s="396">
        <f t="shared" si="105"/>
        <v>0.1972815349954084</v>
      </c>
      <c r="AG505" s="396">
        <f t="shared" si="105"/>
        <v>0.19127613480560876</v>
      </c>
      <c r="AH505" s="396">
        <f t="shared" si="105"/>
        <v>0.18533067847522625</v>
      </c>
      <c r="AI505" s="396">
        <f t="shared" si="105"/>
        <v>0.17944427295254459</v>
      </c>
      <c r="AJ505" s="396">
        <f t="shared" si="105"/>
        <v>0.17361604283792514</v>
      </c>
      <c r="AK505" s="56"/>
    </row>
    <row r="506" spans="3:37">
      <c r="C506" s="395" t="s">
        <v>7043</v>
      </c>
      <c r="D506" s="395" t="s">
        <v>39</v>
      </c>
      <c r="E506" s="395" t="s">
        <v>6870</v>
      </c>
      <c r="F506" s="396">
        <f t="shared" ref="F506:AJ506" si="106">IFERROR((F267-F88)/F88,0)</f>
        <v>-0.17368183196213963</v>
      </c>
      <c r="G506" s="396">
        <f t="shared" si="106"/>
        <v>-0.18124876717680335</v>
      </c>
      <c r="H506" s="396">
        <f t="shared" si="106"/>
        <v>-0.18867837290009953</v>
      </c>
      <c r="I506" s="396">
        <f t="shared" si="106"/>
        <v>-0.19597435402542163</v>
      </c>
      <c r="J506" s="396">
        <f t="shared" si="106"/>
        <v>-0.2031402833657652</v>
      </c>
      <c r="K506" s="396">
        <f t="shared" si="106"/>
        <v>0.18473058876855056</v>
      </c>
      <c r="L506" s="396">
        <f t="shared" si="106"/>
        <v>0.1738968329288543</v>
      </c>
      <c r="M506" s="396">
        <f t="shared" si="106"/>
        <v>0.16325941995623242</v>
      </c>
      <c r="N506" s="396">
        <f t="shared" si="106"/>
        <v>0.15281306022692787</v>
      </c>
      <c r="O506" s="396">
        <f t="shared" si="106"/>
        <v>0.14255265243461285</v>
      </c>
      <c r="P506" s="396">
        <f t="shared" si="106"/>
        <v>0.13247327528388347</v>
      </c>
      <c r="Q506" s="396">
        <f t="shared" si="106"/>
        <v>0.12541469542395808</v>
      </c>
      <c r="R506" s="396">
        <f t="shared" si="106"/>
        <v>0.11844356121008945</v>
      </c>
      <c r="S506" s="396">
        <f t="shared" si="106"/>
        <v>0.11155825765738943</v>
      </c>
      <c r="T506" s="396">
        <f t="shared" si="106"/>
        <v>0.10475720930598617</v>
      </c>
      <c r="U506" s="396">
        <f t="shared" si="106"/>
        <v>9.8038879019215319E-2</v>
      </c>
      <c r="V506" s="396">
        <f t="shared" si="106"/>
        <v>9.2821657126706938E-2</v>
      </c>
      <c r="W506" s="396">
        <f t="shared" si="106"/>
        <v>8.7653778998090751E-2</v>
      </c>
      <c r="X506" s="396">
        <f t="shared" si="106"/>
        <v>8.2534547898419089E-2</v>
      </c>
      <c r="Y506" s="396">
        <f t="shared" si="106"/>
        <v>7.7463280148518499E-2</v>
      </c>
      <c r="Z506" s="396">
        <f t="shared" si="106"/>
        <v>7.2439304820600334E-2</v>
      </c>
      <c r="AA506" s="396">
        <f t="shared" si="106"/>
        <v>6.5656331777185148E-2</v>
      </c>
      <c r="AB506" s="396">
        <f t="shared" si="106"/>
        <v>6.0173643511303075E-2</v>
      </c>
      <c r="AC506" s="396">
        <f t="shared" si="106"/>
        <v>5.4747082172099032E-2</v>
      </c>
      <c r="AD506" s="396">
        <f t="shared" si="106"/>
        <v>4.9375790281671113E-2</v>
      </c>
      <c r="AE506" s="396">
        <f t="shared" si="106"/>
        <v>4.4058927740414471E-2</v>
      </c>
      <c r="AF506" s="396">
        <f t="shared" si="106"/>
        <v>3.8795671388993057E-2</v>
      </c>
      <c r="AG506" s="396">
        <f t="shared" si="106"/>
        <v>3.3585214583487906E-2</v>
      </c>
      <c r="AH506" s="396">
        <f t="shared" si="106"/>
        <v>2.8426766783274146E-2</v>
      </c>
      <c r="AI506" s="396">
        <f t="shared" si="106"/>
        <v>2.3319553151164275E-2</v>
      </c>
      <c r="AJ506" s="396">
        <f t="shared" si="106"/>
        <v>1.8262814165417873E-2</v>
      </c>
      <c r="AK506" s="56"/>
    </row>
    <row r="507" spans="3:37">
      <c r="C507" s="395" t="s">
        <v>7043</v>
      </c>
      <c r="D507" s="395" t="s">
        <v>40</v>
      </c>
      <c r="E507" s="395" t="s">
        <v>6869</v>
      </c>
      <c r="F507" s="396">
        <f t="shared" ref="F507:AJ507" si="107">IFERROR((F268-F89)/F89,0)</f>
        <v>-8.7729453569533961E-2</v>
      </c>
      <c r="G507" s="396">
        <f t="shared" si="107"/>
        <v>-9.6083490053418888E-2</v>
      </c>
      <c r="H507" s="396">
        <f t="shared" si="107"/>
        <v>-0.10428591223790104</v>
      </c>
      <c r="I507" s="396">
        <f t="shared" si="107"/>
        <v>-0.11234081039383627</v>
      </c>
      <c r="J507" s="396">
        <f t="shared" si="107"/>
        <v>-0.12025212897287756</v>
      </c>
      <c r="K507" s="396">
        <f t="shared" si="107"/>
        <v>8.9970408689732564E-2</v>
      </c>
      <c r="L507" s="396">
        <f t="shared" si="107"/>
        <v>8.0003186274624147E-2</v>
      </c>
      <c r="M507" s="396">
        <f t="shared" si="107"/>
        <v>7.0216602324578645E-2</v>
      </c>
      <c r="N507" s="396">
        <f t="shared" si="107"/>
        <v>6.0605790304180708E-2</v>
      </c>
      <c r="O507" s="396">
        <f t="shared" si="107"/>
        <v>5.1166056932952758E-2</v>
      </c>
      <c r="P507" s="396">
        <f t="shared" si="107"/>
        <v>4.1892874543243447E-2</v>
      </c>
      <c r="Q507" s="396">
        <f t="shared" si="107"/>
        <v>3.5398872237884633E-2</v>
      </c>
      <c r="R507" s="396">
        <f t="shared" si="107"/>
        <v>2.8985321275197637E-2</v>
      </c>
      <c r="S507" s="396">
        <f t="shared" si="107"/>
        <v>2.2650735844184148E-2</v>
      </c>
      <c r="T507" s="396">
        <f t="shared" si="107"/>
        <v>1.6393666497470573E-2</v>
      </c>
      <c r="U507" s="396">
        <f t="shared" si="107"/>
        <v>1.0212699045625041E-2</v>
      </c>
      <c r="V507" s="396">
        <f t="shared" si="107"/>
        <v>5.4127744616626729E-3</v>
      </c>
      <c r="W507" s="396">
        <f t="shared" si="107"/>
        <v>6.5824690129842156E-4</v>
      </c>
      <c r="X507" s="396">
        <f t="shared" si="107"/>
        <v>-4.0515246423620237E-3</v>
      </c>
      <c r="Y507" s="396">
        <f t="shared" si="107"/>
        <v>-8.717169164700023E-3</v>
      </c>
      <c r="Z507" s="396">
        <f t="shared" si="107"/>
        <v>-1.3339303929625712E-2</v>
      </c>
      <c r="AA507" s="396">
        <f t="shared" si="107"/>
        <v>-1.9579743714292379E-2</v>
      </c>
      <c r="AB507" s="396">
        <f t="shared" si="107"/>
        <v>-2.4623901454908649E-2</v>
      </c>
      <c r="AC507" s="396">
        <f t="shared" si="107"/>
        <v>-2.9616421557576298E-2</v>
      </c>
      <c r="AD507" s="396">
        <f t="shared" si="107"/>
        <v>-3.4558092915185898E-2</v>
      </c>
      <c r="AE507" s="396">
        <f t="shared" si="107"/>
        <v>-3.9449688432327441E-2</v>
      </c>
      <c r="AF507" s="396">
        <f t="shared" si="107"/>
        <v>-4.4291965428281871E-2</v>
      </c>
      <c r="AG507" s="396">
        <f t="shared" si="107"/>
        <v>-4.9085666027892431E-2</v>
      </c>
      <c r="AH507" s="396">
        <f t="shared" si="107"/>
        <v>-5.3831517540722754E-2</v>
      </c>
      <c r="AI507" s="396">
        <f t="shared" si="107"/>
        <v>-5.8530232828932598E-2</v>
      </c>
      <c r="AJ507" s="396">
        <f t="shared" si="107"/>
        <v>-6.3182510664233776E-2</v>
      </c>
      <c r="AK507" s="56"/>
    </row>
    <row r="508" spans="3:37">
      <c r="C508" s="395" t="s">
        <v>7043</v>
      </c>
      <c r="D508" s="395" t="s">
        <v>41</v>
      </c>
      <c r="E508" s="395" t="s">
        <v>6868</v>
      </c>
      <c r="F508" s="396">
        <f t="shared" ref="F508:AJ508" si="108">IFERROR((F269-F90)/F90,0)</f>
        <v>-0.12588813847562833</v>
      </c>
      <c r="G508" s="396">
        <f t="shared" si="108"/>
        <v>1.0458469775464694E-2</v>
      </c>
      <c r="H508" s="396">
        <f t="shared" si="108"/>
        <v>1.2892523999862239E-3</v>
      </c>
      <c r="I508" s="396">
        <f t="shared" si="108"/>
        <v>-7.7150527269601787E-3</v>
      </c>
      <c r="J508" s="396">
        <f t="shared" si="108"/>
        <v>-1.6558854977852554E-2</v>
      </c>
      <c r="K508" s="396">
        <f t="shared" si="108"/>
        <v>-2.5246407918578385E-2</v>
      </c>
      <c r="L508" s="396">
        <f t="shared" si="108"/>
        <v>-3.416003142133061E-2</v>
      </c>
      <c r="M508" s="396">
        <f t="shared" si="108"/>
        <v>-4.2912111095659504E-2</v>
      </c>
      <c r="N508" s="396">
        <f t="shared" si="108"/>
        <v>-5.1506999053181124E-2</v>
      </c>
      <c r="O508" s="396">
        <f t="shared" si="108"/>
        <v>-5.994889246472461E-2</v>
      </c>
      <c r="P508" s="396">
        <f t="shared" si="108"/>
        <v>6.4866468120429538E-2</v>
      </c>
      <c r="Q508" s="396">
        <f t="shared" si="108"/>
        <v>5.8229273963683943E-2</v>
      </c>
      <c r="R508" s="396">
        <f t="shared" si="108"/>
        <v>5.1674305090573101E-2</v>
      </c>
      <c r="S508" s="396">
        <f t="shared" si="108"/>
        <v>4.5200042928172195E-2</v>
      </c>
      <c r="T508" s="396">
        <f t="shared" si="108"/>
        <v>3.8805006068993717E-2</v>
      </c>
      <c r="U508" s="396">
        <f t="shared" si="108"/>
        <v>3.2487749140924511E-2</v>
      </c>
      <c r="V508" s="396">
        <f t="shared" si="108"/>
        <v>2.7581986884695354E-2</v>
      </c>
      <c r="W508" s="396">
        <f t="shared" si="108"/>
        <v>2.2722622650146886E-2</v>
      </c>
      <c r="X508" s="396">
        <f t="shared" si="108"/>
        <v>1.7909001296271678E-2</v>
      </c>
      <c r="Y508" s="396">
        <f t="shared" si="108"/>
        <v>1.3140479958427228E-2</v>
      </c>
      <c r="Z508" s="396">
        <f t="shared" si="108"/>
        <v>8.4164277621197915E-3</v>
      </c>
      <c r="AA508" s="396">
        <f t="shared" si="108"/>
        <v>2.0383871445281017E-3</v>
      </c>
      <c r="AB508" s="396">
        <f t="shared" si="108"/>
        <v>-3.1169935756319004E-3</v>
      </c>
      <c r="AC508" s="396">
        <f t="shared" si="108"/>
        <v>-8.2195980550786585E-3</v>
      </c>
      <c r="AD508" s="396">
        <f t="shared" si="108"/>
        <v>-1.3270232581681441E-2</v>
      </c>
      <c r="AE508" s="396">
        <f t="shared" si="108"/>
        <v>-1.8269687102469602E-2</v>
      </c>
      <c r="AF508" s="396">
        <f t="shared" si="108"/>
        <v>-2.3218735635509476E-2</v>
      </c>
      <c r="AG508" s="396">
        <f t="shared" si="108"/>
        <v>-2.8118136669394059E-2</v>
      </c>
      <c r="AH508" s="396">
        <f t="shared" si="108"/>
        <v>-3.2968633550762051E-2</v>
      </c>
      <c r="AI508" s="396">
        <f t="shared" si="108"/>
        <v>-3.7770954860285276E-2</v>
      </c>
      <c r="AJ508" s="396">
        <f t="shared" si="108"/>
        <v>-4.2525814777495105E-2</v>
      </c>
      <c r="AK508" s="56"/>
    </row>
    <row r="509" spans="3:37">
      <c r="C509" s="395" t="s">
        <v>7043</v>
      </c>
      <c r="D509" s="395" t="s">
        <v>42</v>
      </c>
      <c r="E509" s="395" t="s">
        <v>6867</v>
      </c>
      <c r="F509" s="396">
        <f t="shared" ref="F509:AJ509" si="109">IFERROR((F270-F91)/F91,0)</f>
        <v>-6.0570461416200774E-2</v>
      </c>
      <c r="G509" s="396">
        <f t="shared" si="109"/>
        <v>-6.9173203957956661E-2</v>
      </c>
      <c r="H509" s="396">
        <f t="shared" si="109"/>
        <v>-7.7619818526615134E-2</v>
      </c>
      <c r="I509" s="396">
        <f t="shared" si="109"/>
        <v>-8.5914517163524898E-2</v>
      </c>
      <c r="J509" s="396">
        <f t="shared" si="109"/>
        <v>-9.4061361749682659E-2</v>
      </c>
      <c r="K509" s="396">
        <f t="shared" si="109"/>
        <v>-0.10206427063821742</v>
      </c>
      <c r="L509" s="396">
        <f t="shared" si="109"/>
        <v>-0.1102754340401491</v>
      </c>
      <c r="M509" s="396">
        <f t="shared" si="109"/>
        <v>-0.11833778447377977</v>
      </c>
      <c r="N509" s="396">
        <f t="shared" si="109"/>
        <v>-0.12625533107182851</v>
      </c>
      <c r="O509" s="396">
        <f t="shared" si="109"/>
        <v>-0.13403194023671733</v>
      </c>
      <c r="P509" s="396">
        <f t="shared" si="109"/>
        <v>-0.14167134193627184</v>
      </c>
      <c r="Q509" s="396">
        <f t="shared" si="109"/>
        <v>-0.14702120891435733</v>
      </c>
      <c r="R509" s="396">
        <f t="shared" si="109"/>
        <v>-0.15230479873988492</v>
      </c>
      <c r="S509" s="396">
        <f t="shared" si="109"/>
        <v>-0.15752333544863781</v>
      </c>
      <c r="T509" s="396">
        <f t="shared" si="109"/>
        <v>-0.1626780131194403</v>
      </c>
      <c r="U509" s="396">
        <f t="shared" si="109"/>
        <v>-0.16776999678503926</v>
      </c>
      <c r="V509" s="396">
        <f t="shared" si="109"/>
        <v>-0.17172425439407193</v>
      </c>
      <c r="W509" s="396">
        <f t="shared" si="109"/>
        <v>-0.1756411131809251</v>
      </c>
      <c r="X509" s="396">
        <f t="shared" si="109"/>
        <v>-0.17952110121772683</v>
      </c>
      <c r="Y509" s="396">
        <f t="shared" si="109"/>
        <v>-0.18336473668132133</v>
      </c>
      <c r="Z509" s="396">
        <f t="shared" si="109"/>
        <v>-0.18717252808397167</v>
      </c>
      <c r="AA509" s="396">
        <f t="shared" si="109"/>
        <v>-0.1923135060453082</v>
      </c>
      <c r="AB509" s="396">
        <f t="shared" si="109"/>
        <v>-0.19646896698601474</v>
      </c>
      <c r="AC509" s="396">
        <f t="shared" si="109"/>
        <v>0.19912716802584454</v>
      </c>
      <c r="AD509" s="396">
        <f t="shared" si="109"/>
        <v>0.19302062159203515</v>
      </c>
      <c r="AE509" s="396">
        <f t="shared" si="109"/>
        <v>0.18697595512208828</v>
      </c>
      <c r="AF509" s="396">
        <f t="shared" si="109"/>
        <v>0.18099223277769785</v>
      </c>
      <c r="AG509" s="396">
        <f t="shared" si="109"/>
        <v>0.17506853749670245</v>
      </c>
      <c r="AH509" s="396">
        <f t="shared" si="109"/>
        <v>0.16920397052455122</v>
      </c>
      <c r="AI509" s="396">
        <f t="shared" si="109"/>
        <v>0.16339765095970998</v>
      </c>
      <c r="AJ509" s="396">
        <f t="shared" si="109"/>
        <v>0.15764871531256255</v>
      </c>
      <c r="AK509" s="56"/>
    </row>
    <row r="510" spans="3:37">
      <c r="C510" s="395" t="s">
        <v>7043</v>
      </c>
      <c r="D510" s="395" t="s">
        <v>43</v>
      </c>
      <c r="E510" s="395" t="s">
        <v>6866</v>
      </c>
      <c r="F510" s="396">
        <f t="shared" ref="F510:AJ510" si="110">IFERROR((F271-F92)/F92,0)</f>
        <v>0</v>
      </c>
      <c r="G510" s="396">
        <f t="shared" si="110"/>
        <v>0</v>
      </c>
      <c r="H510" s="396">
        <f t="shared" si="110"/>
        <v>0</v>
      </c>
      <c r="I510" s="396">
        <f t="shared" si="110"/>
        <v>0</v>
      </c>
      <c r="J510" s="396">
        <f t="shared" si="110"/>
        <v>0</v>
      </c>
      <c r="K510" s="396">
        <f t="shared" si="110"/>
        <v>0</v>
      </c>
      <c r="L510" s="396">
        <f t="shared" si="110"/>
        <v>0</v>
      </c>
      <c r="M510" s="396">
        <f t="shared" si="110"/>
        <v>0</v>
      </c>
      <c r="N510" s="396">
        <f t="shared" si="110"/>
        <v>0</v>
      </c>
      <c r="O510" s="396">
        <f t="shared" si="110"/>
        <v>0</v>
      </c>
      <c r="P510" s="396">
        <f t="shared" si="110"/>
        <v>0</v>
      </c>
      <c r="Q510" s="396">
        <f t="shared" si="110"/>
        <v>0</v>
      </c>
      <c r="R510" s="396">
        <f t="shared" si="110"/>
        <v>0</v>
      </c>
      <c r="S510" s="396">
        <f t="shared" si="110"/>
        <v>0</v>
      </c>
      <c r="T510" s="396">
        <f t="shared" si="110"/>
        <v>0</v>
      </c>
      <c r="U510" s="396">
        <f t="shared" si="110"/>
        <v>0</v>
      </c>
      <c r="V510" s="396">
        <f t="shared" si="110"/>
        <v>0</v>
      </c>
      <c r="W510" s="396">
        <f t="shared" si="110"/>
        <v>0</v>
      </c>
      <c r="X510" s="396">
        <f t="shared" si="110"/>
        <v>0</v>
      </c>
      <c r="Y510" s="396">
        <f t="shared" si="110"/>
        <v>0</v>
      </c>
      <c r="Z510" s="396">
        <f t="shared" si="110"/>
        <v>0</v>
      </c>
      <c r="AA510" s="396">
        <f t="shared" si="110"/>
        <v>0</v>
      </c>
      <c r="AB510" s="396">
        <f t="shared" si="110"/>
        <v>0</v>
      </c>
      <c r="AC510" s="396">
        <f t="shared" si="110"/>
        <v>0</v>
      </c>
      <c r="AD510" s="396">
        <f t="shared" si="110"/>
        <v>0</v>
      </c>
      <c r="AE510" s="396">
        <f t="shared" si="110"/>
        <v>0</v>
      </c>
      <c r="AF510" s="396">
        <f t="shared" si="110"/>
        <v>0</v>
      </c>
      <c r="AG510" s="396">
        <f t="shared" si="110"/>
        <v>0</v>
      </c>
      <c r="AH510" s="396">
        <f t="shared" si="110"/>
        <v>0</v>
      </c>
      <c r="AI510" s="396">
        <f t="shared" si="110"/>
        <v>0</v>
      </c>
      <c r="AJ510" s="396">
        <f t="shared" si="110"/>
        <v>0</v>
      </c>
      <c r="AK510" s="56"/>
    </row>
    <row r="511" spans="3:37">
      <c r="C511" s="395" t="s">
        <v>7043</v>
      </c>
      <c r="D511" s="395" t="s">
        <v>44</v>
      </c>
      <c r="E511" s="395" t="s">
        <v>6865</v>
      </c>
      <c r="F511" s="396">
        <f t="shared" ref="F511:AJ511" si="111">IFERROR((F272-F93)/F93,0)</f>
        <v>-2.6700457176548391E-2</v>
      </c>
      <c r="G511" s="396">
        <f t="shared" si="111"/>
        <v>-4.2163963644987146E-2</v>
      </c>
      <c r="H511" s="396">
        <f t="shared" si="111"/>
        <v>-5.7143795015599658E-2</v>
      </c>
      <c r="I511" s="396">
        <f t="shared" si="111"/>
        <v>-7.1662294791325201E-2</v>
      </c>
      <c r="J511" s="396">
        <f t="shared" si="111"/>
        <v>2.8541992482787749E-2</v>
      </c>
      <c r="K511" s="396">
        <f t="shared" si="111"/>
        <v>1.3177252182627277E-2</v>
      </c>
      <c r="L511" s="396">
        <f t="shared" si="111"/>
        <v>7.3355689573399215E-3</v>
      </c>
      <c r="M511" s="396">
        <f t="shared" si="111"/>
        <v>1.5608624323268422E-3</v>
      </c>
      <c r="N511" s="396">
        <f t="shared" si="111"/>
        <v>-4.1480126896171997E-3</v>
      </c>
      <c r="O511" s="396">
        <f t="shared" si="111"/>
        <v>-9.7921757410134435E-3</v>
      </c>
      <c r="P511" s="396">
        <f t="shared" si="111"/>
        <v>-1.5372720821359102E-2</v>
      </c>
      <c r="Q511" s="396">
        <f t="shared" si="111"/>
        <v>-1.7757690064666921E-2</v>
      </c>
      <c r="R511" s="396">
        <f t="shared" si="111"/>
        <v>-2.0131133456496291E-2</v>
      </c>
      <c r="S511" s="396">
        <f t="shared" si="111"/>
        <v>-2.2493134346994355E-2</v>
      </c>
      <c r="T511" s="396">
        <f t="shared" si="111"/>
        <v>-2.4843775284569561E-2</v>
      </c>
      <c r="U511" s="396">
        <f t="shared" si="111"/>
        <v>-2.7183138025508868E-2</v>
      </c>
      <c r="V511" s="396">
        <f t="shared" si="111"/>
        <v>-2.8170420725302243E-2</v>
      </c>
      <c r="W511" s="396">
        <f t="shared" si="111"/>
        <v>-2.915570152946861E-2</v>
      </c>
      <c r="X511" s="396">
        <f t="shared" si="111"/>
        <v>-3.0138986520653874E-2</v>
      </c>
      <c r="Y511" s="396">
        <f t="shared" si="111"/>
        <v>-3.1120281756885682E-2</v>
      </c>
      <c r="Z511" s="396">
        <f t="shared" si="111"/>
        <v>-3.2099593271699485E-2</v>
      </c>
      <c r="AA511" s="396">
        <f t="shared" si="111"/>
        <v>-3.4845966537649792E-2</v>
      </c>
      <c r="AB511" s="396">
        <f t="shared" si="111"/>
        <v>-3.6378154342066697E-2</v>
      </c>
      <c r="AC511" s="396">
        <f t="shared" si="111"/>
        <v>-3.790548514238784E-2</v>
      </c>
      <c r="AD511" s="396">
        <f t="shared" si="111"/>
        <v>-3.9427981996971874E-2</v>
      </c>
      <c r="AE511" s="396">
        <f t="shared" si="111"/>
        <v>-4.0945667818449695E-2</v>
      </c>
      <c r="AF511" s="396">
        <f t="shared" si="111"/>
        <v>-4.2458565374876293E-2</v>
      </c>
      <c r="AG511" s="396">
        <f t="shared" si="111"/>
        <v>-4.3966697290866059E-2</v>
      </c>
      <c r="AH511" s="396">
        <f t="shared" si="111"/>
        <v>-4.5470086048722241E-2</v>
      </c>
      <c r="AI511" s="396">
        <f t="shared" si="111"/>
        <v>-4.6968753989554093E-2</v>
      </c>
      <c r="AJ511" s="396">
        <f t="shared" si="111"/>
        <v>-4.8462723314383414E-2</v>
      </c>
      <c r="AK511" s="56"/>
    </row>
    <row r="512" spans="3:37">
      <c r="C512" s="395" t="s">
        <v>7043</v>
      </c>
      <c r="D512" s="395" t="s">
        <v>45</v>
      </c>
      <c r="E512" s="395" t="s">
        <v>6864</v>
      </c>
      <c r="F512" s="396">
        <f t="shared" ref="F512:AJ512" si="112">IFERROR((F273-F94)/F94,0)</f>
        <v>-6.0262510377357054E-2</v>
      </c>
      <c r="G512" s="396">
        <f t="shared" si="112"/>
        <v>-7.5192792484815182E-2</v>
      </c>
      <c r="H512" s="396">
        <f t="shared" si="112"/>
        <v>-8.9656077946096382E-2</v>
      </c>
      <c r="I512" s="396">
        <f t="shared" si="112"/>
        <v>-0.10367393979852089</v>
      </c>
      <c r="J512" s="396">
        <f t="shared" si="112"/>
        <v>-0.1172666424668795</v>
      </c>
      <c r="K512" s="396">
        <f t="shared" si="112"/>
        <v>8.6933450617378005E-2</v>
      </c>
      <c r="L512" s="396">
        <f t="shared" si="112"/>
        <v>8.0666510758832063E-2</v>
      </c>
      <c r="M512" s="396">
        <f t="shared" si="112"/>
        <v>7.4471423299047934E-2</v>
      </c>
      <c r="N512" s="396">
        <f t="shared" si="112"/>
        <v>6.8346959566694052E-2</v>
      </c>
      <c r="O512" s="396">
        <f t="shared" si="112"/>
        <v>6.2291918745272817E-2</v>
      </c>
      <c r="P512" s="396">
        <f t="shared" si="112"/>
        <v>5.6305127088197043E-2</v>
      </c>
      <c r="Q512" s="396">
        <f t="shared" si="112"/>
        <v>5.3746539394226966E-2</v>
      </c>
      <c r="R512" s="396">
        <f t="shared" si="112"/>
        <v>5.1200316598394698E-2</v>
      </c>
      <c r="S512" s="396">
        <f t="shared" si="112"/>
        <v>4.8666369282917864E-2</v>
      </c>
      <c r="T512" s="396">
        <f t="shared" si="112"/>
        <v>4.6144608890116887E-2</v>
      </c>
      <c r="U512" s="396">
        <f t="shared" si="112"/>
        <v>4.3634947712097728E-2</v>
      </c>
      <c r="V512" s="396">
        <f t="shared" si="112"/>
        <v>4.2575793857913262E-2</v>
      </c>
      <c r="W512" s="396">
        <f t="shared" si="112"/>
        <v>4.1518787631221361E-2</v>
      </c>
      <c r="X512" s="396">
        <f t="shared" si="112"/>
        <v>4.0463922506578161E-2</v>
      </c>
      <c r="Y512" s="396">
        <f t="shared" si="112"/>
        <v>3.9411191984950147E-2</v>
      </c>
      <c r="Z512" s="396">
        <f t="shared" si="112"/>
        <v>3.8360589593578999E-2</v>
      </c>
      <c r="AA512" s="396">
        <f t="shared" si="112"/>
        <v>3.5414288771869896E-2</v>
      </c>
      <c r="AB512" s="396">
        <f t="shared" si="112"/>
        <v>3.3770562391652652E-2</v>
      </c>
      <c r="AC512" s="396">
        <f t="shared" si="112"/>
        <v>3.21320465905418E-2</v>
      </c>
      <c r="AD512" s="396">
        <f t="shared" si="112"/>
        <v>3.0498716631601037E-2</v>
      </c>
      <c r="AE512" s="396">
        <f t="shared" si="112"/>
        <v>2.8870547934230127E-2</v>
      </c>
      <c r="AF512" s="396">
        <f t="shared" si="112"/>
        <v>2.7247516072929683E-2</v>
      </c>
      <c r="AG512" s="396">
        <f t="shared" si="112"/>
        <v>2.562959677608238E-2</v>
      </c>
      <c r="AH512" s="396">
        <f t="shared" si="112"/>
        <v>2.4016765924742379E-2</v>
      </c>
      <c r="AI512" s="396">
        <f t="shared" si="112"/>
        <v>2.2408999551436139E-2</v>
      </c>
      <c r="AJ512" s="396">
        <f t="shared" si="112"/>
        <v>2.0806273838975525E-2</v>
      </c>
      <c r="AK512" s="56"/>
    </row>
    <row r="513" spans="3:37">
      <c r="C513" s="395" t="s">
        <v>7043</v>
      </c>
      <c r="D513" s="395" t="s">
        <v>46</v>
      </c>
      <c r="E513" s="395" t="s">
        <v>6863</v>
      </c>
      <c r="F513" s="396">
        <f t="shared" ref="F513:AJ513" si="113">IFERROR((F274-F95)/F95,0)</f>
        <v>-7.078560397062697E-2</v>
      </c>
      <c r="G513" s="396">
        <f t="shared" si="113"/>
        <v>-7.9294802251941979E-2</v>
      </c>
      <c r="H513" s="396">
        <f t="shared" si="113"/>
        <v>-8.7649570260132301E-2</v>
      </c>
      <c r="I513" s="396">
        <f t="shared" si="113"/>
        <v>3.3309629444834891E-2</v>
      </c>
      <c r="J513" s="396">
        <f t="shared" si="113"/>
        <v>2.4100192123562691E-2</v>
      </c>
      <c r="K513" s="396">
        <f t="shared" si="113"/>
        <v>1.5053464029345634E-2</v>
      </c>
      <c r="L513" s="396">
        <f t="shared" si="113"/>
        <v>5.7713187907709037E-3</v>
      </c>
      <c r="M513" s="396">
        <f t="shared" si="113"/>
        <v>-3.3426038077785966E-3</v>
      </c>
      <c r="N513" s="396">
        <f t="shared" si="113"/>
        <v>-1.2292835810101576E-2</v>
      </c>
      <c r="O513" s="396">
        <f t="shared" si="113"/>
        <v>-2.1083747913391515E-2</v>
      </c>
      <c r="P513" s="396">
        <f t="shared" si="113"/>
        <v>-2.9719556585083403E-2</v>
      </c>
      <c r="Q513" s="396">
        <f t="shared" si="113"/>
        <v>-3.5767206578988256E-2</v>
      </c>
      <c r="R513" s="396">
        <f t="shared" si="113"/>
        <v>-4.1739934892989092E-2</v>
      </c>
      <c r="S513" s="396">
        <f t="shared" si="113"/>
        <v>-4.7639125213825025E-2</v>
      </c>
      <c r="T513" s="396">
        <f t="shared" si="113"/>
        <v>-5.3466127363991992E-2</v>
      </c>
      <c r="U513" s="396">
        <f t="shared" si="113"/>
        <v>5.837495937714289E-2</v>
      </c>
      <c r="V513" s="396">
        <f t="shared" si="113"/>
        <v>5.3346196631075815E-2</v>
      </c>
      <c r="W513" s="396">
        <f t="shared" si="113"/>
        <v>4.8364995228329641E-2</v>
      </c>
      <c r="X513" s="396">
        <f t="shared" si="113"/>
        <v>4.343068360177188E-2</v>
      </c>
      <c r="Y513" s="396">
        <f t="shared" si="113"/>
        <v>3.8542602768435651E-2</v>
      </c>
      <c r="Z513" s="396">
        <f t="shared" si="113"/>
        <v>3.3700106036128177E-2</v>
      </c>
      <c r="AA513" s="396">
        <f t="shared" si="113"/>
        <v>2.7162150999697137E-2</v>
      </c>
      <c r="AB513" s="396">
        <f t="shared" si="113"/>
        <v>2.1877511191803065E-2</v>
      </c>
      <c r="AC513" s="396">
        <f t="shared" si="113"/>
        <v>1.6646970865154587E-2</v>
      </c>
      <c r="AD513" s="396">
        <f t="shared" si="113"/>
        <v>1.1469703516104015E-2</v>
      </c>
      <c r="AE513" s="396">
        <f t="shared" si="113"/>
        <v>6.3448993915517738E-3</v>
      </c>
      <c r="AF513" s="396">
        <f t="shared" si="113"/>
        <v>1.2717650667427838E-3</v>
      </c>
      <c r="AG513" s="396">
        <f t="shared" si="113"/>
        <v>-3.7504769642394443E-3</v>
      </c>
      <c r="AH513" s="396">
        <f t="shared" si="113"/>
        <v>-8.7225886857086876E-3</v>
      </c>
      <c r="AI513" s="396">
        <f t="shared" si="113"/>
        <v>-1.3645316945788922E-2</v>
      </c>
      <c r="AJ513" s="396">
        <f t="shared" si="113"/>
        <v>-1.8519393830389263E-2</v>
      </c>
      <c r="AK513" s="56"/>
    </row>
    <row r="514" spans="3:37">
      <c r="C514" s="395" t="s">
        <v>7043</v>
      </c>
      <c r="D514" s="395" t="s">
        <v>47</v>
      </c>
      <c r="E514" s="395" t="s">
        <v>6862</v>
      </c>
      <c r="F514" s="396">
        <f t="shared" ref="F514:AJ514" si="114">IFERROR((F275-F96)/F96,0)</f>
        <v>-8.1879559295802679E-2</v>
      </c>
      <c r="G514" s="396">
        <f t="shared" si="114"/>
        <v>-9.0287165666801422E-2</v>
      </c>
      <c r="H514" s="396">
        <f t="shared" si="114"/>
        <v>1.4140041291742577E-2</v>
      </c>
      <c r="I514" s="396">
        <f t="shared" si="114"/>
        <v>5.0201727309274477E-3</v>
      </c>
      <c r="J514" s="396">
        <f t="shared" si="114"/>
        <v>-3.9371330210304653E-3</v>
      </c>
      <c r="K514" s="396">
        <f t="shared" si="114"/>
        <v>-1.273618412131358E-2</v>
      </c>
      <c r="L514" s="396">
        <f t="shared" si="114"/>
        <v>-2.1764207227996567E-2</v>
      </c>
      <c r="M514" s="396">
        <f t="shared" si="114"/>
        <v>-3.0628613213617456E-2</v>
      </c>
      <c r="N514" s="396">
        <f t="shared" si="114"/>
        <v>-3.9333810045848017E-2</v>
      </c>
      <c r="O514" s="396">
        <f t="shared" si="114"/>
        <v>-4.7884048763024628E-2</v>
      </c>
      <c r="P514" s="396">
        <f t="shared" si="114"/>
        <v>4.8573966226494979E-2</v>
      </c>
      <c r="Q514" s="396">
        <f t="shared" si="114"/>
        <v>4.2038321420401897E-2</v>
      </c>
      <c r="R514" s="396">
        <f t="shared" si="114"/>
        <v>3.5583643847634468E-2</v>
      </c>
      <c r="S514" s="396">
        <f t="shared" si="114"/>
        <v>2.920843816949751E-2</v>
      </c>
      <c r="T514" s="396">
        <f t="shared" si="114"/>
        <v>2.2911245644100995E-2</v>
      </c>
      <c r="U514" s="396">
        <f t="shared" si="114"/>
        <v>1.6690643013585891E-2</v>
      </c>
      <c r="V514" s="396">
        <f t="shared" si="114"/>
        <v>1.1859939126874119E-2</v>
      </c>
      <c r="W514" s="396">
        <f t="shared" si="114"/>
        <v>7.0749233701534091E-3</v>
      </c>
      <c r="X514" s="396">
        <f t="shared" si="114"/>
        <v>2.334950626101737E-3</v>
      </c>
      <c r="Y514" s="396">
        <f t="shared" si="114"/>
        <v>-2.3606121340674314E-3</v>
      </c>
      <c r="Z514" s="396">
        <f t="shared" si="114"/>
        <v>-7.0123861324416416E-3</v>
      </c>
      <c r="AA514" s="396">
        <f t="shared" si="114"/>
        <v>-1.3292842459464682E-2</v>
      </c>
      <c r="AB514" s="396">
        <f t="shared" si="114"/>
        <v>-1.8369345637076689E-2</v>
      </c>
      <c r="AC514" s="396">
        <f t="shared" si="114"/>
        <v>-2.3393880052685254E-2</v>
      </c>
      <c r="AD514" s="396">
        <f t="shared" si="114"/>
        <v>-2.8367239657921199E-2</v>
      </c>
      <c r="AE514" s="396">
        <f t="shared" si="114"/>
        <v>-3.3290202313591005E-2</v>
      </c>
      <c r="AF514" s="396">
        <f t="shared" si="114"/>
        <v>-3.816353019525176E-2</v>
      </c>
      <c r="AG514" s="396">
        <f t="shared" si="114"/>
        <v>-4.2987970186589168E-2</v>
      </c>
      <c r="AH514" s="396">
        <f t="shared" si="114"/>
        <v>-4.7764254261007152E-2</v>
      </c>
      <c r="AI514" s="396">
        <f t="shared" si="114"/>
        <v>-5.2493099851862526E-2</v>
      </c>
      <c r="AJ514" s="396">
        <f t="shared" si="114"/>
        <v>-5.7175210211709175E-2</v>
      </c>
      <c r="AK514" s="56"/>
    </row>
    <row r="515" spans="3:37">
      <c r="C515" s="395" t="s">
        <v>7043</v>
      </c>
      <c r="D515" s="395" t="s">
        <v>48</v>
      </c>
      <c r="E515" s="395" t="s">
        <v>6861</v>
      </c>
      <c r="F515" s="396">
        <f t="shared" ref="F515:AJ515" si="115">IFERROR((F276-F97)/F97,0)</f>
        <v>0.11093741825707513</v>
      </c>
      <c r="G515" s="396">
        <f t="shared" si="115"/>
        <v>-9.0746074628884066E-2</v>
      </c>
      <c r="H515" s="396">
        <f t="shared" si="115"/>
        <v>-6.9273663244149727E-2</v>
      </c>
      <c r="I515" s="396">
        <f t="shared" si="115"/>
        <v>-4.6762562849987907E-2</v>
      </c>
      <c r="J515" s="396">
        <f t="shared" si="115"/>
        <v>-2.313553834297797E-2</v>
      </c>
      <c r="K515" s="396">
        <f t="shared" si="115"/>
        <v>1.692497425228546E-3</v>
      </c>
      <c r="L515" s="396">
        <f t="shared" si="115"/>
        <v>5.1585614301592085E-3</v>
      </c>
      <c r="M515" s="396">
        <f t="shared" si="115"/>
        <v>8.6486953240139264E-3</v>
      </c>
      <c r="N515" s="396">
        <f t="shared" si="115"/>
        <v>1.2163150708418153E-2</v>
      </c>
      <c r="O515" s="396">
        <f t="shared" si="115"/>
        <v>1.570218270390213E-2</v>
      </c>
      <c r="P515" s="396">
        <f t="shared" si="115"/>
        <v>1.926605001163607E-2</v>
      </c>
      <c r="Q515" s="396">
        <f t="shared" si="115"/>
        <v>2.6469343651294278E-2</v>
      </c>
      <c r="R515" s="396">
        <f t="shared" si="115"/>
        <v>3.3775175278705626E-2</v>
      </c>
      <c r="S515" s="396">
        <f t="shared" si="115"/>
        <v>4.1185750011886312E-2</v>
      </c>
      <c r="T515" s="396">
        <f t="shared" si="115"/>
        <v>4.8703336654571418E-2</v>
      </c>
      <c r="U515" s="396">
        <f t="shared" si="115"/>
        <v>5.633027001205921E-2</v>
      </c>
      <c r="V515" s="396">
        <f t="shared" si="115"/>
        <v>6.7980971519544992E-2</v>
      </c>
      <c r="W515" s="396">
        <f t="shared" si="115"/>
        <v>7.9891539975153303E-2</v>
      </c>
      <c r="X515" s="396">
        <f t="shared" si="115"/>
        <v>9.2070767869609924E-2</v>
      </c>
      <c r="Y515" s="396">
        <f t="shared" si="115"/>
        <v>0.10452784887192486</v>
      </c>
      <c r="Z515" s="396">
        <f t="shared" si="115"/>
        <v>0.11727240097429323</v>
      </c>
      <c r="AA515" s="396">
        <f t="shared" si="115"/>
        <v>0.12448061001283571</v>
      </c>
      <c r="AB515" s="396">
        <f t="shared" si="115"/>
        <v>0.13580535549282297</v>
      </c>
      <c r="AC515" s="396">
        <f t="shared" si="115"/>
        <v>-0.13947960499466541</v>
      </c>
      <c r="AD515" s="396">
        <f t="shared" si="115"/>
        <v>-0.13063507856474363</v>
      </c>
      <c r="AE515" s="396">
        <f t="shared" si="115"/>
        <v>-0.12160685396828694</v>
      </c>
      <c r="AF515" s="396">
        <f t="shared" si="115"/>
        <v>-0.1123891481148676</v>
      </c>
      <c r="AG515" s="396">
        <f t="shared" si="115"/>
        <v>-0.102975932592692</v>
      </c>
      <c r="AH515" s="396">
        <f t="shared" si="115"/>
        <v>-9.3360920520860841E-2</v>
      </c>
      <c r="AI515" s="396">
        <f t="shared" si="115"/>
        <v>-8.3537552546899332E-2</v>
      </c>
      <c r="AJ515" s="396">
        <f t="shared" si="115"/>
        <v>-7.3498981924023724E-2</v>
      </c>
      <c r="AK515" s="56"/>
    </row>
    <row r="516" spans="3:37">
      <c r="C516" s="395" t="s">
        <v>7043</v>
      </c>
      <c r="D516" s="395" t="s">
        <v>49</v>
      </c>
      <c r="E516" s="395" t="s">
        <v>6860</v>
      </c>
      <c r="F516" s="396">
        <f t="shared" ref="F516:AJ516" si="116">IFERROR((F277-F98)/F98,0)</f>
        <v>-4.6992333157857662E-2</v>
      </c>
      <c r="G516" s="396">
        <f t="shared" si="116"/>
        <v>-3.9470766662256865E-2</v>
      </c>
      <c r="H516" s="396">
        <f t="shared" si="116"/>
        <v>-2.825670762050117E-2</v>
      </c>
      <c r="I516" s="396">
        <f t="shared" si="116"/>
        <v>-2.0868023731228296E-2</v>
      </c>
      <c r="J516" s="396">
        <f t="shared" si="116"/>
        <v>-9.8147439254229925E-3</v>
      </c>
      <c r="K516" s="396">
        <f t="shared" si="116"/>
        <v>1.1522495431002333E-3</v>
      </c>
      <c r="L516" s="396">
        <f t="shared" si="116"/>
        <v>1.5171009459949219E-3</v>
      </c>
      <c r="M516" s="396">
        <f t="shared" si="116"/>
        <v>-1.8284565103455649E-3</v>
      </c>
      <c r="N516" s="396">
        <f t="shared" si="116"/>
        <v>-1.4644260422602656E-3</v>
      </c>
      <c r="O516" s="396">
        <f t="shared" si="116"/>
        <v>-1.1001299554461996E-3</v>
      </c>
      <c r="P516" s="396">
        <f t="shared" si="116"/>
        <v>-7.3556795907948815E-4</v>
      </c>
      <c r="Q516" s="396">
        <f t="shared" si="116"/>
        <v>1.4574044594447934E-3</v>
      </c>
      <c r="R516" s="396">
        <f t="shared" si="116"/>
        <v>-7.1054769635725052E-5</v>
      </c>
      <c r="S516" s="396">
        <f t="shared" si="116"/>
        <v>-1.6062522466033324E-3</v>
      </c>
      <c r="T516" s="396">
        <f t="shared" si="116"/>
        <v>5.9933040675463618E-4</v>
      </c>
      <c r="U516" s="396">
        <f t="shared" si="116"/>
        <v>-9.4118074499731775E-4</v>
      </c>
      <c r="V516" s="396">
        <f t="shared" si="116"/>
        <v>-9.4118074499731775E-4</v>
      </c>
      <c r="W516" s="396">
        <f t="shared" si="116"/>
        <v>-9.4118074499731775E-4</v>
      </c>
      <c r="X516" s="396">
        <f t="shared" si="116"/>
        <v>-9.4118074499731775E-4</v>
      </c>
      <c r="Y516" s="396">
        <f t="shared" si="116"/>
        <v>-9.4118074499731775E-4</v>
      </c>
      <c r="Z516" s="396">
        <f t="shared" si="116"/>
        <v>-9.4118074499731775E-4</v>
      </c>
      <c r="AA516" s="396">
        <f t="shared" si="116"/>
        <v>-1.7501780246597272E-3</v>
      </c>
      <c r="AB516" s="396">
        <f t="shared" si="116"/>
        <v>-8.0887691954412188E-4</v>
      </c>
      <c r="AC516" s="396">
        <f t="shared" si="116"/>
        <v>1.3420106354278776E-4</v>
      </c>
      <c r="AD516" s="396">
        <f t="shared" si="116"/>
        <v>1.0790609606266815E-3</v>
      </c>
      <c r="AE516" s="396">
        <f t="shared" si="116"/>
        <v>-1.7555212593555001E-3</v>
      </c>
      <c r="AF516" s="396">
        <f t="shared" si="116"/>
        <v>-8.1066136466452694E-4</v>
      </c>
      <c r="AG516" s="396">
        <f t="shared" si="116"/>
        <v>1.3598888510841337E-4</v>
      </c>
      <c r="AH516" s="396">
        <f t="shared" si="116"/>
        <v>1.0844345834345084E-3</v>
      </c>
      <c r="AI516" s="396">
        <f t="shared" si="116"/>
        <v>-1.7609050691599175E-3</v>
      </c>
      <c r="AJ516" s="396">
        <f t="shared" si="116"/>
        <v>-8.1245937326386119E-4</v>
      </c>
      <c r="AK516" s="56"/>
    </row>
    <row r="517" spans="3:37">
      <c r="C517" s="395" t="s">
        <v>7043</v>
      </c>
      <c r="D517" s="395" t="s">
        <v>50</v>
      </c>
      <c r="E517" s="395" t="s">
        <v>6859</v>
      </c>
      <c r="F517" s="396">
        <f t="shared" ref="F517:AJ517" si="117">IFERROR((F278-F99)/F99,0)</f>
        <v>-4.78821629121454E-2</v>
      </c>
      <c r="G517" s="396">
        <f t="shared" si="117"/>
        <v>-3.8362889807195912E-2</v>
      </c>
      <c r="H517" s="396">
        <f t="shared" si="117"/>
        <v>-2.8918808432933228E-2</v>
      </c>
      <c r="I517" s="396">
        <f t="shared" si="117"/>
        <v>-1.9549031396784548E-2</v>
      </c>
      <c r="J517" s="396">
        <f t="shared" si="117"/>
        <v>-1.0252685215150716E-2</v>
      </c>
      <c r="K517" s="396">
        <f t="shared" si="117"/>
        <v>-1.0289100419607611E-3</v>
      </c>
      <c r="L517" s="396">
        <f t="shared" si="117"/>
        <v>-6.6485352229676646E-4</v>
      </c>
      <c r="M517" s="396">
        <f t="shared" si="117"/>
        <v>-3.0053155857927435E-4</v>
      </c>
      <c r="N517" s="396">
        <f t="shared" si="117"/>
        <v>6.4056139612544518E-5</v>
      </c>
      <c r="O517" s="396">
        <f t="shared" si="117"/>
        <v>4.2890986312205733E-4</v>
      </c>
      <c r="P517" s="396">
        <f t="shared" si="117"/>
        <v>7.9402990321807338E-4</v>
      </c>
      <c r="Q517" s="396">
        <f t="shared" si="117"/>
        <v>-1.3895114071573612E-3</v>
      </c>
      <c r="R517" s="396">
        <f t="shared" si="117"/>
        <v>8.0684597244536733E-4</v>
      </c>
      <c r="S517" s="396">
        <f t="shared" si="117"/>
        <v>-1.3862932803654605E-3</v>
      </c>
      <c r="T517" s="396">
        <f t="shared" si="117"/>
        <v>8.1977529118025538E-4</v>
      </c>
      <c r="U517" s="396">
        <f t="shared" si="117"/>
        <v>-1.3830466535576904E-3</v>
      </c>
      <c r="V517" s="396">
        <f t="shared" si="117"/>
        <v>-1.3830466535576904E-3</v>
      </c>
      <c r="W517" s="396">
        <f t="shared" si="117"/>
        <v>-1.3830466535576904E-3</v>
      </c>
      <c r="X517" s="396">
        <f t="shared" si="117"/>
        <v>-1.3830466535576904E-3</v>
      </c>
      <c r="Y517" s="396">
        <f t="shared" si="117"/>
        <v>-1.3830466535576904E-3</v>
      </c>
      <c r="Z517" s="396">
        <f t="shared" si="117"/>
        <v>-1.3830466535576904E-3</v>
      </c>
      <c r="AA517" s="396">
        <f t="shared" si="117"/>
        <v>1.5736282638266188E-3</v>
      </c>
      <c r="AB517" s="396">
        <f t="shared" si="117"/>
        <v>-1.9178570783459461E-3</v>
      </c>
      <c r="AC517" s="396">
        <f t="shared" si="117"/>
        <v>-9.7582579668320112E-4</v>
      </c>
      <c r="AD517" s="396">
        <f t="shared" si="117"/>
        <v>-3.2014578730115434E-5</v>
      </c>
      <c r="AE517" s="396">
        <f t="shared" si="117"/>
        <v>9.1358162497796435E-4</v>
      </c>
      <c r="AF517" s="396">
        <f t="shared" si="117"/>
        <v>1.8609678830236174E-3</v>
      </c>
      <c r="AG517" s="396">
        <f t="shared" si="117"/>
        <v>-1.6467847136171683E-3</v>
      </c>
      <c r="AH517" s="396">
        <f t="shared" si="117"/>
        <v>-7.0002964933440104E-4</v>
      </c>
      <c r="AI517" s="396">
        <f t="shared" si="117"/>
        <v>2.4852276675548039E-4</v>
      </c>
      <c r="AJ517" s="396">
        <f t="shared" si="117"/>
        <v>1.1988776577452952E-3</v>
      </c>
      <c r="AK517" s="56"/>
    </row>
    <row r="518" spans="3:37">
      <c r="C518" s="395" t="s">
        <v>7043</v>
      </c>
      <c r="D518" s="395" t="s">
        <v>51</v>
      </c>
      <c r="E518" s="395" t="s">
        <v>6858</v>
      </c>
      <c r="F518" s="396">
        <f t="shared" ref="F518:AJ518" si="118">IFERROR((F279-F100)/F100,0)</f>
        <v>0</v>
      </c>
      <c r="G518" s="396">
        <f t="shared" si="118"/>
        <v>0</v>
      </c>
      <c r="H518" s="396">
        <f t="shared" si="118"/>
        <v>0</v>
      </c>
      <c r="I518" s="396">
        <f t="shared" si="118"/>
        <v>0</v>
      </c>
      <c r="J518" s="396">
        <f t="shared" si="118"/>
        <v>0</v>
      </c>
      <c r="K518" s="396">
        <f t="shared" si="118"/>
        <v>0</v>
      </c>
      <c r="L518" s="396">
        <f t="shared" si="118"/>
        <v>0</v>
      </c>
      <c r="M518" s="396">
        <f t="shared" si="118"/>
        <v>0</v>
      </c>
      <c r="N518" s="396">
        <f t="shared" si="118"/>
        <v>0</v>
      </c>
      <c r="O518" s="396">
        <f t="shared" si="118"/>
        <v>0</v>
      </c>
      <c r="P518" s="396">
        <f t="shared" si="118"/>
        <v>0</v>
      </c>
      <c r="Q518" s="396">
        <f t="shared" si="118"/>
        <v>0</v>
      </c>
      <c r="R518" s="396">
        <f t="shared" si="118"/>
        <v>0</v>
      </c>
      <c r="S518" s="396">
        <f t="shared" si="118"/>
        <v>0</v>
      </c>
      <c r="T518" s="396">
        <f t="shared" si="118"/>
        <v>0</v>
      </c>
      <c r="U518" s="396">
        <f t="shared" si="118"/>
        <v>0</v>
      </c>
      <c r="V518" s="396">
        <f t="shared" si="118"/>
        <v>0</v>
      </c>
      <c r="W518" s="396">
        <f t="shared" si="118"/>
        <v>0</v>
      </c>
      <c r="X518" s="396">
        <f t="shared" si="118"/>
        <v>0</v>
      </c>
      <c r="Y518" s="396">
        <f t="shared" si="118"/>
        <v>0</v>
      </c>
      <c r="Z518" s="396">
        <f t="shared" si="118"/>
        <v>0</v>
      </c>
      <c r="AA518" s="396">
        <f t="shared" si="118"/>
        <v>0</v>
      </c>
      <c r="AB518" s="396">
        <f t="shared" si="118"/>
        <v>0</v>
      </c>
      <c r="AC518" s="396">
        <f t="shared" si="118"/>
        <v>0</v>
      </c>
      <c r="AD518" s="396">
        <f t="shared" si="118"/>
        <v>0</v>
      </c>
      <c r="AE518" s="396">
        <f t="shared" si="118"/>
        <v>0</v>
      </c>
      <c r="AF518" s="396">
        <f t="shared" si="118"/>
        <v>0</v>
      </c>
      <c r="AG518" s="396">
        <f t="shared" si="118"/>
        <v>0</v>
      </c>
      <c r="AH518" s="396">
        <f t="shared" si="118"/>
        <v>0</v>
      </c>
      <c r="AI518" s="396">
        <f t="shared" si="118"/>
        <v>0</v>
      </c>
      <c r="AJ518" s="396">
        <f t="shared" si="118"/>
        <v>0</v>
      </c>
      <c r="AK518" s="56"/>
    </row>
    <row r="519" spans="3:37">
      <c r="C519" s="395" t="s">
        <v>7043</v>
      </c>
      <c r="D519" s="395" t="s">
        <v>52</v>
      </c>
      <c r="E519" s="395" t="s">
        <v>6857</v>
      </c>
      <c r="F519" s="396">
        <f t="shared" ref="F519:AJ519" si="119">IFERROR((F280-F101)/F101,0)</f>
        <v>0</v>
      </c>
      <c r="G519" s="396">
        <f t="shared" si="119"/>
        <v>0</v>
      </c>
      <c r="H519" s="396">
        <f t="shared" si="119"/>
        <v>0</v>
      </c>
      <c r="I519" s="396">
        <f t="shared" si="119"/>
        <v>0</v>
      </c>
      <c r="J519" s="396">
        <f t="shared" si="119"/>
        <v>0</v>
      </c>
      <c r="K519" s="396">
        <f t="shared" si="119"/>
        <v>0</v>
      </c>
      <c r="L519" s="396">
        <f t="shared" si="119"/>
        <v>0</v>
      </c>
      <c r="M519" s="396">
        <f t="shared" si="119"/>
        <v>0</v>
      </c>
      <c r="N519" s="396">
        <f t="shared" si="119"/>
        <v>0</v>
      </c>
      <c r="O519" s="396">
        <f t="shared" si="119"/>
        <v>0</v>
      </c>
      <c r="P519" s="396">
        <f t="shared" si="119"/>
        <v>0</v>
      </c>
      <c r="Q519" s="396">
        <f t="shared" si="119"/>
        <v>0</v>
      </c>
      <c r="R519" s="396">
        <f t="shared" si="119"/>
        <v>0</v>
      </c>
      <c r="S519" s="396">
        <f t="shared" si="119"/>
        <v>0</v>
      </c>
      <c r="T519" s="396">
        <f t="shared" si="119"/>
        <v>0</v>
      </c>
      <c r="U519" s="396">
        <f t="shared" si="119"/>
        <v>0</v>
      </c>
      <c r="V519" s="396">
        <f t="shared" si="119"/>
        <v>0</v>
      </c>
      <c r="W519" s="396">
        <f t="shared" si="119"/>
        <v>0</v>
      </c>
      <c r="X519" s="396">
        <f t="shared" si="119"/>
        <v>0</v>
      </c>
      <c r="Y519" s="396">
        <f t="shared" si="119"/>
        <v>0</v>
      </c>
      <c r="Z519" s="396">
        <f t="shared" si="119"/>
        <v>0</v>
      </c>
      <c r="AA519" s="396">
        <f t="shared" si="119"/>
        <v>0</v>
      </c>
      <c r="AB519" s="396">
        <f t="shared" si="119"/>
        <v>0</v>
      </c>
      <c r="AC519" s="396">
        <f t="shared" si="119"/>
        <v>0</v>
      </c>
      <c r="AD519" s="396">
        <f t="shared" si="119"/>
        <v>0</v>
      </c>
      <c r="AE519" s="396">
        <f t="shared" si="119"/>
        <v>0</v>
      </c>
      <c r="AF519" s="396">
        <f t="shared" si="119"/>
        <v>0</v>
      </c>
      <c r="AG519" s="396">
        <f t="shared" si="119"/>
        <v>0</v>
      </c>
      <c r="AH519" s="396">
        <f t="shared" si="119"/>
        <v>0</v>
      </c>
      <c r="AI519" s="396">
        <f t="shared" si="119"/>
        <v>0</v>
      </c>
      <c r="AJ519" s="396">
        <f t="shared" si="119"/>
        <v>0</v>
      </c>
      <c r="AK519" s="56"/>
    </row>
    <row r="520" spans="3:37">
      <c r="C520" s="395" t="s">
        <v>7043</v>
      </c>
      <c r="D520" s="395" t="s">
        <v>53</v>
      </c>
      <c r="E520" s="395" t="s">
        <v>6856</v>
      </c>
      <c r="F520" s="396">
        <f t="shared" ref="F520:AJ520" si="120">IFERROR((F281-F102)/F102,0)</f>
        <v>0</v>
      </c>
      <c r="G520" s="396">
        <f t="shared" si="120"/>
        <v>0</v>
      </c>
      <c r="H520" s="396">
        <f t="shared" si="120"/>
        <v>0</v>
      </c>
      <c r="I520" s="396">
        <f t="shared" si="120"/>
        <v>0</v>
      </c>
      <c r="J520" s="396">
        <f t="shared" si="120"/>
        <v>0</v>
      </c>
      <c r="K520" s="396">
        <f t="shared" si="120"/>
        <v>0</v>
      </c>
      <c r="L520" s="396">
        <f t="shared" si="120"/>
        <v>0</v>
      </c>
      <c r="M520" s="396">
        <f t="shared" si="120"/>
        <v>0</v>
      </c>
      <c r="N520" s="396">
        <f t="shared" si="120"/>
        <v>0</v>
      </c>
      <c r="O520" s="396">
        <f t="shared" si="120"/>
        <v>0</v>
      </c>
      <c r="P520" s="396">
        <f t="shared" si="120"/>
        <v>0</v>
      </c>
      <c r="Q520" s="396">
        <f t="shared" si="120"/>
        <v>0</v>
      </c>
      <c r="R520" s="396">
        <f t="shared" si="120"/>
        <v>0</v>
      </c>
      <c r="S520" s="396">
        <f t="shared" si="120"/>
        <v>0</v>
      </c>
      <c r="T520" s="396">
        <f t="shared" si="120"/>
        <v>0</v>
      </c>
      <c r="U520" s="396">
        <f t="shared" si="120"/>
        <v>0</v>
      </c>
      <c r="V520" s="396">
        <f t="shared" si="120"/>
        <v>0</v>
      </c>
      <c r="W520" s="396">
        <f t="shared" si="120"/>
        <v>0</v>
      </c>
      <c r="X520" s="396">
        <f t="shared" si="120"/>
        <v>0</v>
      </c>
      <c r="Y520" s="396">
        <f t="shared" si="120"/>
        <v>0</v>
      </c>
      <c r="Z520" s="396">
        <f t="shared" si="120"/>
        <v>0</v>
      </c>
      <c r="AA520" s="396">
        <f t="shared" si="120"/>
        <v>0</v>
      </c>
      <c r="AB520" s="396">
        <f t="shared" si="120"/>
        <v>0</v>
      </c>
      <c r="AC520" s="396">
        <f t="shared" si="120"/>
        <v>0</v>
      </c>
      <c r="AD520" s="396">
        <f t="shared" si="120"/>
        <v>0</v>
      </c>
      <c r="AE520" s="396">
        <f t="shared" si="120"/>
        <v>0</v>
      </c>
      <c r="AF520" s="396">
        <f t="shared" si="120"/>
        <v>0</v>
      </c>
      <c r="AG520" s="396">
        <f t="shared" si="120"/>
        <v>0</v>
      </c>
      <c r="AH520" s="396">
        <f t="shared" si="120"/>
        <v>0</v>
      </c>
      <c r="AI520" s="396">
        <f t="shared" si="120"/>
        <v>0</v>
      </c>
      <c r="AJ520" s="396">
        <f t="shared" si="120"/>
        <v>0</v>
      </c>
      <c r="AK520" s="56"/>
    </row>
    <row r="521" spans="3:37">
      <c r="C521" s="395" t="s">
        <v>7043</v>
      </c>
      <c r="D521" s="395" t="s">
        <v>54</v>
      </c>
      <c r="E521" s="395" t="s">
        <v>6855</v>
      </c>
      <c r="F521" s="396">
        <f t="shared" ref="F521:AJ521" si="121">IFERROR((F282-F103)/F103,0)</f>
        <v>0</v>
      </c>
      <c r="G521" s="396">
        <f t="shared" si="121"/>
        <v>0</v>
      </c>
      <c r="H521" s="396">
        <f t="shared" si="121"/>
        <v>0</v>
      </c>
      <c r="I521" s="396">
        <f t="shared" si="121"/>
        <v>0</v>
      </c>
      <c r="J521" s="396">
        <f t="shared" si="121"/>
        <v>0</v>
      </c>
      <c r="K521" s="396">
        <f t="shared" si="121"/>
        <v>0</v>
      </c>
      <c r="L521" s="396">
        <f t="shared" si="121"/>
        <v>0</v>
      </c>
      <c r="M521" s="396">
        <f t="shared" si="121"/>
        <v>0</v>
      </c>
      <c r="N521" s="396">
        <f t="shared" si="121"/>
        <v>0</v>
      </c>
      <c r="O521" s="396">
        <f t="shared" si="121"/>
        <v>0</v>
      </c>
      <c r="P521" s="396">
        <f t="shared" si="121"/>
        <v>0</v>
      </c>
      <c r="Q521" s="396">
        <f t="shared" si="121"/>
        <v>0</v>
      </c>
      <c r="R521" s="396">
        <f t="shared" si="121"/>
        <v>0</v>
      </c>
      <c r="S521" s="396">
        <f t="shared" si="121"/>
        <v>0</v>
      </c>
      <c r="T521" s="396">
        <f t="shared" si="121"/>
        <v>0</v>
      </c>
      <c r="U521" s="396">
        <f t="shared" si="121"/>
        <v>0</v>
      </c>
      <c r="V521" s="396">
        <f t="shared" si="121"/>
        <v>0</v>
      </c>
      <c r="W521" s="396">
        <f t="shared" si="121"/>
        <v>0</v>
      </c>
      <c r="X521" s="396">
        <f t="shared" si="121"/>
        <v>0</v>
      </c>
      <c r="Y521" s="396">
        <f t="shared" si="121"/>
        <v>0</v>
      </c>
      <c r="Z521" s="396">
        <f t="shared" si="121"/>
        <v>0</v>
      </c>
      <c r="AA521" s="396">
        <f t="shared" si="121"/>
        <v>0</v>
      </c>
      <c r="AB521" s="396">
        <f t="shared" si="121"/>
        <v>0</v>
      </c>
      <c r="AC521" s="396">
        <f t="shared" si="121"/>
        <v>0</v>
      </c>
      <c r="AD521" s="396">
        <f t="shared" si="121"/>
        <v>0</v>
      </c>
      <c r="AE521" s="396">
        <f t="shared" si="121"/>
        <v>0</v>
      </c>
      <c r="AF521" s="396">
        <f t="shared" si="121"/>
        <v>0</v>
      </c>
      <c r="AG521" s="396">
        <f t="shared" si="121"/>
        <v>0</v>
      </c>
      <c r="AH521" s="396">
        <f t="shared" si="121"/>
        <v>0</v>
      </c>
      <c r="AI521" s="396">
        <f t="shared" si="121"/>
        <v>0</v>
      </c>
      <c r="AJ521" s="396">
        <f t="shared" si="121"/>
        <v>0</v>
      </c>
      <c r="AK521" s="56"/>
    </row>
    <row r="522" spans="3:37">
      <c r="C522" s="395" t="s">
        <v>7043</v>
      </c>
      <c r="D522" s="395" t="s">
        <v>55</v>
      </c>
      <c r="E522" s="395" t="s">
        <v>6854</v>
      </c>
      <c r="F522" s="396">
        <f t="shared" ref="F522:AJ522" si="122">IFERROR((F283-F104)/F104,0)</f>
        <v>0</v>
      </c>
      <c r="G522" s="396">
        <f t="shared" si="122"/>
        <v>0</v>
      </c>
      <c r="H522" s="396">
        <f t="shared" si="122"/>
        <v>0</v>
      </c>
      <c r="I522" s="396">
        <f t="shared" si="122"/>
        <v>0</v>
      </c>
      <c r="J522" s="396">
        <f t="shared" si="122"/>
        <v>0</v>
      </c>
      <c r="K522" s="396">
        <f t="shared" si="122"/>
        <v>0</v>
      </c>
      <c r="L522" s="396">
        <f t="shared" si="122"/>
        <v>0</v>
      </c>
      <c r="M522" s="396">
        <f t="shared" si="122"/>
        <v>0</v>
      </c>
      <c r="N522" s="396">
        <f t="shared" si="122"/>
        <v>0</v>
      </c>
      <c r="O522" s="396">
        <f t="shared" si="122"/>
        <v>0</v>
      </c>
      <c r="P522" s="396">
        <f t="shared" si="122"/>
        <v>0</v>
      </c>
      <c r="Q522" s="396">
        <f t="shared" si="122"/>
        <v>0</v>
      </c>
      <c r="R522" s="396">
        <f t="shared" si="122"/>
        <v>0</v>
      </c>
      <c r="S522" s="396">
        <f t="shared" si="122"/>
        <v>0</v>
      </c>
      <c r="T522" s="396">
        <f t="shared" si="122"/>
        <v>0</v>
      </c>
      <c r="U522" s="396">
        <f t="shared" si="122"/>
        <v>0</v>
      </c>
      <c r="V522" s="396">
        <f t="shared" si="122"/>
        <v>0</v>
      </c>
      <c r="W522" s="396">
        <f t="shared" si="122"/>
        <v>0</v>
      </c>
      <c r="X522" s="396">
        <f t="shared" si="122"/>
        <v>0</v>
      </c>
      <c r="Y522" s="396">
        <f t="shared" si="122"/>
        <v>0</v>
      </c>
      <c r="Z522" s="396">
        <f t="shared" si="122"/>
        <v>0</v>
      </c>
      <c r="AA522" s="396">
        <f t="shared" si="122"/>
        <v>0</v>
      </c>
      <c r="AB522" s="396">
        <f t="shared" si="122"/>
        <v>0</v>
      </c>
      <c r="AC522" s="396">
        <f t="shared" si="122"/>
        <v>0</v>
      </c>
      <c r="AD522" s="396">
        <f t="shared" si="122"/>
        <v>0</v>
      </c>
      <c r="AE522" s="396">
        <f t="shared" si="122"/>
        <v>0</v>
      </c>
      <c r="AF522" s="396">
        <f t="shared" si="122"/>
        <v>0</v>
      </c>
      <c r="AG522" s="396">
        <f t="shared" si="122"/>
        <v>0</v>
      </c>
      <c r="AH522" s="396">
        <f t="shared" si="122"/>
        <v>0</v>
      </c>
      <c r="AI522" s="396">
        <f t="shared" si="122"/>
        <v>0</v>
      </c>
      <c r="AJ522" s="396">
        <f t="shared" si="122"/>
        <v>0</v>
      </c>
      <c r="AK522" s="56"/>
    </row>
    <row r="523" spans="3:37">
      <c r="C523" s="395" t="s">
        <v>7043</v>
      </c>
      <c r="D523" s="395" t="s">
        <v>56</v>
      </c>
      <c r="E523" s="395" t="s">
        <v>6853</v>
      </c>
      <c r="F523" s="396">
        <f t="shared" ref="F523:AJ523" si="123">IFERROR((F284-F105)/F105,0)</f>
        <v>-0.21738669064870508</v>
      </c>
      <c r="G523" s="396">
        <f t="shared" si="123"/>
        <v>-0.22455340250263534</v>
      </c>
      <c r="H523" s="396">
        <f t="shared" si="123"/>
        <v>-0.23159004837003905</v>
      </c>
      <c r="I523" s="396">
        <f t="shared" si="123"/>
        <v>-0.23850013718850402</v>
      </c>
      <c r="J523" s="396">
        <f t="shared" si="123"/>
        <v>-0.24528705280109508</v>
      </c>
      <c r="K523" s="396">
        <f t="shared" si="123"/>
        <v>-0.25195405948169713</v>
      </c>
      <c r="L523" s="396">
        <f t="shared" si="123"/>
        <v>-0.25879455735799073</v>
      </c>
      <c r="M523" s="396">
        <f t="shared" si="123"/>
        <v>-0.26551108318016742</v>
      </c>
      <c r="N523" s="396">
        <f t="shared" si="123"/>
        <v>-0.27210697684813001</v>
      </c>
      <c r="O523" s="396">
        <f t="shared" si="123"/>
        <v>-0.2785854593570366</v>
      </c>
      <c r="P523" s="396">
        <f t="shared" si="123"/>
        <v>-0.28494963804207696</v>
      </c>
      <c r="Q523" s="396">
        <f t="shared" si="123"/>
        <v>-0.28940646735002096</v>
      </c>
      <c r="R523" s="396">
        <f t="shared" si="123"/>
        <v>-0.29380808295691857</v>
      </c>
      <c r="S523" s="396">
        <f t="shared" si="123"/>
        <v>-0.29815550457383422</v>
      </c>
      <c r="T523" s="396">
        <f t="shared" si="123"/>
        <v>-0.30244972695550149</v>
      </c>
      <c r="U523" s="396">
        <f t="shared" si="123"/>
        <v>-0.30669172065915351</v>
      </c>
      <c r="V523" s="396">
        <f t="shared" si="123"/>
        <v>-0.30998590559408512</v>
      </c>
      <c r="W523" s="396">
        <f t="shared" si="123"/>
        <v>-0.31324893458299902</v>
      </c>
      <c r="X523" s="396">
        <f t="shared" si="123"/>
        <v>-0.31648124754848489</v>
      </c>
      <c r="Y523" s="396">
        <f t="shared" si="123"/>
        <v>-0.31968327616963982</v>
      </c>
      <c r="Z523" s="396">
        <f t="shared" si="123"/>
        <v>-0.32285544407425987</v>
      </c>
      <c r="AA523" s="396">
        <f t="shared" si="123"/>
        <v>-0.32713825359895182</v>
      </c>
      <c r="AB523" s="396">
        <f t="shared" si="123"/>
        <v>-0.33060005558102384</v>
      </c>
      <c r="AC523" s="396">
        <f t="shared" si="123"/>
        <v>0.33194716262450213</v>
      </c>
      <c r="AD523" s="396">
        <f t="shared" si="123"/>
        <v>0.32516423132845135</v>
      </c>
      <c r="AE523" s="396">
        <f t="shared" si="123"/>
        <v>0.3184500340620246</v>
      </c>
      <c r="AF523" s="396">
        <f t="shared" si="123"/>
        <v>0.31180353132982075</v>
      </c>
      <c r="AG523" s="396">
        <f t="shared" si="123"/>
        <v>0.30522370449230224</v>
      </c>
      <c r="AH523" s="396">
        <f t="shared" si="123"/>
        <v>0.29870955524536447</v>
      </c>
      <c r="AI523" s="396">
        <f t="shared" si="123"/>
        <v>0.29226010511538897</v>
      </c>
      <c r="AJ523" s="396">
        <f t="shared" si="123"/>
        <v>0.2858743949692874</v>
      </c>
      <c r="AK523" s="56"/>
    </row>
    <row r="524" spans="3:37">
      <c r="C524" s="395" t="s">
        <v>7043</v>
      </c>
      <c r="D524" s="395" t="s">
        <v>57</v>
      </c>
      <c r="E524" s="395" t="s">
        <v>6852</v>
      </c>
      <c r="F524" s="396">
        <f t="shared" ref="F524:AJ524" si="124">IFERROR((F285-F106)/F106,0)</f>
        <v>0</v>
      </c>
      <c r="G524" s="396">
        <f t="shared" si="124"/>
        <v>0</v>
      </c>
      <c r="H524" s="396">
        <f t="shared" si="124"/>
        <v>0</v>
      </c>
      <c r="I524" s="396">
        <f t="shared" si="124"/>
        <v>0</v>
      </c>
      <c r="J524" s="396">
        <f t="shared" si="124"/>
        <v>0</v>
      </c>
      <c r="K524" s="396">
        <f t="shared" si="124"/>
        <v>0</v>
      </c>
      <c r="L524" s="396">
        <f t="shared" si="124"/>
        <v>0</v>
      </c>
      <c r="M524" s="396">
        <f t="shared" si="124"/>
        <v>0</v>
      </c>
      <c r="N524" s="396">
        <f t="shared" si="124"/>
        <v>0</v>
      </c>
      <c r="O524" s="396">
        <f t="shared" si="124"/>
        <v>0</v>
      </c>
      <c r="P524" s="396">
        <f t="shared" si="124"/>
        <v>0</v>
      </c>
      <c r="Q524" s="396">
        <f t="shared" si="124"/>
        <v>0</v>
      </c>
      <c r="R524" s="396">
        <f t="shared" si="124"/>
        <v>0</v>
      </c>
      <c r="S524" s="396">
        <f t="shared" si="124"/>
        <v>0</v>
      </c>
      <c r="T524" s="396">
        <f t="shared" si="124"/>
        <v>0</v>
      </c>
      <c r="U524" s="396">
        <f t="shared" si="124"/>
        <v>0</v>
      </c>
      <c r="V524" s="396">
        <f t="shared" si="124"/>
        <v>0</v>
      </c>
      <c r="W524" s="396">
        <f t="shared" si="124"/>
        <v>0</v>
      </c>
      <c r="X524" s="396">
        <f t="shared" si="124"/>
        <v>0</v>
      </c>
      <c r="Y524" s="396">
        <f t="shared" si="124"/>
        <v>0</v>
      </c>
      <c r="Z524" s="396">
        <f t="shared" si="124"/>
        <v>0</v>
      </c>
      <c r="AA524" s="396">
        <f t="shared" si="124"/>
        <v>0</v>
      </c>
      <c r="AB524" s="396">
        <f t="shared" si="124"/>
        <v>0</v>
      </c>
      <c r="AC524" s="396">
        <f t="shared" si="124"/>
        <v>0</v>
      </c>
      <c r="AD524" s="396">
        <f t="shared" si="124"/>
        <v>0</v>
      </c>
      <c r="AE524" s="396">
        <f t="shared" si="124"/>
        <v>0</v>
      </c>
      <c r="AF524" s="396">
        <f t="shared" si="124"/>
        <v>0</v>
      </c>
      <c r="AG524" s="396">
        <f t="shared" si="124"/>
        <v>0</v>
      </c>
      <c r="AH524" s="396">
        <f t="shared" si="124"/>
        <v>0</v>
      </c>
      <c r="AI524" s="396">
        <f t="shared" si="124"/>
        <v>0</v>
      </c>
      <c r="AJ524" s="396">
        <f t="shared" si="124"/>
        <v>0</v>
      </c>
      <c r="AK524" s="56"/>
    </row>
    <row r="525" spans="3:37">
      <c r="C525" s="395" t="s">
        <v>7043</v>
      </c>
      <c r="D525" s="395" t="s">
        <v>58</v>
      </c>
      <c r="E525" s="395" t="s">
        <v>6851</v>
      </c>
      <c r="F525" s="396">
        <f t="shared" ref="F525:AJ525" si="125">IFERROR((F286-F107)/F107,0)</f>
        <v>0.12418030943779439</v>
      </c>
      <c r="G525" s="396">
        <f t="shared" si="125"/>
        <v>0.12305725218560896</v>
      </c>
      <c r="H525" s="396">
        <f t="shared" si="125"/>
        <v>0.12193531686874026</v>
      </c>
      <c r="I525" s="396">
        <f t="shared" si="125"/>
        <v>0.12081450236637395</v>
      </c>
      <c r="J525" s="396">
        <f t="shared" si="125"/>
        <v>0.1196948075588153</v>
      </c>
      <c r="K525" s="396">
        <f t="shared" si="125"/>
        <v>0.11857623132748789</v>
      </c>
      <c r="L525" s="396">
        <f t="shared" si="125"/>
        <v>0.11745877255493299</v>
      </c>
      <c r="M525" s="396">
        <f t="shared" si="125"/>
        <v>0.11634243012480827</v>
      </c>
      <c r="N525" s="396">
        <f t="shared" si="125"/>
        <v>0.11522720292188646</v>
      </c>
      <c r="O525" s="396">
        <f t="shared" si="125"/>
        <v>0.1141130898320545</v>
      </c>
      <c r="P525" s="396">
        <f t="shared" si="125"/>
        <v>0.11300008974231233</v>
      </c>
      <c r="Q525" s="396">
        <f t="shared" si="125"/>
        <v>0.11188820154077173</v>
      </c>
      <c r="R525" s="396">
        <f t="shared" si="125"/>
        <v>0.11077742411665527</v>
      </c>
      <c r="S525" s="396">
        <f t="shared" si="125"/>
        <v>0.10966775636029512</v>
      </c>
      <c r="T525" s="396">
        <f t="shared" si="125"/>
        <v>0.10855919716313205</v>
      </c>
      <c r="U525" s="396">
        <f t="shared" si="125"/>
        <v>0.10745174541771446</v>
      </c>
      <c r="V525" s="396">
        <f t="shared" si="125"/>
        <v>0.10634540001769695</v>
      </c>
      <c r="W525" s="396">
        <f t="shared" si="125"/>
        <v>0.1052401598578393</v>
      </c>
      <c r="X525" s="396">
        <f t="shared" si="125"/>
        <v>0.10413602383400544</v>
      </c>
      <c r="Y525" s="396">
        <f t="shared" si="125"/>
        <v>0.10303299084316243</v>
      </c>
      <c r="Z525" s="396">
        <f t="shared" si="125"/>
        <v>0.10193105978337923</v>
      </c>
      <c r="AA525" s="396">
        <f t="shared" si="125"/>
        <v>0.10746840179234099</v>
      </c>
      <c r="AB525" s="396">
        <f t="shared" si="125"/>
        <v>0.1130335696405437</v>
      </c>
      <c r="AC525" s="396">
        <f t="shared" si="125"/>
        <v>0.11862670315632538</v>
      </c>
      <c r="AD525" s="396">
        <f t="shared" si="125"/>
        <v>0.12424794287067875</v>
      </c>
      <c r="AE525" s="396">
        <f t="shared" si="125"/>
        <v>0.12989743002078277</v>
      </c>
      <c r="AF525" s="396">
        <f t="shared" si="125"/>
        <v>0.13557530655355046</v>
      </c>
      <c r="AG525" s="396">
        <f t="shared" si="125"/>
        <v>0.14128171512919646</v>
      </c>
      <c r="AH525" s="396">
        <f t="shared" si="125"/>
        <v>-0.13973740065638454</v>
      </c>
      <c r="AI525" s="396">
        <f t="shared" si="125"/>
        <v>-0.13541447302149204</v>
      </c>
      <c r="AJ525" s="396">
        <f t="shared" si="125"/>
        <v>-0.13106982213215265</v>
      </c>
      <c r="AK525" s="56"/>
    </row>
    <row r="526" spans="3:37">
      <c r="C526" s="395" t="s">
        <v>7043</v>
      </c>
      <c r="D526" s="395" t="s">
        <v>59</v>
      </c>
      <c r="E526" s="395" t="s">
        <v>6850</v>
      </c>
      <c r="F526" s="396">
        <f t="shared" ref="F526:AJ526" si="126">IFERROR((F287-F108)/F108,0)</f>
        <v>-0.12358177472490442</v>
      </c>
      <c r="G526" s="396">
        <f t="shared" si="126"/>
        <v>-0.13160749676288741</v>
      </c>
      <c r="H526" s="396">
        <f t="shared" si="126"/>
        <v>-0.13948756295817255</v>
      </c>
      <c r="I526" s="396">
        <f t="shared" si="126"/>
        <v>6.5967621458033518E-2</v>
      </c>
      <c r="J526" s="396">
        <f t="shared" si="126"/>
        <v>5.6467117720738792E-2</v>
      </c>
      <c r="K526" s="396">
        <f t="shared" si="126"/>
        <v>4.7134465673596561E-2</v>
      </c>
      <c r="L526" s="396">
        <f t="shared" si="126"/>
        <v>3.7558956068302729E-2</v>
      </c>
      <c r="M526" s="396">
        <f t="shared" si="126"/>
        <v>2.8156985818835526E-2</v>
      </c>
      <c r="N526" s="396">
        <f t="shared" si="126"/>
        <v>1.8923879645093847E-2</v>
      </c>
      <c r="O526" s="396">
        <f t="shared" si="126"/>
        <v>9.8551287129795984E-3</v>
      </c>
      <c r="P526" s="396">
        <f t="shared" si="126"/>
        <v>9.4638329261999938E-4</v>
      </c>
      <c r="Q526" s="396">
        <f t="shared" si="126"/>
        <v>-5.2924040908645014E-3</v>
      </c>
      <c r="R526" s="396">
        <f t="shared" si="126"/>
        <v>-1.1453901877264736E-2</v>
      </c>
      <c r="S526" s="396">
        <f t="shared" si="126"/>
        <v>-1.7539537485062491E-2</v>
      </c>
      <c r="T526" s="396">
        <f t="shared" si="126"/>
        <v>-2.3550703398208559E-2</v>
      </c>
      <c r="U526" s="396">
        <f t="shared" si="126"/>
        <v>-2.948875822835258E-2</v>
      </c>
      <c r="V526" s="396">
        <f t="shared" si="126"/>
        <v>-3.4100045309570698E-2</v>
      </c>
      <c r="W526" s="396">
        <f t="shared" si="126"/>
        <v>-3.8667719474631122E-2</v>
      </c>
      <c r="X526" s="396">
        <f t="shared" si="126"/>
        <v>-4.3192396538794788E-2</v>
      </c>
      <c r="Y526" s="396">
        <f t="shared" si="126"/>
        <v>-4.767468077786368E-2</v>
      </c>
      <c r="Z526" s="396">
        <f t="shared" si="126"/>
        <v>-5.2115165197215874E-2</v>
      </c>
      <c r="AA526" s="396">
        <f t="shared" si="126"/>
        <v>-5.8110355091719967E-2</v>
      </c>
      <c r="AB526" s="396">
        <f t="shared" si="126"/>
        <v>-6.2956276942793959E-2</v>
      </c>
      <c r="AC526" s="396">
        <f t="shared" si="126"/>
        <v>-6.7752590520110165E-2</v>
      </c>
      <c r="AD526" s="396">
        <f t="shared" si="126"/>
        <v>-7.2500053712992132E-2</v>
      </c>
      <c r="AE526" s="396">
        <f t="shared" si="126"/>
        <v>-7.719940905080433E-2</v>
      </c>
      <c r="AF526" s="396">
        <f t="shared" si="126"/>
        <v>-8.1851384090106255E-2</v>
      </c>
      <c r="AG526" s="396">
        <f t="shared" si="126"/>
        <v>-8.6456691790162646E-2</v>
      </c>
      <c r="AH526" s="396">
        <f t="shared" si="126"/>
        <v>9.0780762947359331E-2</v>
      </c>
      <c r="AI526" s="396">
        <f t="shared" si="126"/>
        <v>8.5363896562606914E-2</v>
      </c>
      <c r="AJ526" s="396">
        <f t="shared" si="126"/>
        <v>8.000056512564864E-2</v>
      </c>
      <c r="AK526" s="56"/>
    </row>
    <row r="527" spans="3:37">
      <c r="C527" s="395" t="s">
        <v>7044</v>
      </c>
      <c r="D527" s="395" t="s">
        <v>35</v>
      </c>
      <c r="E527" s="395" t="s">
        <v>6824</v>
      </c>
      <c r="F527" s="396">
        <f t="shared" ref="F527:AJ527" si="127">IFERROR((F288-F109)/F109,0)</f>
        <v>0</v>
      </c>
      <c r="G527" s="396">
        <f t="shared" si="127"/>
        <v>0</v>
      </c>
      <c r="H527" s="396">
        <f t="shared" si="127"/>
        <v>0</v>
      </c>
      <c r="I527" s="396">
        <f t="shared" si="127"/>
        <v>0</v>
      </c>
      <c r="J527" s="396">
        <f t="shared" si="127"/>
        <v>0</v>
      </c>
      <c r="K527" s="396">
        <f t="shared" si="127"/>
        <v>0</v>
      </c>
      <c r="L527" s="396">
        <f t="shared" si="127"/>
        <v>0</v>
      </c>
      <c r="M527" s="396">
        <f t="shared" si="127"/>
        <v>0</v>
      </c>
      <c r="N527" s="396">
        <f t="shared" si="127"/>
        <v>0</v>
      </c>
      <c r="O527" s="396">
        <f t="shared" si="127"/>
        <v>0</v>
      </c>
      <c r="P527" s="396">
        <f t="shared" si="127"/>
        <v>0</v>
      </c>
      <c r="Q527" s="396">
        <f t="shared" si="127"/>
        <v>0</v>
      </c>
      <c r="R527" s="396">
        <f t="shared" si="127"/>
        <v>0</v>
      </c>
      <c r="S527" s="396">
        <f t="shared" si="127"/>
        <v>0</v>
      </c>
      <c r="T527" s="396">
        <f t="shared" si="127"/>
        <v>0</v>
      </c>
      <c r="U527" s="396">
        <f t="shared" si="127"/>
        <v>0</v>
      </c>
      <c r="V527" s="396">
        <f t="shared" si="127"/>
        <v>0</v>
      </c>
      <c r="W527" s="396">
        <f t="shared" si="127"/>
        <v>0</v>
      </c>
      <c r="X527" s="396">
        <f t="shared" si="127"/>
        <v>0</v>
      </c>
      <c r="Y527" s="396">
        <f t="shared" si="127"/>
        <v>0</v>
      </c>
      <c r="Z527" s="396">
        <f t="shared" si="127"/>
        <v>0</v>
      </c>
      <c r="AA527" s="396">
        <f t="shared" si="127"/>
        <v>0</v>
      </c>
      <c r="AB527" s="396">
        <f t="shared" si="127"/>
        <v>0</v>
      </c>
      <c r="AC527" s="396">
        <f t="shared" si="127"/>
        <v>0</v>
      </c>
      <c r="AD527" s="396">
        <f t="shared" si="127"/>
        <v>0</v>
      </c>
      <c r="AE527" s="396">
        <f t="shared" si="127"/>
        <v>0</v>
      </c>
      <c r="AF527" s="396">
        <f t="shared" si="127"/>
        <v>0</v>
      </c>
      <c r="AG527" s="396">
        <f t="shared" si="127"/>
        <v>0</v>
      </c>
      <c r="AH527" s="396">
        <f t="shared" si="127"/>
        <v>0</v>
      </c>
      <c r="AI527" s="396">
        <f t="shared" si="127"/>
        <v>0</v>
      </c>
      <c r="AJ527" s="396">
        <f t="shared" si="127"/>
        <v>0</v>
      </c>
      <c r="AK527" s="56"/>
    </row>
    <row r="528" spans="3:37">
      <c r="C528" s="395" t="s">
        <v>7044</v>
      </c>
      <c r="D528" s="395" t="s">
        <v>36</v>
      </c>
      <c r="E528" s="395" t="s">
        <v>6823</v>
      </c>
      <c r="F528" s="396">
        <f t="shared" ref="F528:AJ528" si="128">IFERROR((F289-F110)/F110,0)</f>
        <v>0</v>
      </c>
      <c r="G528" s="396">
        <f t="shared" si="128"/>
        <v>0</v>
      </c>
      <c r="H528" s="396">
        <f t="shared" si="128"/>
        <v>0</v>
      </c>
      <c r="I528" s="396">
        <f t="shared" si="128"/>
        <v>0</v>
      </c>
      <c r="J528" s="396">
        <f t="shared" si="128"/>
        <v>0</v>
      </c>
      <c r="K528" s="396">
        <f t="shared" si="128"/>
        <v>0</v>
      </c>
      <c r="L528" s="396">
        <f t="shared" si="128"/>
        <v>0</v>
      </c>
      <c r="M528" s="396">
        <f t="shared" si="128"/>
        <v>0</v>
      </c>
      <c r="N528" s="396">
        <f t="shared" si="128"/>
        <v>0</v>
      </c>
      <c r="O528" s="396">
        <f t="shared" si="128"/>
        <v>0</v>
      </c>
      <c r="P528" s="396">
        <f t="shared" si="128"/>
        <v>0</v>
      </c>
      <c r="Q528" s="396">
        <f t="shared" si="128"/>
        <v>0</v>
      </c>
      <c r="R528" s="396">
        <f t="shared" si="128"/>
        <v>0</v>
      </c>
      <c r="S528" s="396">
        <f t="shared" si="128"/>
        <v>0</v>
      </c>
      <c r="T528" s="396">
        <f t="shared" si="128"/>
        <v>0</v>
      </c>
      <c r="U528" s="396">
        <f t="shared" si="128"/>
        <v>0</v>
      </c>
      <c r="V528" s="396">
        <f t="shared" si="128"/>
        <v>0</v>
      </c>
      <c r="W528" s="396">
        <f t="shared" si="128"/>
        <v>0</v>
      </c>
      <c r="X528" s="396">
        <f t="shared" si="128"/>
        <v>0</v>
      </c>
      <c r="Y528" s="396">
        <f t="shared" si="128"/>
        <v>0</v>
      </c>
      <c r="Z528" s="396">
        <f t="shared" si="128"/>
        <v>0</v>
      </c>
      <c r="AA528" s="396">
        <f t="shared" si="128"/>
        <v>0</v>
      </c>
      <c r="AB528" s="396">
        <f t="shared" si="128"/>
        <v>0</v>
      </c>
      <c r="AC528" s="396">
        <f t="shared" si="128"/>
        <v>0</v>
      </c>
      <c r="AD528" s="396">
        <f t="shared" si="128"/>
        <v>0</v>
      </c>
      <c r="AE528" s="396">
        <f t="shared" si="128"/>
        <v>0</v>
      </c>
      <c r="AF528" s="396">
        <f t="shared" si="128"/>
        <v>0</v>
      </c>
      <c r="AG528" s="396">
        <f t="shared" si="128"/>
        <v>0</v>
      </c>
      <c r="AH528" s="396">
        <f t="shared" si="128"/>
        <v>0</v>
      </c>
      <c r="AI528" s="396">
        <f t="shared" si="128"/>
        <v>0</v>
      </c>
      <c r="AJ528" s="396">
        <f t="shared" si="128"/>
        <v>0</v>
      </c>
      <c r="AK528" s="56"/>
    </row>
    <row r="529" spans="3:37">
      <c r="C529" s="395" t="s">
        <v>7044</v>
      </c>
      <c r="D529" s="395" t="s">
        <v>37</v>
      </c>
      <c r="E529" s="395" t="s">
        <v>6822</v>
      </c>
      <c r="F529" s="396">
        <f t="shared" ref="F529:AJ529" si="129">IFERROR((F290-F111)/F111,0)</f>
        <v>0</v>
      </c>
      <c r="G529" s="396">
        <f t="shared" si="129"/>
        <v>0</v>
      </c>
      <c r="H529" s="396">
        <f t="shared" si="129"/>
        <v>0</v>
      </c>
      <c r="I529" s="396">
        <f t="shared" si="129"/>
        <v>0</v>
      </c>
      <c r="J529" s="396">
        <f t="shared" si="129"/>
        <v>0</v>
      </c>
      <c r="K529" s="396">
        <f t="shared" si="129"/>
        <v>0</v>
      </c>
      <c r="L529" s="396">
        <f t="shared" si="129"/>
        <v>0</v>
      </c>
      <c r="M529" s="396">
        <f t="shared" si="129"/>
        <v>0</v>
      </c>
      <c r="N529" s="396">
        <f t="shared" si="129"/>
        <v>0</v>
      </c>
      <c r="O529" s="396">
        <f t="shared" si="129"/>
        <v>0</v>
      </c>
      <c r="P529" s="396">
        <f t="shared" si="129"/>
        <v>0</v>
      </c>
      <c r="Q529" s="396">
        <f t="shared" si="129"/>
        <v>0</v>
      </c>
      <c r="R529" s="396">
        <f t="shared" si="129"/>
        <v>0</v>
      </c>
      <c r="S529" s="396">
        <f t="shared" si="129"/>
        <v>0</v>
      </c>
      <c r="T529" s="396">
        <f t="shared" si="129"/>
        <v>0</v>
      </c>
      <c r="U529" s="396">
        <f t="shared" si="129"/>
        <v>0</v>
      </c>
      <c r="V529" s="396">
        <f t="shared" si="129"/>
        <v>0</v>
      </c>
      <c r="W529" s="396">
        <f t="shared" si="129"/>
        <v>0</v>
      </c>
      <c r="X529" s="396">
        <f t="shared" si="129"/>
        <v>0</v>
      </c>
      <c r="Y529" s="396">
        <f t="shared" si="129"/>
        <v>0</v>
      </c>
      <c r="Z529" s="396">
        <f t="shared" si="129"/>
        <v>0</v>
      </c>
      <c r="AA529" s="396">
        <f t="shared" si="129"/>
        <v>0</v>
      </c>
      <c r="AB529" s="396">
        <f t="shared" si="129"/>
        <v>0</v>
      </c>
      <c r="AC529" s="396">
        <f t="shared" si="129"/>
        <v>0</v>
      </c>
      <c r="AD529" s="396">
        <f t="shared" si="129"/>
        <v>0</v>
      </c>
      <c r="AE529" s="396">
        <f t="shared" si="129"/>
        <v>0</v>
      </c>
      <c r="AF529" s="396">
        <f t="shared" si="129"/>
        <v>0</v>
      </c>
      <c r="AG529" s="396">
        <f t="shared" si="129"/>
        <v>0</v>
      </c>
      <c r="AH529" s="396">
        <f t="shared" si="129"/>
        <v>0</v>
      </c>
      <c r="AI529" s="396">
        <f t="shared" si="129"/>
        <v>0</v>
      </c>
      <c r="AJ529" s="396">
        <f t="shared" si="129"/>
        <v>0</v>
      </c>
      <c r="AK529" s="56"/>
    </row>
    <row r="530" spans="3:37">
      <c r="C530" s="395" t="s">
        <v>7044</v>
      </c>
      <c r="D530" s="395" t="s">
        <v>38</v>
      </c>
      <c r="E530" s="395" t="s">
        <v>6821</v>
      </c>
      <c r="F530" s="396">
        <f t="shared" ref="F530:AJ530" si="130">IFERROR((F291-F112)/F112,0)</f>
        <v>0</v>
      </c>
      <c r="G530" s="396">
        <f t="shared" si="130"/>
        <v>0</v>
      </c>
      <c r="H530" s="396">
        <f t="shared" si="130"/>
        <v>0</v>
      </c>
      <c r="I530" s="396">
        <f t="shared" si="130"/>
        <v>0</v>
      </c>
      <c r="J530" s="396">
        <f t="shared" si="130"/>
        <v>0</v>
      </c>
      <c r="K530" s="396">
        <f t="shared" si="130"/>
        <v>0</v>
      </c>
      <c r="L530" s="396">
        <f t="shared" si="130"/>
        <v>0</v>
      </c>
      <c r="M530" s="396">
        <f t="shared" si="130"/>
        <v>0</v>
      </c>
      <c r="N530" s="396">
        <f t="shared" si="130"/>
        <v>0</v>
      </c>
      <c r="O530" s="396">
        <f t="shared" si="130"/>
        <v>0</v>
      </c>
      <c r="P530" s="396">
        <f t="shared" si="130"/>
        <v>0</v>
      </c>
      <c r="Q530" s="396">
        <f t="shared" si="130"/>
        <v>0</v>
      </c>
      <c r="R530" s="396">
        <f t="shared" si="130"/>
        <v>0</v>
      </c>
      <c r="S530" s="396">
        <f t="shared" si="130"/>
        <v>0</v>
      </c>
      <c r="T530" s="396">
        <f t="shared" si="130"/>
        <v>0</v>
      </c>
      <c r="U530" s="396">
        <f t="shared" si="130"/>
        <v>0</v>
      </c>
      <c r="V530" s="396">
        <f t="shared" si="130"/>
        <v>0</v>
      </c>
      <c r="W530" s="396">
        <f t="shared" si="130"/>
        <v>0</v>
      </c>
      <c r="X530" s="396">
        <f t="shared" si="130"/>
        <v>0</v>
      </c>
      <c r="Y530" s="396">
        <f t="shared" si="130"/>
        <v>0</v>
      </c>
      <c r="Z530" s="396">
        <f t="shared" si="130"/>
        <v>0</v>
      </c>
      <c r="AA530" s="396">
        <f t="shared" si="130"/>
        <v>0</v>
      </c>
      <c r="AB530" s="396">
        <f t="shared" si="130"/>
        <v>0</v>
      </c>
      <c r="AC530" s="396">
        <f t="shared" si="130"/>
        <v>0</v>
      </c>
      <c r="AD530" s="396">
        <f t="shared" si="130"/>
        <v>0</v>
      </c>
      <c r="AE530" s="396">
        <f t="shared" si="130"/>
        <v>0</v>
      </c>
      <c r="AF530" s="396">
        <f t="shared" si="130"/>
        <v>0</v>
      </c>
      <c r="AG530" s="396">
        <f t="shared" si="130"/>
        <v>0</v>
      </c>
      <c r="AH530" s="396">
        <f t="shared" si="130"/>
        <v>0</v>
      </c>
      <c r="AI530" s="396">
        <f t="shared" si="130"/>
        <v>0</v>
      </c>
      <c r="AJ530" s="396">
        <f t="shared" si="130"/>
        <v>0</v>
      </c>
      <c r="AK530" s="56"/>
    </row>
    <row r="531" spans="3:37">
      <c r="C531" s="395" t="s">
        <v>7044</v>
      </c>
      <c r="D531" s="395" t="s">
        <v>39</v>
      </c>
      <c r="E531" s="395" t="s">
        <v>6820</v>
      </c>
      <c r="F531" s="396">
        <f t="shared" ref="F531:AJ531" si="131">IFERROR((F292-F113)/F113,0)</f>
        <v>0</v>
      </c>
      <c r="G531" s="396">
        <f t="shared" si="131"/>
        <v>0</v>
      </c>
      <c r="H531" s="396">
        <f t="shared" si="131"/>
        <v>0</v>
      </c>
      <c r="I531" s="396">
        <f t="shared" si="131"/>
        <v>0</v>
      </c>
      <c r="J531" s="396">
        <f t="shared" si="131"/>
        <v>0</v>
      </c>
      <c r="K531" s="396">
        <f t="shared" si="131"/>
        <v>0</v>
      </c>
      <c r="L531" s="396">
        <f t="shared" si="131"/>
        <v>0</v>
      </c>
      <c r="M531" s="396">
        <f t="shared" si="131"/>
        <v>0</v>
      </c>
      <c r="N531" s="396">
        <f t="shared" si="131"/>
        <v>0</v>
      </c>
      <c r="O531" s="396">
        <f t="shared" si="131"/>
        <v>0</v>
      </c>
      <c r="P531" s="396">
        <f t="shared" si="131"/>
        <v>0</v>
      </c>
      <c r="Q531" s="396">
        <f t="shared" si="131"/>
        <v>0</v>
      </c>
      <c r="R531" s="396">
        <f t="shared" si="131"/>
        <v>0</v>
      </c>
      <c r="S531" s="396">
        <f t="shared" si="131"/>
        <v>0</v>
      </c>
      <c r="T531" s="396">
        <f t="shared" si="131"/>
        <v>0</v>
      </c>
      <c r="U531" s="396">
        <f t="shared" si="131"/>
        <v>0</v>
      </c>
      <c r="V531" s="396">
        <f t="shared" si="131"/>
        <v>0</v>
      </c>
      <c r="W531" s="396">
        <f t="shared" si="131"/>
        <v>0</v>
      </c>
      <c r="X531" s="396">
        <f t="shared" si="131"/>
        <v>0</v>
      </c>
      <c r="Y531" s="396">
        <f t="shared" si="131"/>
        <v>0</v>
      </c>
      <c r="Z531" s="396">
        <f t="shared" si="131"/>
        <v>0</v>
      </c>
      <c r="AA531" s="396">
        <f t="shared" si="131"/>
        <v>0</v>
      </c>
      <c r="AB531" s="396">
        <f t="shared" si="131"/>
        <v>0</v>
      </c>
      <c r="AC531" s="396">
        <f t="shared" si="131"/>
        <v>0</v>
      </c>
      <c r="AD531" s="396">
        <f t="shared" si="131"/>
        <v>0</v>
      </c>
      <c r="AE531" s="396">
        <f t="shared" si="131"/>
        <v>0</v>
      </c>
      <c r="AF531" s="396">
        <f t="shared" si="131"/>
        <v>0</v>
      </c>
      <c r="AG531" s="396">
        <f t="shared" si="131"/>
        <v>0</v>
      </c>
      <c r="AH531" s="396">
        <f t="shared" si="131"/>
        <v>0</v>
      </c>
      <c r="AI531" s="396">
        <f t="shared" si="131"/>
        <v>0</v>
      </c>
      <c r="AJ531" s="396">
        <f t="shared" si="131"/>
        <v>0</v>
      </c>
      <c r="AK531" s="56"/>
    </row>
    <row r="532" spans="3:37">
      <c r="C532" s="395" t="s">
        <v>7044</v>
      </c>
      <c r="D532" s="395" t="s">
        <v>40</v>
      </c>
      <c r="E532" s="395" t="s">
        <v>6819</v>
      </c>
      <c r="F532" s="396">
        <f t="shared" ref="F532:AJ532" si="132">IFERROR((F293-F114)/F114,0)</f>
        <v>0</v>
      </c>
      <c r="G532" s="396">
        <f t="shared" si="132"/>
        <v>0</v>
      </c>
      <c r="H532" s="396">
        <f t="shared" si="132"/>
        <v>0</v>
      </c>
      <c r="I532" s="396">
        <f t="shared" si="132"/>
        <v>0</v>
      </c>
      <c r="J532" s="396">
        <f t="shared" si="132"/>
        <v>0</v>
      </c>
      <c r="K532" s="396">
        <f t="shared" si="132"/>
        <v>0</v>
      </c>
      <c r="L532" s="396">
        <f t="shared" si="132"/>
        <v>0</v>
      </c>
      <c r="M532" s="396">
        <f t="shared" si="132"/>
        <v>0</v>
      </c>
      <c r="N532" s="396">
        <f t="shared" si="132"/>
        <v>0</v>
      </c>
      <c r="O532" s="396">
        <f t="shared" si="132"/>
        <v>0</v>
      </c>
      <c r="P532" s="396">
        <f t="shared" si="132"/>
        <v>0</v>
      </c>
      <c r="Q532" s="396">
        <f t="shared" si="132"/>
        <v>0</v>
      </c>
      <c r="R532" s="396">
        <f t="shared" si="132"/>
        <v>0</v>
      </c>
      <c r="S532" s="396">
        <f t="shared" si="132"/>
        <v>0</v>
      </c>
      <c r="T532" s="396">
        <f t="shared" si="132"/>
        <v>0</v>
      </c>
      <c r="U532" s="396">
        <f t="shared" si="132"/>
        <v>0</v>
      </c>
      <c r="V532" s="396">
        <f t="shared" si="132"/>
        <v>0</v>
      </c>
      <c r="W532" s="396">
        <f t="shared" si="132"/>
        <v>0</v>
      </c>
      <c r="X532" s="396">
        <f t="shared" si="132"/>
        <v>0</v>
      </c>
      <c r="Y532" s="396">
        <f t="shared" si="132"/>
        <v>0</v>
      </c>
      <c r="Z532" s="396">
        <f t="shared" si="132"/>
        <v>0</v>
      </c>
      <c r="AA532" s="396">
        <f t="shared" si="132"/>
        <v>0</v>
      </c>
      <c r="AB532" s="396">
        <f t="shared" si="132"/>
        <v>0</v>
      </c>
      <c r="AC532" s="396">
        <f t="shared" si="132"/>
        <v>0</v>
      </c>
      <c r="AD532" s="396">
        <f t="shared" si="132"/>
        <v>0</v>
      </c>
      <c r="AE532" s="396">
        <f t="shared" si="132"/>
        <v>0</v>
      </c>
      <c r="AF532" s="396">
        <f t="shared" si="132"/>
        <v>0</v>
      </c>
      <c r="AG532" s="396">
        <f t="shared" si="132"/>
        <v>0</v>
      </c>
      <c r="AH532" s="396">
        <f t="shared" si="132"/>
        <v>0</v>
      </c>
      <c r="AI532" s="396">
        <f t="shared" si="132"/>
        <v>0</v>
      </c>
      <c r="AJ532" s="396">
        <f t="shared" si="132"/>
        <v>0</v>
      </c>
      <c r="AK532" s="56"/>
    </row>
    <row r="533" spans="3:37">
      <c r="C533" s="395" t="s">
        <v>7044</v>
      </c>
      <c r="D533" s="395" t="s">
        <v>41</v>
      </c>
      <c r="E533" s="395" t="s">
        <v>6818</v>
      </c>
      <c r="F533" s="396">
        <f t="shared" ref="F533:AJ533" si="133">IFERROR((F294-F115)/F115,0)</f>
        <v>0</v>
      </c>
      <c r="G533" s="396">
        <f t="shared" si="133"/>
        <v>0</v>
      </c>
      <c r="H533" s="396">
        <f t="shared" si="133"/>
        <v>0</v>
      </c>
      <c r="I533" s="396">
        <f t="shared" si="133"/>
        <v>0</v>
      </c>
      <c r="J533" s="396">
        <f t="shared" si="133"/>
        <v>0</v>
      </c>
      <c r="K533" s="396">
        <f t="shared" si="133"/>
        <v>0</v>
      </c>
      <c r="L533" s="396">
        <f t="shared" si="133"/>
        <v>0</v>
      </c>
      <c r="M533" s="396">
        <f t="shared" si="133"/>
        <v>0</v>
      </c>
      <c r="N533" s="396">
        <f t="shared" si="133"/>
        <v>0</v>
      </c>
      <c r="O533" s="396">
        <f t="shared" si="133"/>
        <v>0</v>
      </c>
      <c r="P533" s="396">
        <f t="shared" si="133"/>
        <v>0</v>
      </c>
      <c r="Q533" s="396">
        <f t="shared" si="133"/>
        <v>0</v>
      </c>
      <c r="R533" s="396">
        <f t="shared" si="133"/>
        <v>0</v>
      </c>
      <c r="S533" s="396">
        <f t="shared" si="133"/>
        <v>0</v>
      </c>
      <c r="T533" s="396">
        <f t="shared" si="133"/>
        <v>0</v>
      </c>
      <c r="U533" s="396">
        <f t="shared" si="133"/>
        <v>0</v>
      </c>
      <c r="V533" s="396">
        <f t="shared" si="133"/>
        <v>0</v>
      </c>
      <c r="W533" s="396">
        <f t="shared" si="133"/>
        <v>0</v>
      </c>
      <c r="X533" s="396">
        <f t="shared" si="133"/>
        <v>0</v>
      </c>
      <c r="Y533" s="396">
        <f t="shared" si="133"/>
        <v>0</v>
      </c>
      <c r="Z533" s="396">
        <f t="shared" si="133"/>
        <v>0</v>
      </c>
      <c r="AA533" s="396">
        <f t="shared" si="133"/>
        <v>0</v>
      </c>
      <c r="AB533" s="396">
        <f t="shared" si="133"/>
        <v>0</v>
      </c>
      <c r="AC533" s="396">
        <f t="shared" si="133"/>
        <v>0</v>
      </c>
      <c r="AD533" s="396">
        <f t="shared" si="133"/>
        <v>0</v>
      </c>
      <c r="AE533" s="396">
        <f t="shared" si="133"/>
        <v>0</v>
      </c>
      <c r="AF533" s="396">
        <f t="shared" si="133"/>
        <v>0</v>
      </c>
      <c r="AG533" s="396">
        <f t="shared" si="133"/>
        <v>0</v>
      </c>
      <c r="AH533" s="396">
        <f t="shared" si="133"/>
        <v>0</v>
      </c>
      <c r="AI533" s="396">
        <f t="shared" si="133"/>
        <v>0</v>
      </c>
      <c r="AJ533" s="396">
        <f t="shared" si="133"/>
        <v>0</v>
      </c>
      <c r="AK533" s="56"/>
    </row>
    <row r="534" spans="3:37">
      <c r="C534" s="395" t="s">
        <v>7044</v>
      </c>
      <c r="D534" s="395" t="s">
        <v>42</v>
      </c>
      <c r="E534" s="395" t="s">
        <v>6817</v>
      </c>
      <c r="F534" s="396">
        <f t="shared" ref="F534:AJ534" si="134">IFERROR((F295-F116)/F116,0)</f>
        <v>0</v>
      </c>
      <c r="G534" s="396">
        <f t="shared" si="134"/>
        <v>0</v>
      </c>
      <c r="H534" s="396">
        <f t="shared" si="134"/>
        <v>0</v>
      </c>
      <c r="I534" s="396">
        <f t="shared" si="134"/>
        <v>0</v>
      </c>
      <c r="J534" s="396">
        <f t="shared" si="134"/>
        <v>0</v>
      </c>
      <c r="K534" s="396">
        <f t="shared" si="134"/>
        <v>0</v>
      </c>
      <c r="L534" s="396">
        <f t="shared" si="134"/>
        <v>0</v>
      </c>
      <c r="M534" s="396">
        <f t="shared" si="134"/>
        <v>0</v>
      </c>
      <c r="N534" s="396">
        <f t="shared" si="134"/>
        <v>0</v>
      </c>
      <c r="O534" s="396">
        <f t="shared" si="134"/>
        <v>0</v>
      </c>
      <c r="P534" s="396">
        <f t="shared" si="134"/>
        <v>0</v>
      </c>
      <c r="Q534" s="396">
        <f t="shared" si="134"/>
        <v>0</v>
      </c>
      <c r="R534" s="396">
        <f t="shared" si="134"/>
        <v>0</v>
      </c>
      <c r="S534" s="396">
        <f t="shared" si="134"/>
        <v>0</v>
      </c>
      <c r="T534" s="396">
        <f t="shared" si="134"/>
        <v>0</v>
      </c>
      <c r="U534" s="396">
        <f t="shared" si="134"/>
        <v>0</v>
      </c>
      <c r="V534" s="396">
        <f t="shared" si="134"/>
        <v>0</v>
      </c>
      <c r="W534" s="396">
        <f t="shared" si="134"/>
        <v>0</v>
      </c>
      <c r="X534" s="396">
        <f t="shared" si="134"/>
        <v>0</v>
      </c>
      <c r="Y534" s="396">
        <f t="shared" si="134"/>
        <v>0</v>
      </c>
      <c r="Z534" s="396">
        <f t="shared" si="134"/>
        <v>0</v>
      </c>
      <c r="AA534" s="396">
        <f t="shared" si="134"/>
        <v>0</v>
      </c>
      <c r="AB534" s="396">
        <f t="shared" si="134"/>
        <v>0</v>
      </c>
      <c r="AC534" s="396">
        <f t="shared" si="134"/>
        <v>0</v>
      </c>
      <c r="AD534" s="396">
        <f t="shared" si="134"/>
        <v>0</v>
      </c>
      <c r="AE534" s="396">
        <f t="shared" si="134"/>
        <v>0</v>
      </c>
      <c r="AF534" s="396">
        <f t="shared" si="134"/>
        <v>0</v>
      </c>
      <c r="AG534" s="396">
        <f t="shared" si="134"/>
        <v>0</v>
      </c>
      <c r="AH534" s="396">
        <f t="shared" si="134"/>
        <v>0</v>
      </c>
      <c r="AI534" s="396">
        <f t="shared" si="134"/>
        <v>0</v>
      </c>
      <c r="AJ534" s="396">
        <f t="shared" si="134"/>
        <v>0</v>
      </c>
      <c r="AK534" s="56"/>
    </row>
    <row r="535" spans="3:37">
      <c r="C535" s="395" t="s">
        <v>7044</v>
      </c>
      <c r="D535" s="395" t="s">
        <v>43</v>
      </c>
      <c r="E535" s="395" t="s">
        <v>6816</v>
      </c>
      <c r="F535" s="396">
        <f t="shared" ref="F535:AJ535" si="135">IFERROR((F296-F117)/F117,0)</f>
        <v>-0.94351282348883936</v>
      </c>
      <c r="G535" s="396">
        <f t="shared" si="135"/>
        <v>-0.94610149375726638</v>
      </c>
      <c r="H535" s="396">
        <f t="shared" si="135"/>
        <v>-0.94885679103014975</v>
      </c>
      <c r="I535" s="396">
        <f t="shared" si="135"/>
        <v>-0.94936616747071645</v>
      </c>
      <c r="J535" s="396">
        <f t="shared" si="135"/>
        <v>-0.94992049609088336</v>
      </c>
      <c r="K535" s="396">
        <f t="shared" si="135"/>
        <v>-0.94948522159969573</v>
      </c>
      <c r="L535" s="396">
        <f t="shared" si="135"/>
        <v>-0.95002793479269576</v>
      </c>
      <c r="M535" s="396">
        <f t="shared" si="135"/>
        <v>-0.95000612232060944</v>
      </c>
      <c r="N535" s="396">
        <f t="shared" si="135"/>
        <v>-0.94975448508604365</v>
      </c>
      <c r="O535" s="396">
        <f t="shared" si="135"/>
        <v>-0.95000491115235319</v>
      </c>
      <c r="P535" s="396">
        <f t="shared" si="135"/>
        <v>-0.94985861099394553</v>
      </c>
      <c r="Q535" s="396">
        <f t="shared" si="135"/>
        <v>-0.94985094683083227</v>
      </c>
      <c r="R535" s="396">
        <f t="shared" si="135"/>
        <v>-0.9497808385030948</v>
      </c>
      <c r="S535" s="396">
        <f t="shared" si="135"/>
        <v>-0.94974339789416795</v>
      </c>
      <c r="T535" s="396">
        <f t="shared" si="135"/>
        <v>-0.94939481831059502</v>
      </c>
      <c r="U535" s="396">
        <f t="shared" si="135"/>
        <v>-0.94938046163074197</v>
      </c>
      <c r="V535" s="396">
        <f t="shared" si="135"/>
        <v>-0.94896722002802558</v>
      </c>
      <c r="W535" s="396">
        <f t="shared" si="135"/>
        <v>-0.9486115211851931</v>
      </c>
      <c r="X535" s="396">
        <f t="shared" si="135"/>
        <v>-0.94842224460374513</v>
      </c>
      <c r="Y535" s="396">
        <f t="shared" si="135"/>
        <v>-0.94828852087035886</v>
      </c>
      <c r="Z535" s="396">
        <f t="shared" si="135"/>
        <v>-0.9479533173899336</v>
      </c>
      <c r="AA535" s="396">
        <f t="shared" si="135"/>
        <v>-0.94785015289269237</v>
      </c>
      <c r="AB535" s="396">
        <f t="shared" si="135"/>
        <v>-0.94774862358092282</v>
      </c>
      <c r="AC535" s="396">
        <f t="shared" si="135"/>
        <v>-0.94774222553009624</v>
      </c>
      <c r="AD535" s="396">
        <f t="shared" si="135"/>
        <v>-0.94765656325434755</v>
      </c>
      <c r="AE535" s="396">
        <f t="shared" si="135"/>
        <v>-0.94708872142056033</v>
      </c>
      <c r="AF535" s="396">
        <f t="shared" si="135"/>
        <v>-0.94711160876750278</v>
      </c>
      <c r="AG535" s="396">
        <f t="shared" si="135"/>
        <v>-0.94719427143223722</v>
      </c>
      <c r="AH535" s="396">
        <f t="shared" si="135"/>
        <v>-0.94725972021489901</v>
      </c>
      <c r="AI535" s="396">
        <f t="shared" si="135"/>
        <v>-0.9471994188479399</v>
      </c>
      <c r="AJ535" s="396">
        <f t="shared" si="135"/>
        <v>-0.9472854815948013</v>
      </c>
      <c r="AK535" s="56"/>
    </row>
    <row r="536" spans="3:37">
      <c r="C536" s="395" t="s">
        <v>7044</v>
      </c>
      <c r="D536" s="395" t="s">
        <v>44</v>
      </c>
      <c r="E536" s="395" t="s">
        <v>6815</v>
      </c>
      <c r="F536" s="396">
        <f t="shared" ref="F536:AJ536" si="136">IFERROR((F297-F118)/F118,0)</f>
        <v>0</v>
      </c>
      <c r="G536" s="396">
        <f t="shared" si="136"/>
        <v>0</v>
      </c>
      <c r="H536" s="396">
        <f t="shared" si="136"/>
        <v>0</v>
      </c>
      <c r="I536" s="396">
        <f t="shared" si="136"/>
        <v>0</v>
      </c>
      <c r="J536" s="396">
        <f t="shared" si="136"/>
        <v>0</v>
      </c>
      <c r="K536" s="396">
        <f t="shared" si="136"/>
        <v>0</v>
      </c>
      <c r="L536" s="396">
        <f t="shared" si="136"/>
        <v>0</v>
      </c>
      <c r="M536" s="396">
        <f t="shared" si="136"/>
        <v>0</v>
      </c>
      <c r="N536" s="396">
        <f t="shared" si="136"/>
        <v>0</v>
      </c>
      <c r="O536" s="396">
        <f t="shared" si="136"/>
        <v>0</v>
      </c>
      <c r="P536" s="396">
        <f t="shared" si="136"/>
        <v>0</v>
      </c>
      <c r="Q536" s="396">
        <f t="shared" si="136"/>
        <v>0</v>
      </c>
      <c r="R536" s="396">
        <f t="shared" si="136"/>
        <v>0</v>
      </c>
      <c r="S536" s="396">
        <f t="shared" si="136"/>
        <v>0</v>
      </c>
      <c r="T536" s="396">
        <f t="shared" si="136"/>
        <v>0</v>
      </c>
      <c r="U536" s="396">
        <f t="shared" si="136"/>
        <v>0</v>
      </c>
      <c r="V536" s="396">
        <f t="shared" si="136"/>
        <v>0</v>
      </c>
      <c r="W536" s="396">
        <f t="shared" si="136"/>
        <v>0</v>
      </c>
      <c r="X536" s="396">
        <f t="shared" si="136"/>
        <v>0</v>
      </c>
      <c r="Y536" s="396">
        <f t="shared" si="136"/>
        <v>0</v>
      </c>
      <c r="Z536" s="396">
        <f t="shared" si="136"/>
        <v>0</v>
      </c>
      <c r="AA536" s="396">
        <f t="shared" si="136"/>
        <v>0</v>
      </c>
      <c r="AB536" s="396">
        <f t="shared" si="136"/>
        <v>0</v>
      </c>
      <c r="AC536" s="396">
        <f t="shared" si="136"/>
        <v>0</v>
      </c>
      <c r="AD536" s="396">
        <f t="shared" si="136"/>
        <v>0</v>
      </c>
      <c r="AE536" s="396">
        <f t="shared" si="136"/>
        <v>0</v>
      </c>
      <c r="AF536" s="396">
        <f t="shared" si="136"/>
        <v>0</v>
      </c>
      <c r="AG536" s="396">
        <f t="shared" si="136"/>
        <v>0</v>
      </c>
      <c r="AH536" s="396">
        <f t="shared" si="136"/>
        <v>0</v>
      </c>
      <c r="AI536" s="396">
        <f t="shared" si="136"/>
        <v>0</v>
      </c>
      <c r="AJ536" s="396">
        <f t="shared" si="136"/>
        <v>0</v>
      </c>
      <c r="AK536" s="56"/>
    </row>
    <row r="537" spans="3:37">
      <c r="C537" s="395" t="s">
        <v>7044</v>
      </c>
      <c r="D537" s="395" t="s">
        <v>45</v>
      </c>
      <c r="E537" s="395" t="s">
        <v>6814</v>
      </c>
      <c r="F537" s="396">
        <f t="shared" ref="F537:AJ537" si="137">IFERROR((F298-F119)/F119,0)</f>
        <v>0</v>
      </c>
      <c r="G537" s="396">
        <f t="shared" si="137"/>
        <v>0</v>
      </c>
      <c r="H537" s="396">
        <f t="shared" si="137"/>
        <v>0</v>
      </c>
      <c r="I537" s="396">
        <f t="shared" si="137"/>
        <v>0</v>
      </c>
      <c r="J537" s="396">
        <f t="shared" si="137"/>
        <v>0</v>
      </c>
      <c r="K537" s="396">
        <f t="shared" si="137"/>
        <v>0</v>
      </c>
      <c r="L537" s="396">
        <f t="shared" si="137"/>
        <v>0</v>
      </c>
      <c r="M537" s="396">
        <f t="shared" si="137"/>
        <v>0</v>
      </c>
      <c r="N537" s="396">
        <f t="shared" si="137"/>
        <v>0</v>
      </c>
      <c r="O537" s="396">
        <f t="shared" si="137"/>
        <v>0</v>
      </c>
      <c r="P537" s="396">
        <f t="shared" si="137"/>
        <v>0</v>
      </c>
      <c r="Q537" s="396">
        <f t="shared" si="137"/>
        <v>0</v>
      </c>
      <c r="R537" s="396">
        <f t="shared" si="137"/>
        <v>0</v>
      </c>
      <c r="S537" s="396">
        <f t="shared" si="137"/>
        <v>0</v>
      </c>
      <c r="T537" s="396">
        <f t="shared" si="137"/>
        <v>0</v>
      </c>
      <c r="U537" s="396">
        <f t="shared" si="137"/>
        <v>0</v>
      </c>
      <c r="V537" s="396">
        <f t="shared" si="137"/>
        <v>0</v>
      </c>
      <c r="W537" s="396">
        <f t="shared" si="137"/>
        <v>0</v>
      </c>
      <c r="X537" s="396">
        <f t="shared" si="137"/>
        <v>0</v>
      </c>
      <c r="Y537" s="396">
        <f t="shared" si="137"/>
        <v>0</v>
      </c>
      <c r="Z537" s="396">
        <f t="shared" si="137"/>
        <v>0</v>
      </c>
      <c r="AA537" s="396">
        <f t="shared" si="137"/>
        <v>0</v>
      </c>
      <c r="AB537" s="396">
        <f t="shared" si="137"/>
        <v>0</v>
      </c>
      <c r="AC537" s="396">
        <f t="shared" si="137"/>
        <v>0</v>
      </c>
      <c r="AD537" s="396">
        <f t="shared" si="137"/>
        <v>0</v>
      </c>
      <c r="AE537" s="396">
        <f t="shared" si="137"/>
        <v>0</v>
      </c>
      <c r="AF537" s="396">
        <f t="shared" si="137"/>
        <v>0</v>
      </c>
      <c r="AG537" s="396">
        <f t="shared" si="137"/>
        <v>0</v>
      </c>
      <c r="AH537" s="396">
        <f t="shared" si="137"/>
        <v>0</v>
      </c>
      <c r="AI537" s="396">
        <f t="shared" si="137"/>
        <v>0</v>
      </c>
      <c r="AJ537" s="396">
        <f t="shared" si="137"/>
        <v>0</v>
      </c>
      <c r="AK537" s="56"/>
    </row>
    <row r="538" spans="3:37">
      <c r="C538" s="395" t="s">
        <v>7044</v>
      </c>
      <c r="D538" s="395" t="s">
        <v>46</v>
      </c>
      <c r="E538" s="395" t="s">
        <v>6813</v>
      </c>
      <c r="F538" s="396">
        <f t="shared" ref="F538:AJ538" si="138">IFERROR((F299-F120)/F120,0)</f>
        <v>0</v>
      </c>
      <c r="G538" s="396">
        <f t="shared" si="138"/>
        <v>0</v>
      </c>
      <c r="H538" s="396">
        <f t="shared" si="138"/>
        <v>0</v>
      </c>
      <c r="I538" s="396">
        <f t="shared" si="138"/>
        <v>0</v>
      </c>
      <c r="J538" s="396">
        <f t="shared" si="138"/>
        <v>0</v>
      </c>
      <c r="K538" s="396">
        <f t="shared" si="138"/>
        <v>0</v>
      </c>
      <c r="L538" s="396">
        <f t="shared" si="138"/>
        <v>0</v>
      </c>
      <c r="M538" s="396">
        <f t="shared" si="138"/>
        <v>0</v>
      </c>
      <c r="N538" s="396">
        <f t="shared" si="138"/>
        <v>0</v>
      </c>
      <c r="O538" s="396">
        <f t="shared" si="138"/>
        <v>0</v>
      </c>
      <c r="P538" s="396">
        <f t="shared" si="138"/>
        <v>0</v>
      </c>
      <c r="Q538" s="396">
        <f t="shared" si="138"/>
        <v>0</v>
      </c>
      <c r="R538" s="396">
        <f t="shared" si="138"/>
        <v>0</v>
      </c>
      <c r="S538" s="396">
        <f t="shared" si="138"/>
        <v>0</v>
      </c>
      <c r="T538" s="396">
        <f t="shared" si="138"/>
        <v>0</v>
      </c>
      <c r="U538" s="396">
        <f t="shared" si="138"/>
        <v>0</v>
      </c>
      <c r="V538" s="396">
        <f t="shared" si="138"/>
        <v>0</v>
      </c>
      <c r="W538" s="396">
        <f t="shared" si="138"/>
        <v>0</v>
      </c>
      <c r="X538" s="396">
        <f t="shared" si="138"/>
        <v>0</v>
      </c>
      <c r="Y538" s="396">
        <f t="shared" si="138"/>
        <v>0</v>
      </c>
      <c r="Z538" s="396">
        <f t="shared" si="138"/>
        <v>0</v>
      </c>
      <c r="AA538" s="396">
        <f t="shared" si="138"/>
        <v>0</v>
      </c>
      <c r="AB538" s="396">
        <f t="shared" si="138"/>
        <v>0</v>
      </c>
      <c r="AC538" s="396">
        <f t="shared" si="138"/>
        <v>0</v>
      </c>
      <c r="AD538" s="396">
        <f t="shared" si="138"/>
        <v>0</v>
      </c>
      <c r="AE538" s="396">
        <f t="shared" si="138"/>
        <v>0</v>
      </c>
      <c r="AF538" s="396">
        <f t="shared" si="138"/>
        <v>0</v>
      </c>
      <c r="AG538" s="396">
        <f t="shared" si="138"/>
        <v>0</v>
      </c>
      <c r="AH538" s="396">
        <f t="shared" si="138"/>
        <v>0</v>
      </c>
      <c r="AI538" s="396">
        <f t="shared" si="138"/>
        <v>0</v>
      </c>
      <c r="AJ538" s="396">
        <f t="shared" si="138"/>
        <v>0</v>
      </c>
      <c r="AK538" s="56"/>
    </row>
    <row r="539" spans="3:37">
      <c r="C539" s="395" t="s">
        <v>7044</v>
      </c>
      <c r="D539" s="395" t="s">
        <v>47</v>
      </c>
      <c r="E539" s="395" t="s">
        <v>6812</v>
      </c>
      <c r="F539" s="396">
        <f t="shared" ref="F539:AJ539" si="139">IFERROR((F300-F121)/F121,0)</f>
        <v>0</v>
      </c>
      <c r="G539" s="396">
        <f t="shared" si="139"/>
        <v>0</v>
      </c>
      <c r="H539" s="396">
        <f t="shared" si="139"/>
        <v>0</v>
      </c>
      <c r="I539" s="396">
        <f t="shared" si="139"/>
        <v>0</v>
      </c>
      <c r="J539" s="396">
        <f t="shared" si="139"/>
        <v>0</v>
      </c>
      <c r="K539" s="396">
        <f t="shared" si="139"/>
        <v>0</v>
      </c>
      <c r="L539" s="396">
        <f t="shared" si="139"/>
        <v>0</v>
      </c>
      <c r="M539" s="396">
        <f t="shared" si="139"/>
        <v>0</v>
      </c>
      <c r="N539" s="396">
        <f t="shared" si="139"/>
        <v>0</v>
      </c>
      <c r="O539" s="396">
        <f t="shared" si="139"/>
        <v>0</v>
      </c>
      <c r="P539" s="396">
        <f t="shared" si="139"/>
        <v>0</v>
      </c>
      <c r="Q539" s="396">
        <f t="shared" si="139"/>
        <v>0</v>
      </c>
      <c r="R539" s="396">
        <f t="shared" si="139"/>
        <v>0</v>
      </c>
      <c r="S539" s="396">
        <f t="shared" si="139"/>
        <v>0</v>
      </c>
      <c r="T539" s="396">
        <f t="shared" si="139"/>
        <v>0</v>
      </c>
      <c r="U539" s="396">
        <f t="shared" si="139"/>
        <v>0</v>
      </c>
      <c r="V539" s="396">
        <f t="shared" si="139"/>
        <v>0</v>
      </c>
      <c r="W539" s="396">
        <f t="shared" si="139"/>
        <v>0</v>
      </c>
      <c r="X539" s="396">
        <f t="shared" si="139"/>
        <v>0</v>
      </c>
      <c r="Y539" s="396">
        <f t="shared" si="139"/>
        <v>0</v>
      </c>
      <c r="Z539" s="396">
        <f t="shared" si="139"/>
        <v>0</v>
      </c>
      <c r="AA539" s="396">
        <f t="shared" si="139"/>
        <v>0</v>
      </c>
      <c r="AB539" s="396">
        <f t="shared" si="139"/>
        <v>0</v>
      </c>
      <c r="AC539" s="396">
        <f t="shared" si="139"/>
        <v>0</v>
      </c>
      <c r="AD539" s="396">
        <f t="shared" si="139"/>
        <v>0</v>
      </c>
      <c r="AE539" s="396">
        <f t="shared" si="139"/>
        <v>0</v>
      </c>
      <c r="AF539" s="396">
        <f t="shared" si="139"/>
        <v>0</v>
      </c>
      <c r="AG539" s="396">
        <f t="shared" si="139"/>
        <v>0</v>
      </c>
      <c r="AH539" s="396">
        <f t="shared" si="139"/>
        <v>0</v>
      </c>
      <c r="AI539" s="396">
        <f t="shared" si="139"/>
        <v>0</v>
      </c>
      <c r="AJ539" s="396">
        <f t="shared" si="139"/>
        <v>0</v>
      </c>
      <c r="AK539" s="56"/>
    </row>
    <row r="540" spans="3:37">
      <c r="C540" s="395" t="s">
        <v>7044</v>
      </c>
      <c r="D540" s="395" t="s">
        <v>48</v>
      </c>
      <c r="E540" s="395" t="s">
        <v>6811</v>
      </c>
      <c r="F540" s="396">
        <f t="shared" ref="F540:AJ540" si="140">IFERROR((F301-F122)/F122,0)</f>
        <v>0</v>
      </c>
      <c r="G540" s="396">
        <f t="shared" si="140"/>
        <v>0</v>
      </c>
      <c r="H540" s="396">
        <f t="shared" si="140"/>
        <v>0</v>
      </c>
      <c r="I540" s="396">
        <f t="shared" si="140"/>
        <v>0</v>
      </c>
      <c r="J540" s="396">
        <f t="shared" si="140"/>
        <v>0</v>
      </c>
      <c r="K540" s="396">
        <f t="shared" si="140"/>
        <v>0</v>
      </c>
      <c r="L540" s="396">
        <f t="shared" si="140"/>
        <v>0</v>
      </c>
      <c r="M540" s="396">
        <f t="shared" si="140"/>
        <v>0</v>
      </c>
      <c r="N540" s="396">
        <f t="shared" si="140"/>
        <v>0</v>
      </c>
      <c r="O540" s="396">
        <f t="shared" si="140"/>
        <v>0</v>
      </c>
      <c r="P540" s="396">
        <f t="shared" si="140"/>
        <v>0</v>
      </c>
      <c r="Q540" s="396">
        <f t="shared" si="140"/>
        <v>0</v>
      </c>
      <c r="R540" s="396">
        <f t="shared" si="140"/>
        <v>0</v>
      </c>
      <c r="S540" s="396">
        <f t="shared" si="140"/>
        <v>0</v>
      </c>
      <c r="T540" s="396">
        <f t="shared" si="140"/>
        <v>0</v>
      </c>
      <c r="U540" s="396">
        <f t="shared" si="140"/>
        <v>0</v>
      </c>
      <c r="V540" s="396">
        <f t="shared" si="140"/>
        <v>0</v>
      </c>
      <c r="W540" s="396">
        <f t="shared" si="140"/>
        <v>0</v>
      </c>
      <c r="X540" s="396">
        <f t="shared" si="140"/>
        <v>0</v>
      </c>
      <c r="Y540" s="396">
        <f t="shared" si="140"/>
        <v>0</v>
      </c>
      <c r="Z540" s="396">
        <f t="shared" si="140"/>
        <v>0</v>
      </c>
      <c r="AA540" s="396">
        <f t="shared" si="140"/>
        <v>0</v>
      </c>
      <c r="AB540" s="396">
        <f t="shared" si="140"/>
        <v>0</v>
      </c>
      <c r="AC540" s="396">
        <f t="shared" si="140"/>
        <v>0</v>
      </c>
      <c r="AD540" s="396">
        <f t="shared" si="140"/>
        <v>0</v>
      </c>
      <c r="AE540" s="396">
        <f t="shared" si="140"/>
        <v>0</v>
      </c>
      <c r="AF540" s="396">
        <f t="shared" si="140"/>
        <v>0</v>
      </c>
      <c r="AG540" s="396">
        <f t="shared" si="140"/>
        <v>0</v>
      </c>
      <c r="AH540" s="396">
        <f t="shared" si="140"/>
        <v>0</v>
      </c>
      <c r="AI540" s="396">
        <f t="shared" si="140"/>
        <v>0</v>
      </c>
      <c r="AJ540" s="396">
        <f t="shared" si="140"/>
        <v>0</v>
      </c>
      <c r="AK540" s="56"/>
    </row>
    <row r="541" spans="3:37">
      <c r="C541" s="395" t="s">
        <v>7044</v>
      </c>
      <c r="D541" s="395" t="s">
        <v>49</v>
      </c>
      <c r="E541" s="395" t="s">
        <v>6810</v>
      </c>
      <c r="F541" s="396">
        <f t="shared" ref="F541:AJ541" si="141">IFERROR((F302-F123)/F123,0)</f>
        <v>0</v>
      </c>
      <c r="G541" s="396">
        <f t="shared" si="141"/>
        <v>0</v>
      </c>
      <c r="H541" s="396">
        <f t="shared" si="141"/>
        <v>0</v>
      </c>
      <c r="I541" s="396">
        <f t="shared" si="141"/>
        <v>0</v>
      </c>
      <c r="J541" s="396">
        <f t="shared" si="141"/>
        <v>0</v>
      </c>
      <c r="K541" s="396">
        <f t="shared" si="141"/>
        <v>0</v>
      </c>
      <c r="L541" s="396">
        <f t="shared" si="141"/>
        <v>0</v>
      </c>
      <c r="M541" s="396">
        <f t="shared" si="141"/>
        <v>0</v>
      </c>
      <c r="N541" s="396">
        <f t="shared" si="141"/>
        <v>0</v>
      </c>
      <c r="O541" s="396">
        <f t="shared" si="141"/>
        <v>0</v>
      </c>
      <c r="P541" s="396">
        <f t="shared" si="141"/>
        <v>0</v>
      </c>
      <c r="Q541" s="396">
        <f t="shared" si="141"/>
        <v>0</v>
      </c>
      <c r="R541" s="396">
        <f t="shared" si="141"/>
        <v>0</v>
      </c>
      <c r="S541" s="396">
        <f t="shared" si="141"/>
        <v>0</v>
      </c>
      <c r="T541" s="396">
        <f t="shared" si="141"/>
        <v>0</v>
      </c>
      <c r="U541" s="396">
        <f t="shared" si="141"/>
        <v>0</v>
      </c>
      <c r="V541" s="396">
        <f t="shared" si="141"/>
        <v>0</v>
      </c>
      <c r="W541" s="396">
        <f t="shared" si="141"/>
        <v>0</v>
      </c>
      <c r="X541" s="396">
        <f t="shared" si="141"/>
        <v>0</v>
      </c>
      <c r="Y541" s="396">
        <f t="shared" si="141"/>
        <v>0</v>
      </c>
      <c r="Z541" s="396">
        <f t="shared" si="141"/>
        <v>0</v>
      </c>
      <c r="AA541" s="396">
        <f t="shared" si="141"/>
        <v>0</v>
      </c>
      <c r="AB541" s="396">
        <f t="shared" si="141"/>
        <v>0</v>
      </c>
      <c r="AC541" s="396">
        <f t="shared" si="141"/>
        <v>0</v>
      </c>
      <c r="AD541" s="396">
        <f t="shared" si="141"/>
        <v>0</v>
      </c>
      <c r="AE541" s="396">
        <f t="shared" si="141"/>
        <v>0</v>
      </c>
      <c r="AF541" s="396">
        <f t="shared" si="141"/>
        <v>0</v>
      </c>
      <c r="AG541" s="396">
        <f t="shared" si="141"/>
        <v>0</v>
      </c>
      <c r="AH541" s="396">
        <f t="shared" si="141"/>
        <v>0</v>
      </c>
      <c r="AI541" s="396">
        <f t="shared" si="141"/>
        <v>0</v>
      </c>
      <c r="AJ541" s="396">
        <f t="shared" si="141"/>
        <v>0</v>
      </c>
      <c r="AK541" s="56"/>
    </row>
    <row r="542" spans="3:37">
      <c r="C542" s="395" t="s">
        <v>7044</v>
      </c>
      <c r="D542" s="395" t="s">
        <v>50</v>
      </c>
      <c r="E542" s="395" t="s">
        <v>6809</v>
      </c>
      <c r="F542" s="396">
        <f t="shared" ref="F542:AJ542" si="142">IFERROR((F303-F124)/F124,0)</f>
        <v>0</v>
      </c>
      <c r="G542" s="396">
        <f t="shared" si="142"/>
        <v>0</v>
      </c>
      <c r="H542" s="396">
        <f t="shared" si="142"/>
        <v>0</v>
      </c>
      <c r="I542" s="396">
        <f t="shared" si="142"/>
        <v>0</v>
      </c>
      <c r="J542" s="396">
        <f t="shared" si="142"/>
        <v>0</v>
      </c>
      <c r="K542" s="396">
        <f t="shared" si="142"/>
        <v>0</v>
      </c>
      <c r="L542" s="396">
        <f t="shared" si="142"/>
        <v>0</v>
      </c>
      <c r="M542" s="396">
        <f t="shared" si="142"/>
        <v>0</v>
      </c>
      <c r="N542" s="396">
        <f t="shared" si="142"/>
        <v>0</v>
      </c>
      <c r="O542" s="396">
        <f t="shared" si="142"/>
        <v>0</v>
      </c>
      <c r="P542" s="396">
        <f t="shared" si="142"/>
        <v>0</v>
      </c>
      <c r="Q542" s="396">
        <f t="shared" si="142"/>
        <v>0</v>
      </c>
      <c r="R542" s="396">
        <f t="shared" si="142"/>
        <v>0</v>
      </c>
      <c r="S542" s="396">
        <f t="shared" si="142"/>
        <v>0</v>
      </c>
      <c r="T542" s="396">
        <f t="shared" si="142"/>
        <v>0</v>
      </c>
      <c r="U542" s="396">
        <f t="shared" si="142"/>
        <v>0</v>
      </c>
      <c r="V542" s="396">
        <f t="shared" si="142"/>
        <v>0</v>
      </c>
      <c r="W542" s="396">
        <f t="shared" si="142"/>
        <v>0</v>
      </c>
      <c r="X542" s="396">
        <f t="shared" si="142"/>
        <v>0</v>
      </c>
      <c r="Y542" s="396">
        <f t="shared" si="142"/>
        <v>0</v>
      </c>
      <c r="Z542" s="396">
        <f t="shared" si="142"/>
        <v>0</v>
      </c>
      <c r="AA542" s="396">
        <f t="shared" si="142"/>
        <v>0</v>
      </c>
      <c r="AB542" s="396">
        <f t="shared" si="142"/>
        <v>0</v>
      </c>
      <c r="AC542" s="396">
        <f t="shared" si="142"/>
        <v>0</v>
      </c>
      <c r="AD542" s="396">
        <f t="shared" si="142"/>
        <v>0</v>
      </c>
      <c r="AE542" s="396">
        <f t="shared" si="142"/>
        <v>0</v>
      </c>
      <c r="AF542" s="396">
        <f t="shared" si="142"/>
        <v>0</v>
      </c>
      <c r="AG542" s="396">
        <f t="shared" si="142"/>
        <v>0</v>
      </c>
      <c r="AH542" s="396">
        <f t="shared" si="142"/>
        <v>0</v>
      </c>
      <c r="AI542" s="396">
        <f t="shared" si="142"/>
        <v>0</v>
      </c>
      <c r="AJ542" s="396">
        <f t="shared" si="142"/>
        <v>0</v>
      </c>
      <c r="AK542" s="56"/>
    </row>
    <row r="543" spans="3:37">
      <c r="C543" s="395" t="s">
        <v>7044</v>
      </c>
      <c r="D543" s="395" t="s">
        <v>51</v>
      </c>
      <c r="E543" s="395" t="s">
        <v>6808</v>
      </c>
      <c r="F543" s="396">
        <f t="shared" ref="F543:AJ543" si="143">IFERROR((F304-F125)/F125,0)</f>
        <v>0</v>
      </c>
      <c r="G543" s="396">
        <f t="shared" si="143"/>
        <v>0</v>
      </c>
      <c r="H543" s="396">
        <f t="shared" si="143"/>
        <v>0</v>
      </c>
      <c r="I543" s="396">
        <f t="shared" si="143"/>
        <v>0</v>
      </c>
      <c r="J543" s="396">
        <f t="shared" si="143"/>
        <v>0</v>
      </c>
      <c r="K543" s="396">
        <f t="shared" si="143"/>
        <v>0</v>
      </c>
      <c r="L543" s="396">
        <f t="shared" si="143"/>
        <v>0</v>
      </c>
      <c r="M543" s="396">
        <f t="shared" si="143"/>
        <v>0</v>
      </c>
      <c r="N543" s="396">
        <f t="shared" si="143"/>
        <v>0</v>
      </c>
      <c r="O543" s="396">
        <f t="shared" si="143"/>
        <v>0</v>
      </c>
      <c r="P543" s="396">
        <f t="shared" si="143"/>
        <v>0</v>
      </c>
      <c r="Q543" s="396">
        <f t="shared" si="143"/>
        <v>0</v>
      </c>
      <c r="R543" s="396">
        <f t="shared" si="143"/>
        <v>0</v>
      </c>
      <c r="S543" s="396">
        <f t="shared" si="143"/>
        <v>0</v>
      </c>
      <c r="T543" s="396">
        <f t="shared" si="143"/>
        <v>0</v>
      </c>
      <c r="U543" s="396">
        <f t="shared" si="143"/>
        <v>0</v>
      </c>
      <c r="V543" s="396">
        <f t="shared" si="143"/>
        <v>0</v>
      </c>
      <c r="W543" s="396">
        <f t="shared" si="143"/>
        <v>0</v>
      </c>
      <c r="X543" s="396">
        <f t="shared" si="143"/>
        <v>0</v>
      </c>
      <c r="Y543" s="396">
        <f t="shared" si="143"/>
        <v>0</v>
      </c>
      <c r="Z543" s="396">
        <f t="shared" si="143"/>
        <v>0</v>
      </c>
      <c r="AA543" s="396">
        <f t="shared" si="143"/>
        <v>0</v>
      </c>
      <c r="AB543" s="396">
        <f t="shared" si="143"/>
        <v>0</v>
      </c>
      <c r="AC543" s="396">
        <f t="shared" si="143"/>
        <v>0</v>
      </c>
      <c r="AD543" s="396">
        <f t="shared" si="143"/>
        <v>0</v>
      </c>
      <c r="AE543" s="396">
        <f t="shared" si="143"/>
        <v>0</v>
      </c>
      <c r="AF543" s="396">
        <f t="shared" si="143"/>
        <v>0</v>
      </c>
      <c r="AG543" s="396">
        <f t="shared" si="143"/>
        <v>0</v>
      </c>
      <c r="AH543" s="396">
        <f t="shared" si="143"/>
        <v>0</v>
      </c>
      <c r="AI543" s="396">
        <f t="shared" si="143"/>
        <v>0</v>
      </c>
      <c r="AJ543" s="396">
        <f t="shared" si="143"/>
        <v>0</v>
      </c>
      <c r="AK543" s="56"/>
    </row>
    <row r="544" spans="3:37">
      <c r="C544" s="395" t="s">
        <v>7044</v>
      </c>
      <c r="D544" s="395" t="s">
        <v>52</v>
      </c>
      <c r="E544" s="395" t="s">
        <v>6807</v>
      </c>
      <c r="F544" s="396">
        <f t="shared" ref="F544:AJ544" si="144">IFERROR((F305-F126)/F126,0)</f>
        <v>0</v>
      </c>
      <c r="G544" s="396">
        <f t="shared" si="144"/>
        <v>0</v>
      </c>
      <c r="H544" s="396">
        <f t="shared" si="144"/>
        <v>0</v>
      </c>
      <c r="I544" s="396">
        <f t="shared" si="144"/>
        <v>0</v>
      </c>
      <c r="J544" s="396">
        <f t="shared" si="144"/>
        <v>0</v>
      </c>
      <c r="K544" s="396">
        <f t="shared" si="144"/>
        <v>0</v>
      </c>
      <c r="L544" s="396">
        <f t="shared" si="144"/>
        <v>0</v>
      </c>
      <c r="M544" s="396">
        <f t="shared" si="144"/>
        <v>0</v>
      </c>
      <c r="N544" s="396">
        <f t="shared" si="144"/>
        <v>0</v>
      </c>
      <c r="O544" s="396">
        <f t="shared" si="144"/>
        <v>0</v>
      </c>
      <c r="P544" s="396">
        <f t="shared" si="144"/>
        <v>0</v>
      </c>
      <c r="Q544" s="396">
        <f t="shared" si="144"/>
        <v>0</v>
      </c>
      <c r="R544" s="396">
        <f t="shared" si="144"/>
        <v>0</v>
      </c>
      <c r="S544" s="396">
        <f t="shared" si="144"/>
        <v>0</v>
      </c>
      <c r="T544" s="396">
        <f t="shared" si="144"/>
        <v>0</v>
      </c>
      <c r="U544" s="396">
        <f t="shared" si="144"/>
        <v>0</v>
      </c>
      <c r="V544" s="396">
        <f t="shared" si="144"/>
        <v>0</v>
      </c>
      <c r="W544" s="396">
        <f t="shared" si="144"/>
        <v>0</v>
      </c>
      <c r="X544" s="396">
        <f t="shared" si="144"/>
        <v>0</v>
      </c>
      <c r="Y544" s="396">
        <f t="shared" si="144"/>
        <v>0</v>
      </c>
      <c r="Z544" s="396">
        <f t="shared" si="144"/>
        <v>0</v>
      </c>
      <c r="AA544" s="396">
        <f t="shared" si="144"/>
        <v>0</v>
      </c>
      <c r="AB544" s="396">
        <f t="shared" si="144"/>
        <v>0</v>
      </c>
      <c r="AC544" s="396">
        <f t="shared" si="144"/>
        <v>0</v>
      </c>
      <c r="AD544" s="396">
        <f t="shared" si="144"/>
        <v>0</v>
      </c>
      <c r="AE544" s="396">
        <f t="shared" si="144"/>
        <v>0</v>
      </c>
      <c r="AF544" s="396">
        <f t="shared" si="144"/>
        <v>0</v>
      </c>
      <c r="AG544" s="396">
        <f t="shared" si="144"/>
        <v>0</v>
      </c>
      <c r="AH544" s="396">
        <f t="shared" si="144"/>
        <v>0</v>
      </c>
      <c r="AI544" s="396">
        <f t="shared" si="144"/>
        <v>0</v>
      </c>
      <c r="AJ544" s="396">
        <f t="shared" si="144"/>
        <v>0</v>
      </c>
      <c r="AK544" s="56"/>
    </row>
    <row r="545" spans="3:37">
      <c r="C545" s="395" t="s">
        <v>7044</v>
      </c>
      <c r="D545" s="395" t="s">
        <v>53</v>
      </c>
      <c r="E545" s="395" t="s">
        <v>6806</v>
      </c>
      <c r="F545" s="396">
        <f t="shared" ref="F545:AJ545" si="145">IFERROR((F306-F127)/F127,0)</f>
        <v>0</v>
      </c>
      <c r="G545" s="396">
        <f t="shared" si="145"/>
        <v>0</v>
      </c>
      <c r="H545" s="396">
        <f t="shared" si="145"/>
        <v>0</v>
      </c>
      <c r="I545" s="396">
        <f t="shared" si="145"/>
        <v>0</v>
      </c>
      <c r="J545" s="396">
        <f t="shared" si="145"/>
        <v>0</v>
      </c>
      <c r="K545" s="396">
        <f t="shared" si="145"/>
        <v>0</v>
      </c>
      <c r="L545" s="396">
        <f t="shared" si="145"/>
        <v>0</v>
      </c>
      <c r="M545" s="396">
        <f t="shared" si="145"/>
        <v>0</v>
      </c>
      <c r="N545" s="396">
        <f t="shared" si="145"/>
        <v>0</v>
      </c>
      <c r="O545" s="396">
        <f t="shared" si="145"/>
        <v>0</v>
      </c>
      <c r="P545" s="396">
        <f t="shared" si="145"/>
        <v>0</v>
      </c>
      <c r="Q545" s="396">
        <f t="shared" si="145"/>
        <v>0</v>
      </c>
      <c r="R545" s="396">
        <f t="shared" si="145"/>
        <v>0</v>
      </c>
      <c r="S545" s="396">
        <f t="shared" si="145"/>
        <v>0</v>
      </c>
      <c r="T545" s="396">
        <f t="shared" si="145"/>
        <v>0</v>
      </c>
      <c r="U545" s="396">
        <f t="shared" si="145"/>
        <v>0</v>
      </c>
      <c r="V545" s="396">
        <f t="shared" si="145"/>
        <v>0</v>
      </c>
      <c r="W545" s="396">
        <f t="shared" si="145"/>
        <v>0</v>
      </c>
      <c r="X545" s="396">
        <f t="shared" si="145"/>
        <v>0</v>
      </c>
      <c r="Y545" s="396">
        <f t="shared" si="145"/>
        <v>0</v>
      </c>
      <c r="Z545" s="396">
        <f t="shared" si="145"/>
        <v>0</v>
      </c>
      <c r="AA545" s="396">
        <f t="shared" si="145"/>
        <v>0</v>
      </c>
      <c r="AB545" s="396">
        <f t="shared" si="145"/>
        <v>0</v>
      </c>
      <c r="AC545" s="396">
        <f t="shared" si="145"/>
        <v>0</v>
      </c>
      <c r="AD545" s="396">
        <f t="shared" si="145"/>
        <v>0</v>
      </c>
      <c r="AE545" s="396">
        <f t="shared" si="145"/>
        <v>0</v>
      </c>
      <c r="AF545" s="396">
        <f t="shared" si="145"/>
        <v>0</v>
      </c>
      <c r="AG545" s="396">
        <f t="shared" si="145"/>
        <v>0</v>
      </c>
      <c r="AH545" s="396">
        <f t="shared" si="145"/>
        <v>0</v>
      </c>
      <c r="AI545" s="396">
        <f t="shared" si="145"/>
        <v>0</v>
      </c>
      <c r="AJ545" s="396">
        <f t="shared" si="145"/>
        <v>0</v>
      </c>
      <c r="AK545" s="56"/>
    </row>
    <row r="546" spans="3:37">
      <c r="C546" s="395" t="s">
        <v>7044</v>
      </c>
      <c r="D546" s="395" t="s">
        <v>54</v>
      </c>
      <c r="E546" s="395" t="s">
        <v>6805</v>
      </c>
      <c r="F546" s="396">
        <f t="shared" ref="F546:AJ546" si="146">IFERROR((F307-F128)/F128,0)</f>
        <v>0</v>
      </c>
      <c r="G546" s="396">
        <f t="shared" si="146"/>
        <v>0</v>
      </c>
      <c r="H546" s="396">
        <f t="shared" si="146"/>
        <v>0</v>
      </c>
      <c r="I546" s="396">
        <f t="shared" si="146"/>
        <v>0</v>
      </c>
      <c r="J546" s="396">
        <f t="shared" si="146"/>
        <v>0</v>
      </c>
      <c r="K546" s="396">
        <f t="shared" si="146"/>
        <v>0</v>
      </c>
      <c r="L546" s="396">
        <f t="shared" si="146"/>
        <v>0</v>
      </c>
      <c r="M546" s="396">
        <f t="shared" si="146"/>
        <v>0</v>
      </c>
      <c r="N546" s="396">
        <f t="shared" si="146"/>
        <v>0</v>
      </c>
      <c r="O546" s="396">
        <f t="shared" si="146"/>
        <v>0</v>
      </c>
      <c r="P546" s="396">
        <f t="shared" si="146"/>
        <v>0</v>
      </c>
      <c r="Q546" s="396">
        <f t="shared" si="146"/>
        <v>0</v>
      </c>
      <c r="R546" s="396">
        <f t="shared" si="146"/>
        <v>0</v>
      </c>
      <c r="S546" s="396">
        <f t="shared" si="146"/>
        <v>0</v>
      </c>
      <c r="T546" s="396">
        <f t="shared" si="146"/>
        <v>0</v>
      </c>
      <c r="U546" s="396">
        <f t="shared" si="146"/>
        <v>0</v>
      </c>
      <c r="V546" s="396">
        <f t="shared" si="146"/>
        <v>0</v>
      </c>
      <c r="W546" s="396">
        <f t="shared" si="146"/>
        <v>0</v>
      </c>
      <c r="X546" s="396">
        <f t="shared" si="146"/>
        <v>0</v>
      </c>
      <c r="Y546" s="396">
        <f t="shared" si="146"/>
        <v>0</v>
      </c>
      <c r="Z546" s="396">
        <f t="shared" si="146"/>
        <v>0</v>
      </c>
      <c r="AA546" s="396">
        <f t="shared" si="146"/>
        <v>0</v>
      </c>
      <c r="AB546" s="396">
        <f t="shared" si="146"/>
        <v>0</v>
      </c>
      <c r="AC546" s="396">
        <f t="shared" si="146"/>
        <v>0</v>
      </c>
      <c r="AD546" s="396">
        <f t="shared" si="146"/>
        <v>0</v>
      </c>
      <c r="AE546" s="396">
        <f t="shared" si="146"/>
        <v>0</v>
      </c>
      <c r="AF546" s="396">
        <f t="shared" si="146"/>
        <v>0</v>
      </c>
      <c r="AG546" s="396">
        <f t="shared" si="146"/>
        <v>0</v>
      </c>
      <c r="AH546" s="396">
        <f t="shared" si="146"/>
        <v>0</v>
      </c>
      <c r="AI546" s="396">
        <f t="shared" si="146"/>
        <v>0</v>
      </c>
      <c r="AJ546" s="396">
        <f t="shared" si="146"/>
        <v>0</v>
      </c>
      <c r="AK546" s="56"/>
    </row>
    <row r="547" spans="3:37">
      <c r="C547" s="395" t="s">
        <v>7044</v>
      </c>
      <c r="D547" s="395" t="s">
        <v>55</v>
      </c>
      <c r="E547" s="395" t="s">
        <v>6804</v>
      </c>
      <c r="F547" s="396">
        <f t="shared" ref="F547:AJ547" si="147">IFERROR((F308-F129)/F129,0)</f>
        <v>0</v>
      </c>
      <c r="G547" s="396">
        <f t="shared" si="147"/>
        <v>0</v>
      </c>
      <c r="H547" s="396">
        <f t="shared" si="147"/>
        <v>0</v>
      </c>
      <c r="I547" s="396">
        <f t="shared" si="147"/>
        <v>0</v>
      </c>
      <c r="J547" s="396">
        <f t="shared" si="147"/>
        <v>0</v>
      </c>
      <c r="K547" s="396">
        <f t="shared" si="147"/>
        <v>0</v>
      </c>
      <c r="L547" s="396">
        <f t="shared" si="147"/>
        <v>0</v>
      </c>
      <c r="M547" s="396">
        <f t="shared" si="147"/>
        <v>0</v>
      </c>
      <c r="N547" s="396">
        <f t="shared" si="147"/>
        <v>0</v>
      </c>
      <c r="O547" s="396">
        <f t="shared" si="147"/>
        <v>0</v>
      </c>
      <c r="P547" s="396">
        <f t="shared" si="147"/>
        <v>0</v>
      </c>
      <c r="Q547" s="396">
        <f t="shared" si="147"/>
        <v>0</v>
      </c>
      <c r="R547" s="396">
        <f t="shared" si="147"/>
        <v>0</v>
      </c>
      <c r="S547" s="396">
        <f t="shared" si="147"/>
        <v>0</v>
      </c>
      <c r="T547" s="396">
        <f t="shared" si="147"/>
        <v>0</v>
      </c>
      <c r="U547" s="396">
        <f t="shared" si="147"/>
        <v>0</v>
      </c>
      <c r="V547" s="396">
        <f t="shared" si="147"/>
        <v>0</v>
      </c>
      <c r="W547" s="396">
        <f t="shared" si="147"/>
        <v>0</v>
      </c>
      <c r="X547" s="396">
        <f t="shared" si="147"/>
        <v>0</v>
      </c>
      <c r="Y547" s="396">
        <f t="shared" si="147"/>
        <v>0</v>
      </c>
      <c r="Z547" s="396">
        <f t="shared" si="147"/>
        <v>0</v>
      </c>
      <c r="AA547" s="396">
        <f t="shared" si="147"/>
        <v>0</v>
      </c>
      <c r="AB547" s="396">
        <f t="shared" si="147"/>
        <v>0</v>
      </c>
      <c r="AC547" s="396">
        <f t="shared" si="147"/>
        <v>0</v>
      </c>
      <c r="AD547" s="396">
        <f t="shared" si="147"/>
        <v>0</v>
      </c>
      <c r="AE547" s="396">
        <f t="shared" si="147"/>
        <v>0</v>
      </c>
      <c r="AF547" s="396">
        <f t="shared" si="147"/>
        <v>0</v>
      </c>
      <c r="AG547" s="396">
        <f t="shared" si="147"/>
        <v>0</v>
      </c>
      <c r="AH547" s="396">
        <f t="shared" si="147"/>
        <v>0</v>
      </c>
      <c r="AI547" s="396">
        <f t="shared" si="147"/>
        <v>0</v>
      </c>
      <c r="AJ547" s="396">
        <f t="shared" si="147"/>
        <v>0</v>
      </c>
      <c r="AK547" s="56"/>
    </row>
    <row r="548" spans="3:37">
      <c r="C548" s="395" t="s">
        <v>7044</v>
      </c>
      <c r="D548" s="395" t="s">
        <v>56</v>
      </c>
      <c r="E548" s="395" t="s">
        <v>6803</v>
      </c>
      <c r="F548" s="396">
        <f t="shared" ref="F548:AJ548" si="148">IFERROR((F309-F130)/F130,0)</f>
        <v>0</v>
      </c>
      <c r="G548" s="396">
        <f t="shared" si="148"/>
        <v>0</v>
      </c>
      <c r="H548" s="396">
        <f t="shared" si="148"/>
        <v>0</v>
      </c>
      <c r="I548" s="396">
        <f t="shared" si="148"/>
        <v>0</v>
      </c>
      <c r="J548" s="396">
        <f t="shared" si="148"/>
        <v>0</v>
      </c>
      <c r="K548" s="396">
        <f t="shared" si="148"/>
        <v>0</v>
      </c>
      <c r="L548" s="396">
        <f t="shared" si="148"/>
        <v>0</v>
      </c>
      <c r="M548" s="396">
        <f t="shared" si="148"/>
        <v>0</v>
      </c>
      <c r="N548" s="396">
        <f t="shared" si="148"/>
        <v>0</v>
      </c>
      <c r="O548" s="396">
        <f t="shared" si="148"/>
        <v>0</v>
      </c>
      <c r="P548" s="396">
        <f t="shared" si="148"/>
        <v>0</v>
      </c>
      <c r="Q548" s="396">
        <f t="shared" si="148"/>
        <v>0</v>
      </c>
      <c r="R548" s="396">
        <f t="shared" si="148"/>
        <v>0</v>
      </c>
      <c r="S548" s="396">
        <f t="shared" si="148"/>
        <v>0</v>
      </c>
      <c r="T548" s="396">
        <f t="shared" si="148"/>
        <v>0</v>
      </c>
      <c r="U548" s="396">
        <f t="shared" si="148"/>
        <v>0</v>
      </c>
      <c r="V548" s="396">
        <f t="shared" si="148"/>
        <v>0</v>
      </c>
      <c r="W548" s="396">
        <f t="shared" si="148"/>
        <v>0</v>
      </c>
      <c r="X548" s="396">
        <f t="shared" si="148"/>
        <v>0</v>
      </c>
      <c r="Y548" s="396">
        <f t="shared" si="148"/>
        <v>0</v>
      </c>
      <c r="Z548" s="396">
        <f t="shared" si="148"/>
        <v>0</v>
      </c>
      <c r="AA548" s="396">
        <f t="shared" si="148"/>
        <v>0</v>
      </c>
      <c r="AB548" s="396">
        <f t="shared" si="148"/>
        <v>0</v>
      </c>
      <c r="AC548" s="396">
        <f t="shared" si="148"/>
        <v>0</v>
      </c>
      <c r="AD548" s="396">
        <f t="shared" si="148"/>
        <v>0</v>
      </c>
      <c r="AE548" s="396">
        <f t="shared" si="148"/>
        <v>0</v>
      </c>
      <c r="AF548" s="396">
        <f t="shared" si="148"/>
        <v>0</v>
      </c>
      <c r="AG548" s="396">
        <f t="shared" si="148"/>
        <v>0</v>
      </c>
      <c r="AH548" s="396">
        <f t="shared" si="148"/>
        <v>0</v>
      </c>
      <c r="AI548" s="396">
        <f t="shared" si="148"/>
        <v>0</v>
      </c>
      <c r="AJ548" s="396">
        <f t="shared" si="148"/>
        <v>0</v>
      </c>
      <c r="AK548" s="56"/>
    </row>
    <row r="549" spans="3:37">
      <c r="C549" s="395" t="s">
        <v>7044</v>
      </c>
      <c r="D549" s="395" t="s">
        <v>57</v>
      </c>
      <c r="E549" s="395" t="s">
        <v>6802</v>
      </c>
      <c r="F549" s="396">
        <f t="shared" ref="F549:AJ549" si="149">IFERROR((F310-F131)/F131,0)</f>
        <v>0</v>
      </c>
      <c r="G549" s="396">
        <f t="shared" si="149"/>
        <v>0</v>
      </c>
      <c r="H549" s="396">
        <f t="shared" si="149"/>
        <v>0</v>
      </c>
      <c r="I549" s="396">
        <f t="shared" si="149"/>
        <v>0</v>
      </c>
      <c r="J549" s="396">
        <f t="shared" si="149"/>
        <v>0</v>
      </c>
      <c r="K549" s="396">
        <f t="shared" si="149"/>
        <v>0</v>
      </c>
      <c r="L549" s="396">
        <f t="shared" si="149"/>
        <v>0</v>
      </c>
      <c r="M549" s="396">
        <f t="shared" si="149"/>
        <v>0</v>
      </c>
      <c r="N549" s="396">
        <f t="shared" si="149"/>
        <v>0</v>
      </c>
      <c r="O549" s="396">
        <f t="shared" si="149"/>
        <v>0</v>
      </c>
      <c r="P549" s="396">
        <f t="shared" si="149"/>
        <v>0</v>
      </c>
      <c r="Q549" s="396">
        <f t="shared" si="149"/>
        <v>0</v>
      </c>
      <c r="R549" s="396">
        <f t="shared" si="149"/>
        <v>0</v>
      </c>
      <c r="S549" s="396">
        <f t="shared" si="149"/>
        <v>0</v>
      </c>
      <c r="T549" s="396">
        <f t="shared" si="149"/>
        <v>0</v>
      </c>
      <c r="U549" s="396">
        <f t="shared" si="149"/>
        <v>0</v>
      </c>
      <c r="V549" s="396">
        <f t="shared" si="149"/>
        <v>0</v>
      </c>
      <c r="W549" s="396">
        <f t="shared" si="149"/>
        <v>0</v>
      </c>
      <c r="X549" s="396">
        <f t="shared" si="149"/>
        <v>0</v>
      </c>
      <c r="Y549" s="396">
        <f t="shared" si="149"/>
        <v>0</v>
      </c>
      <c r="Z549" s="396">
        <f t="shared" si="149"/>
        <v>0</v>
      </c>
      <c r="AA549" s="396">
        <f t="shared" si="149"/>
        <v>0</v>
      </c>
      <c r="AB549" s="396">
        <f t="shared" si="149"/>
        <v>0</v>
      </c>
      <c r="AC549" s="396">
        <f t="shared" si="149"/>
        <v>0</v>
      </c>
      <c r="AD549" s="396">
        <f t="shared" si="149"/>
        <v>0</v>
      </c>
      <c r="AE549" s="396">
        <f t="shared" si="149"/>
        <v>0</v>
      </c>
      <c r="AF549" s="396">
        <f t="shared" si="149"/>
        <v>0</v>
      </c>
      <c r="AG549" s="396">
        <f t="shared" si="149"/>
        <v>0</v>
      </c>
      <c r="AH549" s="396">
        <f t="shared" si="149"/>
        <v>0</v>
      </c>
      <c r="AI549" s="396">
        <f t="shared" si="149"/>
        <v>0</v>
      </c>
      <c r="AJ549" s="396">
        <f t="shared" si="149"/>
        <v>0</v>
      </c>
      <c r="AK549" s="56"/>
    </row>
    <row r="550" spans="3:37">
      <c r="C550" s="395" t="s">
        <v>7044</v>
      </c>
      <c r="D550" s="395" t="s">
        <v>58</v>
      </c>
      <c r="E550" s="395" t="s">
        <v>6801</v>
      </c>
      <c r="F550" s="396">
        <f t="shared" ref="F550:AJ550" si="150">IFERROR((F311-F132)/F132,0)</f>
        <v>0</v>
      </c>
      <c r="G550" s="396">
        <f t="shared" si="150"/>
        <v>0</v>
      </c>
      <c r="H550" s="396">
        <f t="shared" si="150"/>
        <v>0</v>
      </c>
      <c r="I550" s="396">
        <f t="shared" si="150"/>
        <v>0</v>
      </c>
      <c r="J550" s="396">
        <f t="shared" si="150"/>
        <v>0</v>
      </c>
      <c r="K550" s="396">
        <f t="shared" si="150"/>
        <v>0</v>
      </c>
      <c r="L550" s="396">
        <f t="shared" si="150"/>
        <v>0</v>
      </c>
      <c r="M550" s="396">
        <f t="shared" si="150"/>
        <v>0</v>
      </c>
      <c r="N550" s="396">
        <f t="shared" si="150"/>
        <v>0</v>
      </c>
      <c r="O550" s="396">
        <f t="shared" si="150"/>
        <v>0</v>
      </c>
      <c r="P550" s="396">
        <f t="shared" si="150"/>
        <v>0</v>
      </c>
      <c r="Q550" s="396">
        <f t="shared" si="150"/>
        <v>0</v>
      </c>
      <c r="R550" s="396">
        <f t="shared" si="150"/>
        <v>0</v>
      </c>
      <c r="S550" s="396">
        <f t="shared" si="150"/>
        <v>0</v>
      </c>
      <c r="T550" s="396">
        <f t="shared" si="150"/>
        <v>0</v>
      </c>
      <c r="U550" s="396">
        <f t="shared" si="150"/>
        <v>0</v>
      </c>
      <c r="V550" s="396">
        <f t="shared" si="150"/>
        <v>0</v>
      </c>
      <c r="W550" s="396">
        <f t="shared" si="150"/>
        <v>0</v>
      </c>
      <c r="X550" s="396">
        <f t="shared" si="150"/>
        <v>0</v>
      </c>
      <c r="Y550" s="396">
        <f t="shared" si="150"/>
        <v>0</v>
      </c>
      <c r="Z550" s="396">
        <f t="shared" si="150"/>
        <v>0</v>
      </c>
      <c r="AA550" s="396">
        <f t="shared" si="150"/>
        <v>0</v>
      </c>
      <c r="AB550" s="396">
        <f t="shared" si="150"/>
        <v>0</v>
      </c>
      <c r="AC550" s="396">
        <f t="shared" si="150"/>
        <v>0</v>
      </c>
      <c r="AD550" s="396">
        <f t="shared" si="150"/>
        <v>0</v>
      </c>
      <c r="AE550" s="396">
        <f t="shared" si="150"/>
        <v>0</v>
      </c>
      <c r="AF550" s="396">
        <f t="shared" si="150"/>
        <v>0</v>
      </c>
      <c r="AG550" s="396">
        <f t="shared" si="150"/>
        <v>0</v>
      </c>
      <c r="AH550" s="396">
        <f t="shared" si="150"/>
        <v>0</v>
      </c>
      <c r="AI550" s="396">
        <f t="shared" si="150"/>
        <v>0</v>
      </c>
      <c r="AJ550" s="396">
        <f t="shared" si="150"/>
        <v>0</v>
      </c>
      <c r="AK550" s="56"/>
    </row>
    <row r="551" spans="3:37">
      <c r="C551" s="395" t="s">
        <v>7044</v>
      </c>
      <c r="D551" s="395" t="s">
        <v>59</v>
      </c>
      <c r="E551" s="395" t="s">
        <v>6800</v>
      </c>
      <c r="F551" s="396">
        <f t="shared" ref="F551:AJ551" si="151">IFERROR((F312-F133)/F133,0)</f>
        <v>0</v>
      </c>
      <c r="G551" s="396">
        <f t="shared" si="151"/>
        <v>0</v>
      </c>
      <c r="H551" s="396">
        <f t="shared" si="151"/>
        <v>0</v>
      </c>
      <c r="I551" s="396">
        <f t="shared" si="151"/>
        <v>0</v>
      </c>
      <c r="J551" s="396">
        <f t="shared" si="151"/>
        <v>0</v>
      </c>
      <c r="K551" s="396">
        <f t="shared" si="151"/>
        <v>0</v>
      </c>
      <c r="L551" s="396">
        <f t="shared" si="151"/>
        <v>0</v>
      </c>
      <c r="M551" s="396">
        <f t="shared" si="151"/>
        <v>0</v>
      </c>
      <c r="N551" s="396">
        <f t="shared" si="151"/>
        <v>0</v>
      </c>
      <c r="O551" s="396">
        <f t="shared" si="151"/>
        <v>0</v>
      </c>
      <c r="P551" s="396">
        <f t="shared" si="151"/>
        <v>0</v>
      </c>
      <c r="Q551" s="396">
        <f t="shared" si="151"/>
        <v>0</v>
      </c>
      <c r="R551" s="396">
        <f t="shared" si="151"/>
        <v>0</v>
      </c>
      <c r="S551" s="396">
        <f t="shared" si="151"/>
        <v>0</v>
      </c>
      <c r="T551" s="396">
        <f t="shared" si="151"/>
        <v>0</v>
      </c>
      <c r="U551" s="396">
        <f t="shared" si="151"/>
        <v>0</v>
      </c>
      <c r="V551" s="396">
        <f t="shared" si="151"/>
        <v>0</v>
      </c>
      <c r="W551" s="396">
        <f t="shared" si="151"/>
        <v>0</v>
      </c>
      <c r="X551" s="396">
        <f t="shared" si="151"/>
        <v>0</v>
      </c>
      <c r="Y551" s="396">
        <f t="shared" si="151"/>
        <v>0</v>
      </c>
      <c r="Z551" s="396">
        <f t="shared" si="151"/>
        <v>0</v>
      </c>
      <c r="AA551" s="396">
        <f t="shared" si="151"/>
        <v>0</v>
      </c>
      <c r="AB551" s="396">
        <f t="shared" si="151"/>
        <v>0</v>
      </c>
      <c r="AC551" s="396">
        <f t="shared" si="151"/>
        <v>0</v>
      </c>
      <c r="AD551" s="396">
        <f t="shared" si="151"/>
        <v>0</v>
      </c>
      <c r="AE551" s="396">
        <f t="shared" si="151"/>
        <v>0</v>
      </c>
      <c r="AF551" s="396">
        <f t="shared" si="151"/>
        <v>0</v>
      </c>
      <c r="AG551" s="396">
        <f t="shared" si="151"/>
        <v>0</v>
      </c>
      <c r="AH551" s="396">
        <f t="shared" si="151"/>
        <v>0</v>
      </c>
      <c r="AI551" s="396">
        <f t="shared" si="151"/>
        <v>0</v>
      </c>
      <c r="AJ551" s="396">
        <f t="shared" si="151"/>
        <v>0</v>
      </c>
      <c r="AK551" s="56"/>
    </row>
    <row r="552" spans="3:37">
      <c r="C552" s="395" t="s">
        <v>7045</v>
      </c>
      <c r="D552" s="395" t="s">
        <v>35</v>
      </c>
      <c r="E552" s="395" t="s">
        <v>6799</v>
      </c>
      <c r="F552" s="396">
        <f t="shared" ref="F552:AJ552" si="152">IFERROR((F313-F134)/F134,0)</f>
        <v>-0.19480892572008648</v>
      </c>
      <c r="G552" s="396">
        <f t="shared" si="152"/>
        <v>-0.20218239145056813</v>
      </c>
      <c r="H552" s="396">
        <f t="shared" si="152"/>
        <v>-0.20942203889535596</v>
      </c>
      <c r="I552" s="396">
        <f t="shared" si="152"/>
        <v>-0.21653147822206695</v>
      </c>
      <c r="J552" s="396">
        <f t="shared" si="152"/>
        <v>0.16472871365762287</v>
      </c>
      <c r="K552" s="396">
        <f t="shared" si="152"/>
        <v>0.15443969696079143</v>
      </c>
      <c r="L552" s="396">
        <f t="shared" si="152"/>
        <v>0.14388293584810147</v>
      </c>
      <c r="M552" s="396">
        <f t="shared" si="152"/>
        <v>0.13351749755775966</v>
      </c>
      <c r="N552" s="396">
        <f t="shared" si="152"/>
        <v>0.123338227709771</v>
      </c>
      <c r="O552" s="396">
        <f t="shared" si="152"/>
        <v>0.11334015542671573</v>
      </c>
      <c r="P552" s="396">
        <f t="shared" si="152"/>
        <v>0.10351848523962602</v>
      </c>
      <c r="Q552" s="396">
        <f t="shared" si="152"/>
        <v>9.6640377362850388E-2</v>
      </c>
      <c r="R552" s="396">
        <f t="shared" si="152"/>
        <v>8.984747934398836E-2</v>
      </c>
      <c r="S552" s="396">
        <f t="shared" si="152"/>
        <v>8.3138217489675523E-2</v>
      </c>
      <c r="T552" s="396">
        <f t="shared" si="152"/>
        <v>7.6511056621000259E-2</v>
      </c>
      <c r="U552" s="396">
        <f t="shared" si="152"/>
        <v>6.9964498902418931E-2</v>
      </c>
      <c r="V552" s="396">
        <f t="shared" si="152"/>
        <v>6.4880669618644665E-2</v>
      </c>
      <c r="W552" s="396">
        <f t="shared" si="152"/>
        <v>5.9844922489897652E-2</v>
      </c>
      <c r="X552" s="396">
        <f t="shared" si="152"/>
        <v>5.4856578595172983E-2</v>
      </c>
      <c r="Y552" s="396">
        <f t="shared" si="152"/>
        <v>4.9914971735433189E-2</v>
      </c>
      <c r="Z552" s="396">
        <f t="shared" si="152"/>
        <v>4.5019448137001476E-2</v>
      </c>
      <c r="AA552" s="396">
        <f t="shared" si="152"/>
        <v>3.8409900431414991E-2</v>
      </c>
      <c r="AB552" s="396">
        <f t="shared" si="152"/>
        <v>3.3067392151305018E-2</v>
      </c>
      <c r="AC552" s="396">
        <f t="shared" si="152"/>
        <v>2.7779575758818991E-2</v>
      </c>
      <c r="AD552" s="396">
        <f t="shared" si="152"/>
        <v>2.254561569983304E-2</v>
      </c>
      <c r="AE552" s="396">
        <f t="shared" si="152"/>
        <v>1.7364693354196215E-2</v>
      </c>
      <c r="AF552" s="396">
        <f t="shared" si="152"/>
        <v>1.2236006608902025E-2</v>
      </c>
      <c r="AG552" s="396">
        <f t="shared" si="152"/>
        <v>7.1587694440987506E-3</v>
      </c>
      <c r="AH552" s="396">
        <f t="shared" si="152"/>
        <v>2.1322115315048546E-3</v>
      </c>
      <c r="AI552" s="396">
        <f t="shared" si="152"/>
        <v>-2.8444221552268809E-3</v>
      </c>
      <c r="AJ552" s="396">
        <f t="shared" si="152"/>
        <v>-7.7718717185767203E-3</v>
      </c>
      <c r="AK552" s="56"/>
    </row>
    <row r="553" spans="3:37">
      <c r="C553" s="395" t="s">
        <v>7045</v>
      </c>
      <c r="D553" s="395" t="s">
        <v>36</v>
      </c>
      <c r="E553" s="395" t="s">
        <v>6798</v>
      </c>
      <c r="F553" s="396">
        <f t="shared" ref="F553:AJ553" si="153">IFERROR((F314-F135)/F135,0)</f>
        <v>0.31848342378455419</v>
      </c>
      <c r="G553" s="396">
        <f t="shared" si="153"/>
        <v>0.30312977982645967</v>
      </c>
      <c r="H553" s="396">
        <f t="shared" si="153"/>
        <v>0.2881296039020449</v>
      </c>
      <c r="I553" s="396">
        <f t="shared" si="153"/>
        <v>0.2734708287276516</v>
      </c>
      <c r="J553" s="396">
        <f t="shared" si="153"/>
        <v>0.25914193013654396</v>
      </c>
      <c r="K553" s="396">
        <f t="shared" si="153"/>
        <v>0.24513189686350739</v>
      </c>
      <c r="L553" s="396">
        <f t="shared" si="153"/>
        <v>0.24027743225158793</v>
      </c>
      <c r="M553" s="396">
        <f t="shared" si="153"/>
        <v>0.23546067337373702</v>
      </c>
      <c r="N553" s="396">
        <f t="shared" si="153"/>
        <v>0.23068118262588552</v>
      </c>
      <c r="O553" s="396">
        <f t="shared" si="153"/>
        <v>0.22593852914950555</v>
      </c>
      <c r="P553" s="396">
        <f t="shared" si="153"/>
        <v>0.2212322887021447</v>
      </c>
      <c r="Q553" s="396">
        <f t="shared" si="153"/>
        <v>0.22565086952790159</v>
      </c>
      <c r="R553" s="396">
        <f t="shared" si="153"/>
        <v>0.23010154048608833</v>
      </c>
      <c r="S553" s="396">
        <f t="shared" si="153"/>
        <v>0.23458465243470475</v>
      </c>
      <c r="T553" s="396">
        <f t="shared" si="153"/>
        <v>0.23910056136528007</v>
      </c>
      <c r="U553" s="396">
        <f t="shared" si="153"/>
        <v>0.24364962849709612</v>
      </c>
      <c r="V553" s="396">
        <f t="shared" si="153"/>
        <v>0.26979265666356822</v>
      </c>
      <c r="W553" s="396">
        <f t="shared" si="153"/>
        <v>0.29705840222889096</v>
      </c>
      <c r="X553" s="396">
        <f t="shared" si="153"/>
        <v>0.32552077520662659</v>
      </c>
      <c r="Y553" s="396">
        <f t="shared" si="153"/>
        <v>-0.32236984068695712</v>
      </c>
      <c r="Z553" s="396">
        <f t="shared" si="153"/>
        <v>-0.30681751514707983</v>
      </c>
      <c r="AA553" s="396">
        <f t="shared" si="153"/>
        <v>-0.30833475264123278</v>
      </c>
      <c r="AB553" s="396">
        <f t="shared" si="153"/>
        <v>-0.29786040439228739</v>
      </c>
      <c r="AC553" s="396">
        <f t="shared" si="153"/>
        <v>-0.28706393800764074</v>
      </c>
      <c r="AD553" s="396">
        <f t="shared" si="153"/>
        <v>-0.27593026226495193</v>
      </c>
      <c r="AE553" s="396">
        <f t="shared" si="153"/>
        <v>-0.26444332828897488</v>
      </c>
      <c r="AF553" s="396">
        <f t="shared" si="153"/>
        <v>-0.25258605236404158</v>
      </c>
      <c r="AG553" s="396">
        <f t="shared" si="153"/>
        <v>-0.24034023115862269</v>
      </c>
      <c r="AH553" s="396">
        <f t="shared" si="153"/>
        <v>-0.22768644847717606</v>
      </c>
      <c r="AI553" s="396">
        <f t="shared" si="153"/>
        <v>-0.21460397253458868</v>
      </c>
      <c r="AJ553" s="396">
        <f t="shared" si="153"/>
        <v>-0.20107064261013749</v>
      </c>
      <c r="AK553" s="56"/>
    </row>
    <row r="554" spans="3:37">
      <c r="C554" s="395" t="s">
        <v>7045</v>
      </c>
      <c r="D554" s="395" t="s">
        <v>37</v>
      </c>
      <c r="E554" s="395" t="s">
        <v>6797</v>
      </c>
      <c r="F554" s="396">
        <f t="shared" ref="F554:AJ554" si="154">IFERROR((F315-F136)/F136,0)</f>
        <v>0</v>
      </c>
      <c r="G554" s="396">
        <f t="shared" si="154"/>
        <v>0</v>
      </c>
      <c r="H554" s="396">
        <f t="shared" si="154"/>
        <v>0</v>
      </c>
      <c r="I554" s="396">
        <f t="shared" si="154"/>
        <v>0</v>
      </c>
      <c r="J554" s="396">
        <f t="shared" si="154"/>
        <v>0</v>
      </c>
      <c r="K554" s="396">
        <f t="shared" si="154"/>
        <v>0</v>
      </c>
      <c r="L554" s="396">
        <f t="shared" si="154"/>
        <v>0</v>
      </c>
      <c r="M554" s="396">
        <f t="shared" si="154"/>
        <v>0</v>
      </c>
      <c r="N554" s="396">
        <f t="shared" si="154"/>
        <v>0</v>
      </c>
      <c r="O554" s="396">
        <f t="shared" si="154"/>
        <v>0</v>
      </c>
      <c r="P554" s="396">
        <f t="shared" si="154"/>
        <v>0</v>
      </c>
      <c r="Q554" s="396">
        <f t="shared" si="154"/>
        <v>0</v>
      </c>
      <c r="R554" s="396">
        <f t="shared" si="154"/>
        <v>0</v>
      </c>
      <c r="S554" s="396">
        <f t="shared" si="154"/>
        <v>0</v>
      </c>
      <c r="T554" s="396">
        <f t="shared" si="154"/>
        <v>0</v>
      </c>
      <c r="U554" s="396">
        <f t="shared" si="154"/>
        <v>0</v>
      </c>
      <c r="V554" s="396">
        <f t="shared" si="154"/>
        <v>0</v>
      </c>
      <c r="W554" s="396">
        <f t="shared" si="154"/>
        <v>0</v>
      </c>
      <c r="X554" s="396">
        <f t="shared" si="154"/>
        <v>0</v>
      </c>
      <c r="Y554" s="396">
        <f t="shared" si="154"/>
        <v>0</v>
      </c>
      <c r="Z554" s="396">
        <f t="shared" si="154"/>
        <v>0</v>
      </c>
      <c r="AA554" s="396">
        <f t="shared" si="154"/>
        <v>0</v>
      </c>
      <c r="AB554" s="396">
        <f t="shared" si="154"/>
        <v>0</v>
      </c>
      <c r="AC554" s="396">
        <f t="shared" si="154"/>
        <v>0</v>
      </c>
      <c r="AD554" s="396">
        <f t="shared" si="154"/>
        <v>0</v>
      </c>
      <c r="AE554" s="396">
        <f t="shared" si="154"/>
        <v>0</v>
      </c>
      <c r="AF554" s="396">
        <f t="shared" si="154"/>
        <v>0</v>
      </c>
      <c r="AG554" s="396">
        <f t="shared" si="154"/>
        <v>0</v>
      </c>
      <c r="AH554" s="396">
        <f t="shared" si="154"/>
        <v>0</v>
      </c>
      <c r="AI554" s="396">
        <f t="shared" si="154"/>
        <v>0</v>
      </c>
      <c r="AJ554" s="396">
        <f t="shared" si="154"/>
        <v>0</v>
      </c>
      <c r="AK554" s="56"/>
    </row>
    <row r="555" spans="3:37">
      <c r="C555" s="395" t="s">
        <v>7045</v>
      </c>
      <c r="D555" s="395" t="s">
        <v>38</v>
      </c>
      <c r="E555" s="395" t="s">
        <v>6796</v>
      </c>
      <c r="F555" s="396">
        <f t="shared" ref="F555:AJ555" si="155">IFERROR((F316-F137)/F137,0)</f>
        <v>-7.9300577678569906E-2</v>
      </c>
      <c r="G555" s="396">
        <f t="shared" si="155"/>
        <v>-8.7731800844614752E-2</v>
      </c>
      <c r="H555" s="396">
        <f t="shared" si="155"/>
        <v>-9.6010008878885417E-2</v>
      </c>
      <c r="I555" s="396">
        <f t="shared" si="155"/>
        <v>-0.10413932984408104</v>
      </c>
      <c r="J555" s="396">
        <f t="shared" si="155"/>
        <v>-0.11212374463640852</v>
      </c>
      <c r="K555" s="396">
        <f t="shared" si="155"/>
        <v>-0.11996709348583111</v>
      </c>
      <c r="L555" s="396">
        <f t="shared" si="155"/>
        <v>-0.12801454472112248</v>
      </c>
      <c r="M555" s="396">
        <f t="shared" si="155"/>
        <v>-0.13591614998466042</v>
      </c>
      <c r="N555" s="396">
        <f t="shared" si="155"/>
        <v>0.14176554869859109</v>
      </c>
      <c r="O555" s="396">
        <f t="shared" si="155"/>
        <v>0.13160346731953571</v>
      </c>
      <c r="P555" s="396">
        <f t="shared" si="155"/>
        <v>0.1216206817491005</v>
      </c>
      <c r="Q555" s="396">
        <f t="shared" si="155"/>
        <v>0.11462974489658584</v>
      </c>
      <c r="R555" s="396">
        <f t="shared" si="155"/>
        <v>0.10772541569061542</v>
      </c>
      <c r="S555" s="396">
        <f t="shared" si="155"/>
        <v>0.10090609462284617</v>
      </c>
      <c r="T555" s="396">
        <f t="shared" si="155"/>
        <v>9.4170221331180873E-2</v>
      </c>
      <c r="U555" s="396">
        <f t="shared" si="155"/>
        <v>8.7516273409474238E-2</v>
      </c>
      <c r="V555" s="396">
        <f t="shared" si="155"/>
        <v>8.2349048624902679E-2</v>
      </c>
      <c r="W555" s="396">
        <f t="shared" si="155"/>
        <v>7.7230694738483874E-2</v>
      </c>
      <c r="X555" s="396">
        <f t="shared" si="155"/>
        <v>7.2160521692143695E-2</v>
      </c>
      <c r="Y555" s="396">
        <f t="shared" si="155"/>
        <v>6.713785235846792E-2</v>
      </c>
      <c r="Z555" s="396">
        <f t="shared" si="155"/>
        <v>6.2162022239229474E-2</v>
      </c>
      <c r="AA555" s="396">
        <f t="shared" si="155"/>
        <v>5.5444051038245463E-2</v>
      </c>
      <c r="AB555" s="396">
        <f t="shared" si="155"/>
        <v>5.0013903868498986E-2</v>
      </c>
      <c r="AC555" s="396">
        <f t="shared" si="155"/>
        <v>4.4639345756029715E-2</v>
      </c>
      <c r="AD555" s="396">
        <f t="shared" si="155"/>
        <v>3.93195274402246E-2</v>
      </c>
      <c r="AE555" s="396">
        <f t="shared" si="155"/>
        <v>3.4053616872228631E-2</v>
      </c>
      <c r="AF555" s="396">
        <f t="shared" si="155"/>
        <v>2.8840798781115819E-2</v>
      </c>
      <c r="AG555" s="396">
        <f t="shared" si="155"/>
        <v>2.3680274253108556E-2</v>
      </c>
      <c r="AH555" s="396">
        <f t="shared" si="155"/>
        <v>1.8571260323404663E-2</v>
      </c>
      <c r="AI555" s="396">
        <f t="shared" si="155"/>
        <v>1.3512989580150727E-2</v>
      </c>
      <c r="AJ555" s="396">
        <f t="shared" si="155"/>
        <v>8.504709780171987E-3</v>
      </c>
      <c r="AK555" s="56"/>
    </row>
    <row r="556" spans="3:37">
      <c r="C556" s="395" t="s">
        <v>7045</v>
      </c>
      <c r="D556" s="395" t="s">
        <v>39</v>
      </c>
      <c r="E556" s="395" t="s">
        <v>6795</v>
      </c>
      <c r="F556" s="396">
        <f t="shared" ref="F556:AJ556" si="156">IFERROR((F317-F138)/F138,0)</f>
        <v>-0.31035409124421248</v>
      </c>
      <c r="G556" s="396">
        <f t="shared" si="156"/>
        <v>-0.31666946238630478</v>
      </c>
      <c r="H556" s="396">
        <f t="shared" si="156"/>
        <v>-0.32287021820764489</v>
      </c>
      <c r="I556" s="396">
        <f t="shared" si="156"/>
        <v>-0.328959450815692</v>
      </c>
      <c r="J556" s="396">
        <f t="shared" si="156"/>
        <v>-0.33494014208348288</v>
      </c>
      <c r="K556" s="396">
        <f t="shared" si="156"/>
        <v>0.31836966296277114</v>
      </c>
      <c r="L556" s="396">
        <f t="shared" si="156"/>
        <v>0.30631384607882656</v>
      </c>
      <c r="M556" s="396">
        <f t="shared" si="156"/>
        <v>0.29447651977995165</v>
      </c>
      <c r="N556" s="396">
        <f t="shared" si="156"/>
        <v>0.28285179776629427</v>
      </c>
      <c r="O556" s="396">
        <f t="shared" si="156"/>
        <v>0.27143400329786954</v>
      </c>
      <c r="P556" s="396">
        <f t="shared" si="156"/>
        <v>0.26021765995107199</v>
      </c>
      <c r="Q556" s="396">
        <f t="shared" si="156"/>
        <v>0.25236286356179449</v>
      </c>
      <c r="R556" s="396">
        <f t="shared" si="156"/>
        <v>0.24460537679549199</v>
      </c>
      <c r="S556" s="396">
        <f t="shared" si="156"/>
        <v>0.23694340249498441</v>
      </c>
      <c r="T556" s="396">
        <f t="shared" si="156"/>
        <v>0.22937518748658089</v>
      </c>
      <c r="U556" s="396">
        <f t="shared" si="156"/>
        <v>0.2218990212427018</v>
      </c>
      <c r="V556" s="396">
        <f t="shared" si="156"/>
        <v>0.21609329027463592</v>
      </c>
      <c r="W556" s="396">
        <f t="shared" si="156"/>
        <v>0.21034246910799573</v>
      </c>
      <c r="X556" s="396">
        <f t="shared" si="156"/>
        <v>0.20464578241527015</v>
      </c>
      <c r="Y556" s="396">
        <f t="shared" si="156"/>
        <v>0.19900246939743058</v>
      </c>
      <c r="Z556" s="396">
        <f t="shared" si="156"/>
        <v>0.19341178344520457</v>
      </c>
      <c r="AA556" s="396">
        <f t="shared" si="156"/>
        <v>0.18586368266186284</v>
      </c>
      <c r="AB556" s="396">
        <f t="shared" si="156"/>
        <v>0.17976254038551279</v>
      </c>
      <c r="AC556" s="396">
        <f t="shared" si="156"/>
        <v>0.17372385622251685</v>
      </c>
      <c r="AD556" s="396">
        <f t="shared" si="156"/>
        <v>0.16774667597040699</v>
      </c>
      <c r="AE556" s="396">
        <f t="shared" si="156"/>
        <v>0.16183006476530426</v>
      </c>
      <c r="AF556" s="396">
        <f t="shared" si="156"/>
        <v>0.15597310659448294</v>
      </c>
      <c r="AG556" s="396">
        <f t="shared" si="156"/>
        <v>0.15017490382359261</v>
      </c>
      <c r="AH556" s="396">
        <f t="shared" si="156"/>
        <v>0.14443457673805024</v>
      </c>
      <c r="AI556" s="396">
        <f t="shared" si="156"/>
        <v>0.13875126309807551</v>
      </c>
      <c r="AJ556" s="396">
        <f t="shared" si="156"/>
        <v>0.13312411770693763</v>
      </c>
      <c r="AK556" s="56"/>
    </row>
    <row r="557" spans="3:37">
      <c r="C557" s="395" t="s">
        <v>7045</v>
      </c>
      <c r="D557" s="395" t="s">
        <v>40</v>
      </c>
      <c r="E557" s="395" t="s">
        <v>6794</v>
      </c>
      <c r="F557" s="396">
        <f t="shared" ref="F557:AJ557" si="157">IFERROR((F318-F139)/F139,0)</f>
        <v>-0.11326256952088426</v>
      </c>
      <c r="G557" s="396">
        <f t="shared" si="157"/>
        <v>-0.12138278876377682</v>
      </c>
      <c r="H557" s="396">
        <f t="shared" si="157"/>
        <v>-0.12935563716936424</v>
      </c>
      <c r="I557" s="396">
        <f t="shared" si="157"/>
        <v>-0.13718509052781447</v>
      </c>
      <c r="J557" s="396">
        <f t="shared" si="157"/>
        <v>-0.14487498289135728</v>
      </c>
      <c r="K557" s="396">
        <f t="shared" si="157"/>
        <v>-0.15242901283475857</v>
      </c>
      <c r="L557" s="396">
        <f t="shared" si="157"/>
        <v>-0.16017961640556963</v>
      </c>
      <c r="M557" s="396">
        <f t="shared" si="157"/>
        <v>-0.16778975384910544</v>
      </c>
      <c r="N557" s="396">
        <f t="shared" si="157"/>
        <v>-0.17526320942794127</v>
      </c>
      <c r="O557" s="396">
        <f t="shared" si="157"/>
        <v>-0.18260363268002408</v>
      </c>
      <c r="P557" s="396">
        <f t="shared" si="157"/>
        <v>-0.18981454436124806</v>
      </c>
      <c r="Q557" s="396">
        <f t="shared" si="157"/>
        <v>-0.19486434011783457</v>
      </c>
      <c r="R557" s="396">
        <f t="shared" si="157"/>
        <v>-0.19985157617244789</v>
      </c>
      <c r="S557" s="396">
        <f t="shared" si="157"/>
        <v>-0.20477740790534874</v>
      </c>
      <c r="T557" s="396">
        <f t="shared" si="157"/>
        <v>-0.20964296242010894</v>
      </c>
      <c r="U557" s="396">
        <f t="shared" si="157"/>
        <v>-0.21444933940340202</v>
      </c>
      <c r="V557" s="396">
        <f t="shared" si="157"/>
        <v>-0.21818180478550203</v>
      </c>
      <c r="W557" s="396">
        <f t="shared" si="157"/>
        <v>-0.22187896902566384</v>
      </c>
      <c r="X557" s="396">
        <f t="shared" si="157"/>
        <v>-0.22554133057672812</v>
      </c>
      <c r="Y557" s="396">
        <f t="shared" si="157"/>
        <v>-0.22916937855127248</v>
      </c>
      <c r="Z557" s="396">
        <f t="shared" si="157"/>
        <v>-0.23276359293937532</v>
      </c>
      <c r="AA557" s="396">
        <f t="shared" si="157"/>
        <v>-0.2376162161541589</v>
      </c>
      <c r="AB557" s="396">
        <f t="shared" si="157"/>
        <v>-0.24153859947901518</v>
      </c>
      <c r="AC557" s="396">
        <f t="shared" si="157"/>
        <v>-0.24542082890297473</v>
      </c>
      <c r="AD557" s="396">
        <f t="shared" si="157"/>
        <v>-0.24926351787638476</v>
      </c>
      <c r="AE557" s="396">
        <f t="shared" si="157"/>
        <v>-0.25306726741694391</v>
      </c>
      <c r="AF557" s="396">
        <f t="shared" si="157"/>
        <v>-0.25683266642307145</v>
      </c>
      <c r="AG557" s="396">
        <f t="shared" si="157"/>
        <v>-0.26056029197785208</v>
      </c>
      <c r="AH557" s="396">
        <f t="shared" si="157"/>
        <v>-0.26425070964387348</v>
      </c>
      <c r="AI557" s="396">
        <f t="shared" si="157"/>
        <v>-0.26790447374928977</v>
      </c>
      <c r="AJ557" s="396">
        <f t="shared" si="157"/>
        <v>-0.27152212766539313</v>
      </c>
      <c r="AK557" s="56"/>
    </row>
    <row r="558" spans="3:37">
      <c r="C558" s="395" t="s">
        <v>7045</v>
      </c>
      <c r="D558" s="395" t="s">
        <v>41</v>
      </c>
      <c r="E558" s="395" t="s">
        <v>6793</v>
      </c>
      <c r="F558" s="396">
        <f t="shared" ref="F558:AJ558" si="158">IFERROR((F319-F140)/F140,0)</f>
        <v>-0.11926607891862576</v>
      </c>
      <c r="G558" s="396">
        <f t="shared" si="158"/>
        <v>-2.6643674943465567E-3</v>
      </c>
      <c r="H558" s="396">
        <f t="shared" si="158"/>
        <v>-1.1714504124689001E-2</v>
      </c>
      <c r="I558" s="396">
        <f t="shared" si="158"/>
        <v>-2.060187022401299E-2</v>
      </c>
      <c r="J558" s="396">
        <f t="shared" si="158"/>
        <v>-2.9330817900218294E-2</v>
      </c>
      <c r="K558" s="396">
        <f t="shared" si="158"/>
        <v>-3.7905545478077292E-2</v>
      </c>
      <c r="L558" s="396">
        <f t="shared" si="158"/>
        <v>-4.6703407636638099E-2</v>
      </c>
      <c r="M558" s="396">
        <f t="shared" si="158"/>
        <v>-5.5341823938573079E-2</v>
      </c>
      <c r="N558" s="396">
        <f t="shared" si="158"/>
        <v>5.3196773778610533E-2</v>
      </c>
      <c r="O558" s="396">
        <f t="shared" si="158"/>
        <v>4.3822983042415956E-2</v>
      </c>
      <c r="P558" s="396">
        <f t="shared" si="158"/>
        <v>3.4614579821553547E-2</v>
      </c>
      <c r="Q558" s="396">
        <f t="shared" si="158"/>
        <v>2.8165942316988053E-2</v>
      </c>
      <c r="R558" s="396">
        <f t="shared" si="158"/>
        <v>2.1797194150499966E-2</v>
      </c>
      <c r="S558" s="396">
        <f t="shared" si="158"/>
        <v>1.5506859890439718E-2</v>
      </c>
      <c r="T558" s="396">
        <f t="shared" si="158"/>
        <v>9.2935002147607037E-3</v>
      </c>
      <c r="U558" s="396">
        <f t="shared" si="158"/>
        <v>3.1557108130573228E-3</v>
      </c>
      <c r="V558" s="396">
        <f t="shared" si="158"/>
        <v>-1.6106831972564153E-3</v>
      </c>
      <c r="W558" s="396">
        <f t="shared" si="158"/>
        <v>-6.331997311505049E-3</v>
      </c>
      <c r="X558" s="396">
        <f t="shared" si="158"/>
        <v>-1.1008868058736205E-2</v>
      </c>
      <c r="Y558" s="396">
        <f t="shared" si="158"/>
        <v>-1.5641920040391832E-2</v>
      </c>
      <c r="Z558" s="396">
        <f t="shared" si="158"/>
        <v>-2.0231766208395088E-2</v>
      </c>
      <c r="AA558" s="396">
        <f t="shared" si="158"/>
        <v>-2.6428612490259646E-2</v>
      </c>
      <c r="AB558" s="396">
        <f t="shared" si="158"/>
        <v>-3.1437533530869775E-2</v>
      </c>
      <c r="AC558" s="396">
        <f t="shared" si="158"/>
        <v>-3.6395177655786828E-2</v>
      </c>
      <c r="AD558" s="396">
        <f t="shared" si="158"/>
        <v>-4.1302328246974697E-2</v>
      </c>
      <c r="AE558" s="396">
        <f t="shared" si="158"/>
        <v>-4.6159752809785889E-2</v>
      </c>
      <c r="AF558" s="396">
        <f t="shared" si="158"/>
        <v>-5.0968203373137073E-2</v>
      </c>
      <c r="AG558" s="396">
        <f t="shared" si="158"/>
        <v>4.9190647913722262E-2</v>
      </c>
      <c r="AH558" s="396">
        <f t="shared" si="158"/>
        <v>4.3954316053154606E-2</v>
      </c>
      <c r="AI558" s="396">
        <f t="shared" si="158"/>
        <v>3.8769991912191736E-2</v>
      </c>
      <c r="AJ558" s="396">
        <f t="shared" si="158"/>
        <v>3.3636904501567789E-2</v>
      </c>
      <c r="AK558" s="56"/>
    </row>
    <row r="559" spans="3:37">
      <c r="C559" s="395" t="s">
        <v>7045</v>
      </c>
      <c r="D559" s="395" t="s">
        <v>42</v>
      </c>
      <c r="E559" s="395" t="s">
        <v>6792</v>
      </c>
      <c r="F559" s="396">
        <f t="shared" ref="F559:AJ559" si="159">IFERROR((F320-F141)/F141,0)</f>
        <v>-0.13371113487536901</v>
      </c>
      <c r="G559" s="396">
        <f t="shared" si="159"/>
        <v>-0.1416440981976545</v>
      </c>
      <c r="H559" s="396">
        <f t="shared" si="159"/>
        <v>-0.14943308912065567</v>
      </c>
      <c r="I559" s="396">
        <f t="shared" si="159"/>
        <v>-0.15708199175102425</v>
      </c>
      <c r="J559" s="396">
        <f t="shared" si="159"/>
        <v>-0.16459455172601559</v>
      </c>
      <c r="K559" s="396">
        <f t="shared" si="159"/>
        <v>-0.17197438232959217</v>
      </c>
      <c r="L559" s="396">
        <f t="shared" si="159"/>
        <v>-0.1795462534840116</v>
      </c>
      <c r="M559" s="396">
        <f t="shared" si="159"/>
        <v>-0.18698089772344662</v>
      </c>
      <c r="N559" s="396">
        <f t="shared" si="159"/>
        <v>-0.19428201204366985</v>
      </c>
      <c r="O559" s="396">
        <f t="shared" si="159"/>
        <v>-0.20145316182263601</v>
      </c>
      <c r="P559" s="396">
        <f t="shared" si="159"/>
        <v>-0.20849778662601917</v>
      </c>
      <c r="Q559" s="396">
        <f t="shared" si="159"/>
        <v>-0.21343113181335488</v>
      </c>
      <c r="R559" s="396">
        <f t="shared" si="159"/>
        <v>-0.21830335995367967</v>
      </c>
      <c r="S559" s="396">
        <f t="shared" si="159"/>
        <v>-0.22311559978366402</v>
      </c>
      <c r="T559" s="396">
        <f t="shared" si="159"/>
        <v>-0.22786895241536273</v>
      </c>
      <c r="U559" s="396">
        <f t="shared" si="159"/>
        <v>-0.23256449217617819</v>
      </c>
      <c r="V559" s="396">
        <f t="shared" si="159"/>
        <v>-0.23621088522200839</v>
      </c>
      <c r="W559" s="396">
        <f t="shared" si="159"/>
        <v>-0.23982279118616573</v>
      </c>
      <c r="X559" s="396">
        <f t="shared" si="159"/>
        <v>-0.24340069702694361</v>
      </c>
      <c r="Y559" s="396">
        <f t="shared" si="159"/>
        <v>-0.24694508057776274</v>
      </c>
      <c r="Z559" s="396">
        <f t="shared" si="159"/>
        <v>-0.25045641075991354</v>
      </c>
      <c r="AA559" s="396">
        <f t="shared" si="159"/>
        <v>-0.25519713029324942</v>
      </c>
      <c r="AB559" s="396">
        <f t="shared" si="159"/>
        <v>-0.25902906168836093</v>
      </c>
      <c r="AC559" s="396">
        <f t="shared" si="159"/>
        <v>-0.262821765149653</v>
      </c>
      <c r="AD559" s="396">
        <f t="shared" si="159"/>
        <v>-0.26657583998103085</v>
      </c>
      <c r="AE559" s="396">
        <f t="shared" si="159"/>
        <v>-0.27029187334045379</v>
      </c>
      <c r="AF559" s="396">
        <f t="shared" si="159"/>
        <v>-0.2739704405460775</v>
      </c>
      <c r="AG559" s="396">
        <f t="shared" si="159"/>
        <v>-0.27761210537319081</v>
      </c>
      <c r="AH559" s="396">
        <f t="shared" si="159"/>
        <v>-0.28121742034225239</v>
      </c>
      <c r="AI559" s="396">
        <f t="shared" si="159"/>
        <v>-0.28478692699835922</v>
      </c>
      <c r="AJ559" s="396">
        <f t="shared" si="159"/>
        <v>-0.28832115618241588</v>
      </c>
      <c r="AK559" s="56"/>
    </row>
    <row r="560" spans="3:37">
      <c r="C560" s="395" t="s">
        <v>7045</v>
      </c>
      <c r="D560" s="395" t="s">
        <v>43</v>
      </c>
      <c r="E560" s="395" t="s">
        <v>6791</v>
      </c>
      <c r="F560" s="396">
        <f t="shared" ref="F560:AJ560" si="160">IFERROR((F321-F142)/F142,0)</f>
        <v>0</v>
      </c>
      <c r="G560" s="396">
        <f t="shared" si="160"/>
        <v>0</v>
      </c>
      <c r="H560" s="396">
        <f t="shared" si="160"/>
        <v>0</v>
      </c>
      <c r="I560" s="396">
        <f t="shared" si="160"/>
        <v>0</v>
      </c>
      <c r="J560" s="396">
        <f t="shared" si="160"/>
        <v>0</v>
      </c>
      <c r="K560" s="396">
        <f t="shared" si="160"/>
        <v>0</v>
      </c>
      <c r="L560" s="396">
        <f t="shared" si="160"/>
        <v>0</v>
      </c>
      <c r="M560" s="396">
        <f t="shared" si="160"/>
        <v>0</v>
      </c>
      <c r="N560" s="396">
        <f t="shared" si="160"/>
        <v>0</v>
      </c>
      <c r="O560" s="396">
        <f t="shared" si="160"/>
        <v>0</v>
      </c>
      <c r="P560" s="396">
        <f t="shared" si="160"/>
        <v>0</v>
      </c>
      <c r="Q560" s="396">
        <f t="shared" si="160"/>
        <v>0</v>
      </c>
      <c r="R560" s="396">
        <f t="shared" si="160"/>
        <v>0</v>
      </c>
      <c r="S560" s="396">
        <f t="shared" si="160"/>
        <v>0</v>
      </c>
      <c r="T560" s="396">
        <f t="shared" si="160"/>
        <v>0</v>
      </c>
      <c r="U560" s="396">
        <f t="shared" si="160"/>
        <v>0</v>
      </c>
      <c r="V560" s="396">
        <f t="shared" si="160"/>
        <v>0</v>
      </c>
      <c r="W560" s="396">
        <f t="shared" si="160"/>
        <v>0</v>
      </c>
      <c r="X560" s="396">
        <f t="shared" si="160"/>
        <v>0</v>
      </c>
      <c r="Y560" s="396">
        <f t="shared" si="160"/>
        <v>0</v>
      </c>
      <c r="Z560" s="396">
        <f t="shared" si="160"/>
        <v>0</v>
      </c>
      <c r="AA560" s="396">
        <f t="shared" si="160"/>
        <v>0</v>
      </c>
      <c r="AB560" s="396">
        <f t="shared" si="160"/>
        <v>0</v>
      </c>
      <c r="AC560" s="396">
        <f t="shared" si="160"/>
        <v>0</v>
      </c>
      <c r="AD560" s="396">
        <f t="shared" si="160"/>
        <v>0</v>
      </c>
      <c r="AE560" s="396">
        <f t="shared" si="160"/>
        <v>0</v>
      </c>
      <c r="AF560" s="396">
        <f t="shared" si="160"/>
        <v>0</v>
      </c>
      <c r="AG560" s="396">
        <f t="shared" si="160"/>
        <v>0</v>
      </c>
      <c r="AH560" s="396">
        <f t="shared" si="160"/>
        <v>0</v>
      </c>
      <c r="AI560" s="396">
        <f t="shared" si="160"/>
        <v>0</v>
      </c>
      <c r="AJ560" s="396">
        <f t="shared" si="160"/>
        <v>0</v>
      </c>
      <c r="AK560" s="56"/>
    </row>
    <row r="561" spans="3:37">
      <c r="C561" s="395" t="s">
        <v>7045</v>
      </c>
      <c r="D561" s="395" t="s">
        <v>44</v>
      </c>
      <c r="E561" s="395" t="s">
        <v>6790</v>
      </c>
      <c r="F561" s="396">
        <f t="shared" ref="F561:AJ561" si="161">IFERROR((F322-F143)/F143,0)</f>
        <v>6.1429824902679835E-2</v>
      </c>
      <c r="G561" s="396">
        <f t="shared" si="161"/>
        <v>4.4566129564282096E-2</v>
      </c>
      <c r="H561" s="396">
        <f t="shared" si="161"/>
        <v>2.8229905114143784E-2</v>
      </c>
      <c r="I561" s="396">
        <f t="shared" si="161"/>
        <v>1.23967848908528E-2</v>
      </c>
      <c r="J561" s="396">
        <f t="shared" si="161"/>
        <v>-2.9561196942602765E-3</v>
      </c>
      <c r="K561" s="396">
        <f t="shared" si="161"/>
        <v>-1.7850329557080623E-2</v>
      </c>
      <c r="L561" s="396">
        <f t="shared" si="161"/>
        <v>-2.3513116835602858E-2</v>
      </c>
      <c r="M561" s="396">
        <f t="shared" si="161"/>
        <v>-2.9110978511067927E-2</v>
      </c>
      <c r="N561" s="396">
        <f t="shared" si="161"/>
        <v>-3.4645024807052713E-2</v>
      </c>
      <c r="O561" s="396">
        <f t="shared" si="161"/>
        <v>-4.0116340777592956E-2</v>
      </c>
      <c r="P561" s="396">
        <f t="shared" si="161"/>
        <v>-4.5525987016438278E-2</v>
      </c>
      <c r="Q561" s="396">
        <f t="shared" si="161"/>
        <v>-4.7837918863787778E-2</v>
      </c>
      <c r="R561" s="396">
        <f t="shared" si="161"/>
        <v>-5.0138677827807634E-2</v>
      </c>
      <c r="S561" s="396">
        <f t="shared" si="161"/>
        <v>-5.2428344706126437E-2</v>
      </c>
      <c r="T561" s="396">
        <f t="shared" si="161"/>
        <v>-5.4706999519186596E-2</v>
      </c>
      <c r="U561" s="396">
        <f t="shared" si="161"/>
        <v>-5.6974721519567589E-2</v>
      </c>
      <c r="V561" s="396">
        <f t="shared" si="161"/>
        <v>-5.7931769633456073E-2</v>
      </c>
      <c r="W561" s="396">
        <f t="shared" si="161"/>
        <v>-5.888687715785134E-2</v>
      </c>
      <c r="X561" s="396">
        <f t="shared" si="161"/>
        <v>-5.9840049989123775E-2</v>
      </c>
      <c r="Y561" s="396">
        <f t="shared" si="161"/>
        <v>-6.0791293999780588E-2</v>
      </c>
      <c r="Z561" s="396">
        <f t="shared" si="161"/>
        <v>-6.1740615038585488E-2</v>
      </c>
      <c r="AA561" s="396">
        <f t="shared" si="161"/>
        <v>-6.4402883256960294E-2</v>
      </c>
      <c r="AB561" s="396">
        <f t="shared" si="161"/>
        <v>-6.5888149279191746E-2</v>
      </c>
      <c r="AC561" s="396">
        <f t="shared" si="161"/>
        <v>-6.7368707038420142E-2</v>
      </c>
      <c r="AD561" s="396">
        <f t="shared" si="161"/>
        <v>-6.8844578886864183E-2</v>
      </c>
      <c r="AE561" s="396">
        <f t="shared" si="161"/>
        <v>-7.0315787035476973E-2</v>
      </c>
      <c r="AF561" s="396">
        <f t="shared" si="161"/>
        <v>-7.1782353555064349E-2</v>
      </c>
      <c r="AG561" s="396">
        <f t="shared" si="161"/>
        <v>-7.3244300377382651E-2</v>
      </c>
      <c r="AH561" s="396">
        <f t="shared" si="161"/>
        <v>-7.4701649296237002E-2</v>
      </c>
      <c r="AI561" s="396">
        <f t="shared" si="161"/>
        <v>-7.6154421968561092E-2</v>
      </c>
      <c r="AJ561" s="396">
        <f t="shared" si="161"/>
        <v>-7.7602639915491892E-2</v>
      </c>
      <c r="AK561" s="56"/>
    </row>
    <row r="562" spans="3:37">
      <c r="C562" s="395" t="s">
        <v>7045</v>
      </c>
      <c r="D562" s="395" t="s">
        <v>45</v>
      </c>
      <c r="E562" s="395" t="s">
        <v>6789</v>
      </c>
      <c r="F562" s="396">
        <f t="shared" ref="F562:AJ562" si="162">IFERROR((F323-F144)/F144,0)</f>
        <v>-0.31678080236149342</v>
      </c>
      <c r="G562" s="396">
        <f t="shared" si="162"/>
        <v>-0.32763559476322068</v>
      </c>
      <c r="H562" s="396">
        <f t="shared" si="162"/>
        <v>-0.33815086567365465</v>
      </c>
      <c r="I562" s="396">
        <f t="shared" si="162"/>
        <v>-0.34834229938060052</v>
      </c>
      <c r="J562" s="396">
        <f t="shared" si="162"/>
        <v>0.28355074246256157</v>
      </c>
      <c r="K562" s="396">
        <f t="shared" si="162"/>
        <v>0.26437658723686158</v>
      </c>
      <c r="L562" s="396">
        <f t="shared" si="162"/>
        <v>0.25708656223462634</v>
      </c>
      <c r="M562" s="396">
        <f t="shared" si="162"/>
        <v>0.24988011961793535</v>
      </c>
      <c r="N562" s="396">
        <f t="shared" si="162"/>
        <v>0.24275583013344948</v>
      </c>
      <c r="O562" s="396">
        <f t="shared" si="162"/>
        <v>0.23571229692999535</v>
      </c>
      <c r="P562" s="396">
        <f t="shared" si="162"/>
        <v>0.2287481546455048</v>
      </c>
      <c r="Q562" s="396">
        <f t="shared" si="162"/>
        <v>0.2257718745661581</v>
      </c>
      <c r="R562" s="396">
        <f t="shared" si="162"/>
        <v>0.22280997796879928</v>
      </c>
      <c r="S562" s="396">
        <f t="shared" si="162"/>
        <v>0.21986236083809005</v>
      </c>
      <c r="T562" s="396">
        <f t="shared" si="162"/>
        <v>0.21692892015920806</v>
      </c>
      <c r="U562" s="396">
        <f t="shared" si="162"/>
        <v>0.21400955390584411</v>
      </c>
      <c r="V562" s="396">
        <f t="shared" si="162"/>
        <v>0.21277749196612555</v>
      </c>
      <c r="W562" s="396">
        <f t="shared" si="162"/>
        <v>0.21154792825655921</v>
      </c>
      <c r="X562" s="396">
        <f t="shared" si="162"/>
        <v>0.21032085518641533</v>
      </c>
      <c r="Y562" s="396">
        <f t="shared" si="162"/>
        <v>0.20909626519568469</v>
      </c>
      <c r="Z562" s="396">
        <f t="shared" si="162"/>
        <v>0.2078741507549243</v>
      </c>
      <c r="AA562" s="396">
        <f t="shared" si="162"/>
        <v>0.20444686293356817</v>
      </c>
      <c r="AB562" s="396">
        <f t="shared" si="162"/>
        <v>0.20253479633023591</v>
      </c>
      <c r="AC562" s="396">
        <f t="shared" si="162"/>
        <v>0.20062879093904526</v>
      </c>
      <c r="AD562" s="396">
        <f t="shared" si="162"/>
        <v>0.19872881798472666</v>
      </c>
      <c r="AE562" s="396">
        <f t="shared" si="162"/>
        <v>0.19683484887386871</v>
      </c>
      <c r="AF562" s="396">
        <f t="shared" si="162"/>
        <v>0.19494685519348032</v>
      </c>
      <c r="AG562" s="396">
        <f t="shared" si="162"/>
        <v>0.19306480870957624</v>
      </c>
      <c r="AH562" s="396">
        <f t="shared" si="162"/>
        <v>0.19118868136576389</v>
      </c>
      <c r="AI562" s="396">
        <f t="shared" si="162"/>
        <v>0.18931844528185235</v>
      </c>
      <c r="AJ562" s="396">
        <f t="shared" si="162"/>
        <v>0.18745407275247011</v>
      </c>
      <c r="AK562" s="56"/>
    </row>
    <row r="563" spans="3:37">
      <c r="C563" s="395" t="s">
        <v>7045</v>
      </c>
      <c r="D563" s="395" t="s">
        <v>46</v>
      </c>
      <c r="E563" s="395" t="s">
        <v>6788</v>
      </c>
      <c r="F563" s="396">
        <f t="shared" ref="F563:AJ563" si="163">IFERROR((F324-F145)/F145,0)</f>
        <v>-0.30668271484605564</v>
      </c>
      <c r="G563" s="396">
        <f t="shared" si="163"/>
        <v>-0.31303170629135324</v>
      </c>
      <c r="H563" s="396">
        <f t="shared" si="163"/>
        <v>-0.31926547225352675</v>
      </c>
      <c r="I563" s="396">
        <f t="shared" si="163"/>
        <v>-0.32538712130107739</v>
      </c>
      <c r="J563" s="396">
        <f t="shared" si="163"/>
        <v>-0.33139965118124376</v>
      </c>
      <c r="K563" s="396">
        <f t="shared" si="163"/>
        <v>0.32538809257019097</v>
      </c>
      <c r="L563" s="396">
        <f t="shared" si="163"/>
        <v>0.31326809573388786</v>
      </c>
      <c r="M563" s="396">
        <f t="shared" si="163"/>
        <v>0.30136775263198518</v>
      </c>
      <c r="N563" s="396">
        <f t="shared" si="163"/>
        <v>0.28968114562851749</v>
      </c>
      <c r="O563" s="396">
        <f t="shared" si="163"/>
        <v>0.27820256776299263</v>
      </c>
      <c r="P563" s="396">
        <f t="shared" si="163"/>
        <v>0.26692651345769569</v>
      </c>
      <c r="Q563" s="396">
        <f t="shared" si="163"/>
        <v>0.25902990153132904</v>
      </c>
      <c r="R563" s="396">
        <f t="shared" si="163"/>
        <v>0.25123111726226288</v>
      </c>
      <c r="S563" s="396">
        <f t="shared" si="163"/>
        <v>0.24352835392602995</v>
      </c>
      <c r="T563" s="396">
        <f t="shared" si="163"/>
        <v>0.23591984901580093</v>
      </c>
      <c r="U563" s="396">
        <f t="shared" si="163"/>
        <v>0.22840388289788788</v>
      </c>
      <c r="V563" s="396">
        <f t="shared" si="163"/>
        <v>0.22256724473037448</v>
      </c>
      <c r="W563" s="396">
        <f t="shared" si="163"/>
        <v>0.21678580868030897</v>
      </c>
      <c r="X563" s="396">
        <f t="shared" si="163"/>
        <v>0.21105879529267257</v>
      </c>
      <c r="Y563" s="396">
        <f t="shared" si="163"/>
        <v>0.20538543971827139</v>
      </c>
      <c r="Z563" s="396">
        <f t="shared" si="163"/>
        <v>0.19976499137320894</v>
      </c>
      <c r="AA563" s="396">
        <f t="shared" si="163"/>
        <v>0.19217670776747248</v>
      </c>
      <c r="AB563" s="396">
        <f t="shared" si="163"/>
        <v>0.18604308564969826</v>
      </c>
      <c r="AC563" s="396">
        <f t="shared" si="163"/>
        <v>0.17997225414524709</v>
      </c>
      <c r="AD563" s="396">
        <f t="shared" si="163"/>
        <v>0.17396325397188989</v>
      </c>
      <c r="AE563" s="396">
        <f t="shared" si="163"/>
        <v>0.16801514528893707</v>
      </c>
      <c r="AF563" s="396">
        <f t="shared" si="163"/>
        <v>0.1621270072072073</v>
      </c>
      <c r="AG563" s="396">
        <f t="shared" si="163"/>
        <v>0.15629793731373359</v>
      </c>
      <c r="AH563" s="396">
        <f t="shared" si="163"/>
        <v>0.15052705121071283</v>
      </c>
      <c r="AI563" s="396">
        <f t="shared" si="163"/>
        <v>0.14481348206817327</v>
      </c>
      <c r="AJ563" s="396">
        <f t="shared" si="163"/>
        <v>0.13915638018992255</v>
      </c>
      <c r="AK563" s="56"/>
    </row>
    <row r="564" spans="3:37">
      <c r="C564" s="395" t="s">
        <v>7045</v>
      </c>
      <c r="D564" s="395" t="s">
        <v>47</v>
      </c>
      <c r="E564" s="395" t="s">
        <v>6787</v>
      </c>
      <c r="F564" s="396">
        <f t="shared" ref="F564:AJ564" si="164">IFERROR((F325-F146)/F146,0)</f>
        <v>-0.13298460776759363</v>
      </c>
      <c r="G564" s="396">
        <f t="shared" si="164"/>
        <v>-0.14092422419732492</v>
      </c>
      <c r="H564" s="396">
        <f t="shared" si="164"/>
        <v>-0.14871974748300046</v>
      </c>
      <c r="I564" s="396">
        <f t="shared" si="164"/>
        <v>-0.1563750649887406</v>
      </c>
      <c r="J564" s="396">
        <f t="shared" si="164"/>
        <v>-0.16389392549314019</v>
      </c>
      <c r="K564" s="396">
        <f t="shared" si="164"/>
        <v>-0.17127994531049998</v>
      </c>
      <c r="L564" s="396">
        <f t="shared" si="164"/>
        <v>-0.17885816673660337</v>
      </c>
      <c r="M564" s="396">
        <f t="shared" si="164"/>
        <v>-0.18629904616015999</v>
      </c>
      <c r="N564" s="396">
        <f t="shared" si="164"/>
        <v>-0.19360628367748786</v>
      </c>
      <c r="O564" s="396">
        <f t="shared" si="164"/>
        <v>0.19882482851494562</v>
      </c>
      <c r="P564" s="396">
        <f t="shared" si="164"/>
        <v>0.18824902917781006</v>
      </c>
      <c r="Q564" s="396">
        <f t="shared" si="164"/>
        <v>0.18084280525272162</v>
      </c>
      <c r="R564" s="396">
        <f t="shared" si="164"/>
        <v>0.17352833378334334</v>
      </c>
      <c r="S564" s="396">
        <f t="shared" si="164"/>
        <v>0.16630392024471974</v>
      </c>
      <c r="T564" s="396">
        <f t="shared" si="164"/>
        <v>0.15916791158357016</v>
      </c>
      <c r="U564" s="396">
        <f t="shared" si="164"/>
        <v>0.15211869495728805</v>
      </c>
      <c r="V564" s="396">
        <f t="shared" si="164"/>
        <v>0.1466445182291668</v>
      </c>
      <c r="W564" s="396">
        <f t="shared" si="164"/>
        <v>0.14122211550827427</v>
      </c>
      <c r="X564" s="396">
        <f t="shared" si="164"/>
        <v>0.13585075574457744</v>
      </c>
      <c r="Y564" s="396">
        <f t="shared" si="164"/>
        <v>0.13052972158683127</v>
      </c>
      <c r="Z564" s="396">
        <f t="shared" si="164"/>
        <v>0.12525830906319749</v>
      </c>
      <c r="AA564" s="396">
        <f t="shared" si="164"/>
        <v>0.11814126594201951</v>
      </c>
      <c r="AB564" s="396">
        <f t="shared" si="164"/>
        <v>0.11238854828288898</v>
      </c>
      <c r="AC564" s="396">
        <f t="shared" si="164"/>
        <v>0.10669472187319555</v>
      </c>
      <c r="AD564" s="396">
        <f t="shared" si="164"/>
        <v>0.10105888700315721</v>
      </c>
      <c r="AE564" s="396">
        <f t="shared" si="164"/>
        <v>9.5480162197191104E-2</v>
      </c>
      <c r="AF564" s="396">
        <f t="shared" si="164"/>
        <v>8.9957683754313303E-2</v>
      </c>
      <c r="AG564" s="396">
        <f t="shared" si="164"/>
        <v>8.4490605302362423E-2</v>
      </c>
      <c r="AH564" s="396">
        <f t="shared" si="164"/>
        <v>7.9078097365579803E-2</v>
      </c>
      <c r="AI564" s="396">
        <f t="shared" si="164"/>
        <v>7.3719346945057079E-2</v>
      </c>
      <c r="AJ564" s="396">
        <f t="shared" si="164"/>
        <v>6.8413557111639212E-2</v>
      </c>
      <c r="AK564" s="56"/>
    </row>
    <row r="565" spans="3:37">
      <c r="C565" s="395" t="s">
        <v>7045</v>
      </c>
      <c r="D565" s="395" t="s">
        <v>48</v>
      </c>
      <c r="E565" s="395" t="s">
        <v>6786</v>
      </c>
      <c r="F565" s="396">
        <f t="shared" ref="F565:AJ565" si="165">IFERROR((F326-F147)/F147,0)</f>
        <v>-7.7299194209707396E-4</v>
      </c>
      <c r="G565" s="396">
        <f t="shared" si="165"/>
        <v>2.227977076207557E-2</v>
      </c>
      <c r="H565" s="396">
        <f t="shared" si="165"/>
        <v>4.6421334714231217E-2</v>
      </c>
      <c r="I565" s="396">
        <f t="shared" si="165"/>
        <v>7.1730703096834617E-2</v>
      </c>
      <c r="J565" s="396">
        <f t="shared" si="165"/>
        <v>-8.475440682428699E-2</v>
      </c>
      <c r="K565" s="396">
        <f t="shared" si="165"/>
        <v>-6.1492479283679902E-2</v>
      </c>
      <c r="L565" s="396">
        <f t="shared" si="165"/>
        <v>-5.8245048416150129E-2</v>
      </c>
      <c r="M565" s="396">
        <f t="shared" si="165"/>
        <v>-5.497506594537286E-2</v>
      </c>
      <c r="N565" s="396">
        <f t="shared" si="165"/>
        <v>-5.1682296140304458E-2</v>
      </c>
      <c r="O565" s="396">
        <f t="shared" si="165"/>
        <v>-4.8366499972962967E-2</v>
      </c>
      <c r="P565" s="396">
        <f t="shared" si="165"/>
        <v>-4.5027435060586492E-2</v>
      </c>
      <c r="Q565" s="396">
        <f t="shared" si="165"/>
        <v>-3.8278512340166694E-2</v>
      </c>
      <c r="R565" s="396">
        <f t="shared" si="165"/>
        <v>-3.1433519545434753E-2</v>
      </c>
      <c r="S565" s="396">
        <f t="shared" si="165"/>
        <v>-2.44903906532873E-2</v>
      </c>
      <c r="T565" s="396">
        <f t="shared" si="165"/>
        <v>-1.7446999972083564E-2</v>
      </c>
      <c r="U565" s="396">
        <f t="shared" si="165"/>
        <v>-1.0301159971880624E-2</v>
      </c>
      <c r="V565" s="396">
        <f t="shared" si="165"/>
        <v>6.1463605784133025E-4</v>
      </c>
      <c r="W565" s="396">
        <f t="shared" si="165"/>
        <v>1.1773907091943701E-2</v>
      </c>
      <c r="X565" s="396">
        <f t="shared" si="165"/>
        <v>2.318489100651442E-2</v>
      </c>
      <c r="Y565" s="396">
        <f t="shared" si="165"/>
        <v>3.4856201550315019E-2</v>
      </c>
      <c r="Z565" s="396">
        <f t="shared" si="165"/>
        <v>4.6796850029741648E-2</v>
      </c>
      <c r="AA565" s="396">
        <f t="shared" si="165"/>
        <v>5.3550378094448382E-2</v>
      </c>
      <c r="AB565" s="396">
        <f t="shared" si="165"/>
        <v>6.4160778821703027E-2</v>
      </c>
      <c r="AC565" s="396">
        <f t="shared" si="165"/>
        <v>7.4987070407561307E-2</v>
      </c>
      <c r="AD565" s="396">
        <f t="shared" si="165"/>
        <v>8.6035909704374205E-2</v>
      </c>
      <c r="AE565" s="396">
        <f t="shared" si="165"/>
        <v>9.7314230086154654E-2</v>
      </c>
      <c r="AF565" s="396">
        <f t="shared" si="165"/>
        <v>0.10882925595742926</v>
      </c>
      <c r="AG565" s="396">
        <f t="shared" si="165"/>
        <v>-0.10352918545176013</v>
      </c>
      <c r="AH565" s="396">
        <f t="shared" si="165"/>
        <v>-9.3920103580814179E-2</v>
      </c>
      <c r="AI565" s="396">
        <f t="shared" si="165"/>
        <v>-8.410279431432191E-2</v>
      </c>
      <c r="AJ565" s="396">
        <f t="shared" si="165"/>
        <v>-7.4070415128331749E-2</v>
      </c>
      <c r="AK565" s="56"/>
    </row>
    <row r="566" spans="3:37">
      <c r="C566" s="395" t="s">
        <v>7045</v>
      </c>
      <c r="D566" s="395" t="s">
        <v>49</v>
      </c>
      <c r="E566" s="395" t="s">
        <v>6785</v>
      </c>
      <c r="F566" s="396">
        <f t="shared" ref="F566:AJ566" si="166">IFERROR((F327-F148)/F148,0)</f>
        <v>-4.8537167413961503E-2</v>
      </c>
      <c r="G566" s="396">
        <f t="shared" si="166"/>
        <v>-3.8299616103384407E-2</v>
      </c>
      <c r="H566" s="396">
        <f t="shared" si="166"/>
        <v>-2.9139706608934973E-2</v>
      </c>
      <c r="I566" s="396">
        <f t="shared" si="166"/>
        <v>-1.905901038658046E-2</v>
      </c>
      <c r="J566" s="396">
        <f t="shared" si="166"/>
        <v>-1.1035245993730175E-2</v>
      </c>
      <c r="K566" s="396">
        <f t="shared" si="166"/>
        <v>4.8067186840282626E-3</v>
      </c>
      <c r="L566" s="396">
        <f t="shared" si="166"/>
        <v>-4.6817344024986853E-3</v>
      </c>
      <c r="M566" s="396">
        <f t="shared" si="166"/>
        <v>-4.3188768503304425E-3</v>
      </c>
      <c r="N566" s="396">
        <f t="shared" si="166"/>
        <v>-3.9557546318220588E-3</v>
      </c>
      <c r="O566" s="396">
        <f t="shared" si="166"/>
        <v>-3.5923674572989517E-3</v>
      </c>
      <c r="P566" s="396">
        <f t="shared" si="166"/>
        <v>-3.2287150366629336E-3</v>
      </c>
      <c r="Q566" s="396">
        <f t="shared" si="166"/>
        <v>-1.0412140455217656E-3</v>
      </c>
      <c r="R566" s="396">
        <f t="shared" si="166"/>
        <v>1.1559093839968561E-3</v>
      </c>
      <c r="S566" s="396">
        <f t="shared" si="166"/>
        <v>3.3627188830063753E-3</v>
      </c>
      <c r="T566" s="396">
        <f t="shared" si="166"/>
        <v>-4.3769518367345389E-3</v>
      </c>
      <c r="U566" s="396">
        <f t="shared" si="166"/>
        <v>-2.1726203647863753E-3</v>
      </c>
      <c r="V566" s="396">
        <f t="shared" si="166"/>
        <v>-2.1726203647863753E-3</v>
      </c>
      <c r="W566" s="396">
        <f t="shared" si="166"/>
        <v>-2.1726203647863753E-3</v>
      </c>
      <c r="X566" s="396">
        <f t="shared" si="166"/>
        <v>-2.1726203647863753E-3</v>
      </c>
      <c r="Y566" s="396">
        <f t="shared" si="166"/>
        <v>-2.1726203647863753E-3</v>
      </c>
      <c r="Z566" s="396">
        <f t="shared" si="166"/>
        <v>-2.1726203647863753E-3</v>
      </c>
      <c r="AA566" s="396">
        <f t="shared" si="166"/>
        <v>-2.1906491020797154E-4</v>
      </c>
      <c r="AB566" s="396">
        <f t="shared" si="166"/>
        <v>-2.7804544514493316E-4</v>
      </c>
      <c r="AC566" s="396">
        <f t="shared" si="166"/>
        <v>-3.3713731662707145E-4</v>
      </c>
      <c r="AD566" s="396">
        <f t="shared" si="166"/>
        <v>-3.9634084020483893E-4</v>
      </c>
      <c r="AE566" s="396">
        <f t="shared" si="166"/>
        <v>-4.5565633262127902E-4</v>
      </c>
      <c r="AF566" s="396">
        <f t="shared" si="166"/>
        <v>4.9043391221323277E-4</v>
      </c>
      <c r="AG566" s="396">
        <f t="shared" si="166"/>
        <v>4.3184617324784451E-4</v>
      </c>
      <c r="AH566" s="396">
        <f t="shared" si="166"/>
        <v>3.7314731481535287E-4</v>
      </c>
      <c r="AI566" s="396">
        <f t="shared" si="166"/>
        <v>3.1433702048657721E-4</v>
      </c>
      <c r="AJ566" s="396">
        <f t="shared" si="166"/>
        <v>2.5541497262913932E-4</v>
      </c>
      <c r="AK566" s="56"/>
    </row>
    <row r="567" spans="3:37">
      <c r="C567" s="395" t="s">
        <v>7045</v>
      </c>
      <c r="D567" s="395" t="s">
        <v>50</v>
      </c>
      <c r="E567" s="395" t="s">
        <v>6784</v>
      </c>
      <c r="F567" s="396">
        <f t="shared" ref="F567:AJ567" si="167">IFERROR((F328-F149)/F149,0)</f>
        <v>-4.8478066672761069E-2</v>
      </c>
      <c r="G567" s="396">
        <f t="shared" si="167"/>
        <v>-3.812301690208119E-2</v>
      </c>
      <c r="H567" s="396">
        <f t="shared" si="167"/>
        <v>-2.9022438787532398E-2</v>
      </c>
      <c r="I567" s="396">
        <f t="shared" si="167"/>
        <v>-1.8825397385958013E-2</v>
      </c>
      <c r="J567" s="396">
        <f t="shared" si="167"/>
        <v>-9.8717580478403337E-3</v>
      </c>
      <c r="K567" s="396">
        <f t="shared" si="167"/>
        <v>1.7093220797755954E-4</v>
      </c>
      <c r="L567" s="396">
        <f t="shared" si="167"/>
        <v>5.3542598793678746E-4</v>
      </c>
      <c r="M567" s="396">
        <f t="shared" si="167"/>
        <v>-2.5960610947570168E-4</v>
      </c>
      <c r="N567" s="396">
        <f t="shared" si="167"/>
        <v>1.049965141168104E-4</v>
      </c>
      <c r="O567" s="396">
        <f t="shared" si="167"/>
        <v>4.6986517391770812E-4</v>
      </c>
      <c r="P567" s="396">
        <f t="shared" si="167"/>
        <v>-3.2606132389829755E-4</v>
      </c>
      <c r="Q567" s="396">
        <f t="shared" si="167"/>
        <v>-4.5940927793011255E-4</v>
      </c>
      <c r="R567" s="396">
        <f t="shared" si="167"/>
        <v>5.7282498715131077E-4</v>
      </c>
      <c r="S567" s="396">
        <f t="shared" si="167"/>
        <v>4.4087054613110681E-4</v>
      </c>
      <c r="T567" s="396">
        <f t="shared" si="167"/>
        <v>3.0833309579870419E-4</v>
      </c>
      <c r="U567" s="396">
        <f t="shared" si="167"/>
        <v>1.7520876376718334E-4</v>
      </c>
      <c r="V567" s="396">
        <f t="shared" si="167"/>
        <v>1.7520876376718334E-4</v>
      </c>
      <c r="W567" s="396">
        <f t="shared" si="167"/>
        <v>1.7520876376718334E-4</v>
      </c>
      <c r="X567" s="396">
        <f t="shared" si="167"/>
        <v>1.7520876376718334E-4</v>
      </c>
      <c r="Y567" s="396">
        <f t="shared" si="167"/>
        <v>1.7520876376718334E-4</v>
      </c>
      <c r="Z567" s="396">
        <f t="shared" si="167"/>
        <v>1.7520876376718334E-4</v>
      </c>
      <c r="AA567" s="396">
        <f t="shared" si="167"/>
        <v>-3.9567344846797389E-4</v>
      </c>
      <c r="AB567" s="396">
        <f t="shared" si="167"/>
        <v>5.4690488868560001E-4</v>
      </c>
      <c r="AC567" s="396">
        <f t="shared" si="167"/>
        <v>3.1164972033775586E-4</v>
      </c>
      <c r="AD567" s="396">
        <f t="shared" si="167"/>
        <v>7.5950045294991014E-5</v>
      </c>
      <c r="AE567" s="396">
        <f t="shared" si="167"/>
        <v>-1.6019539745482593E-4</v>
      </c>
      <c r="AF567" s="396">
        <f t="shared" si="167"/>
        <v>-3.9678787369754932E-4</v>
      </c>
      <c r="AG567" s="396">
        <f t="shared" si="167"/>
        <v>5.5025448738855185E-4</v>
      </c>
      <c r="AH567" s="396">
        <f t="shared" si="167"/>
        <v>3.138870134520112E-4</v>
      </c>
      <c r="AI567" s="396">
        <f t="shared" si="167"/>
        <v>7.7070811515822862E-5</v>
      </c>
      <c r="AJ567" s="396">
        <f t="shared" si="167"/>
        <v>-1.6019539745480758E-4</v>
      </c>
      <c r="AK567" s="56"/>
    </row>
    <row r="568" spans="3:37">
      <c r="C568" s="395" t="s">
        <v>7045</v>
      </c>
      <c r="D568" s="395" t="s">
        <v>51</v>
      </c>
      <c r="E568" s="395" t="s">
        <v>6783</v>
      </c>
      <c r="F568" s="396">
        <f t="shared" ref="F568:AJ568" si="168">IFERROR((F329-F150)/F150,0)</f>
        <v>0</v>
      </c>
      <c r="G568" s="396">
        <f t="shared" si="168"/>
        <v>0</v>
      </c>
      <c r="H568" s="396">
        <f t="shared" si="168"/>
        <v>0</v>
      </c>
      <c r="I568" s="396">
        <f t="shared" si="168"/>
        <v>0</v>
      </c>
      <c r="J568" s="396">
        <f t="shared" si="168"/>
        <v>0</v>
      </c>
      <c r="K568" s="396">
        <f t="shared" si="168"/>
        <v>0</v>
      </c>
      <c r="L568" s="396">
        <f t="shared" si="168"/>
        <v>0</v>
      </c>
      <c r="M568" s="396">
        <f t="shared" si="168"/>
        <v>0</v>
      </c>
      <c r="N568" s="396">
        <f t="shared" si="168"/>
        <v>0</v>
      </c>
      <c r="O568" s="396">
        <f t="shared" si="168"/>
        <v>0</v>
      </c>
      <c r="P568" s="396">
        <f t="shared" si="168"/>
        <v>0</v>
      </c>
      <c r="Q568" s="396">
        <f t="shared" si="168"/>
        <v>0</v>
      </c>
      <c r="R568" s="396">
        <f t="shared" si="168"/>
        <v>0</v>
      </c>
      <c r="S568" s="396">
        <f t="shared" si="168"/>
        <v>0</v>
      </c>
      <c r="T568" s="396">
        <f t="shared" si="168"/>
        <v>0</v>
      </c>
      <c r="U568" s="396">
        <f t="shared" si="168"/>
        <v>0</v>
      </c>
      <c r="V568" s="396">
        <f t="shared" si="168"/>
        <v>0</v>
      </c>
      <c r="W568" s="396">
        <f t="shared" si="168"/>
        <v>0</v>
      </c>
      <c r="X568" s="396">
        <f t="shared" si="168"/>
        <v>0</v>
      </c>
      <c r="Y568" s="396">
        <f t="shared" si="168"/>
        <v>0</v>
      </c>
      <c r="Z568" s="396">
        <f t="shared" si="168"/>
        <v>0</v>
      </c>
      <c r="AA568" s="396">
        <f t="shared" si="168"/>
        <v>0</v>
      </c>
      <c r="AB568" s="396">
        <f t="shared" si="168"/>
        <v>0</v>
      </c>
      <c r="AC568" s="396">
        <f t="shared" si="168"/>
        <v>0</v>
      </c>
      <c r="AD568" s="396">
        <f t="shared" si="168"/>
        <v>0</v>
      </c>
      <c r="AE568" s="396">
        <f t="shared" si="168"/>
        <v>0</v>
      </c>
      <c r="AF568" s="396">
        <f t="shared" si="168"/>
        <v>0</v>
      </c>
      <c r="AG568" s="396">
        <f t="shared" si="168"/>
        <v>0</v>
      </c>
      <c r="AH568" s="396">
        <f t="shared" si="168"/>
        <v>0</v>
      </c>
      <c r="AI568" s="396">
        <f t="shared" si="168"/>
        <v>0</v>
      </c>
      <c r="AJ568" s="396">
        <f t="shared" si="168"/>
        <v>0</v>
      </c>
      <c r="AK568" s="56"/>
    </row>
    <row r="569" spans="3:37">
      <c r="C569" s="395" t="s">
        <v>7045</v>
      </c>
      <c r="D569" s="395" t="s">
        <v>52</v>
      </c>
      <c r="E569" s="395" t="s">
        <v>6782</v>
      </c>
      <c r="F569" s="396">
        <f t="shared" ref="F569:AJ569" si="169">IFERROR((F330-F151)/F151,0)</f>
        <v>0</v>
      </c>
      <c r="G569" s="396">
        <f t="shared" si="169"/>
        <v>0</v>
      </c>
      <c r="H569" s="396">
        <f t="shared" si="169"/>
        <v>0</v>
      </c>
      <c r="I569" s="396">
        <f t="shared" si="169"/>
        <v>0</v>
      </c>
      <c r="J569" s="396">
        <f t="shared" si="169"/>
        <v>0</v>
      </c>
      <c r="K569" s="396">
        <f t="shared" si="169"/>
        <v>0</v>
      </c>
      <c r="L569" s="396">
        <f t="shared" si="169"/>
        <v>0</v>
      </c>
      <c r="M569" s="396">
        <f t="shared" si="169"/>
        <v>0</v>
      </c>
      <c r="N569" s="396">
        <f t="shared" si="169"/>
        <v>0</v>
      </c>
      <c r="O569" s="396">
        <f t="shared" si="169"/>
        <v>0</v>
      </c>
      <c r="P569" s="396">
        <f t="shared" si="169"/>
        <v>0</v>
      </c>
      <c r="Q569" s="396">
        <f t="shared" si="169"/>
        <v>0</v>
      </c>
      <c r="R569" s="396">
        <f t="shared" si="169"/>
        <v>0</v>
      </c>
      <c r="S569" s="396">
        <f t="shared" si="169"/>
        <v>0</v>
      </c>
      <c r="T569" s="396">
        <f t="shared" si="169"/>
        <v>0</v>
      </c>
      <c r="U569" s="396">
        <f t="shared" si="169"/>
        <v>0</v>
      </c>
      <c r="V569" s="396">
        <f t="shared" si="169"/>
        <v>0</v>
      </c>
      <c r="W569" s="396">
        <f t="shared" si="169"/>
        <v>0</v>
      </c>
      <c r="X569" s="396">
        <f t="shared" si="169"/>
        <v>0</v>
      </c>
      <c r="Y569" s="396">
        <f t="shared" si="169"/>
        <v>0</v>
      </c>
      <c r="Z569" s="396">
        <f t="shared" si="169"/>
        <v>0</v>
      </c>
      <c r="AA569" s="396">
        <f t="shared" si="169"/>
        <v>0</v>
      </c>
      <c r="AB569" s="396">
        <f t="shared" si="169"/>
        <v>0</v>
      </c>
      <c r="AC569" s="396">
        <f t="shared" si="169"/>
        <v>0</v>
      </c>
      <c r="AD569" s="396">
        <f t="shared" si="169"/>
        <v>0</v>
      </c>
      <c r="AE569" s="396">
        <f t="shared" si="169"/>
        <v>0</v>
      </c>
      <c r="AF569" s="396">
        <f t="shared" si="169"/>
        <v>0</v>
      </c>
      <c r="AG569" s="396">
        <f t="shared" si="169"/>
        <v>0</v>
      </c>
      <c r="AH569" s="396">
        <f t="shared" si="169"/>
        <v>0</v>
      </c>
      <c r="AI569" s="396">
        <f t="shared" si="169"/>
        <v>0</v>
      </c>
      <c r="AJ569" s="396">
        <f t="shared" si="169"/>
        <v>0</v>
      </c>
      <c r="AK569" s="56"/>
    </row>
    <row r="570" spans="3:37">
      <c r="C570" s="395" t="s">
        <v>7045</v>
      </c>
      <c r="D570" s="395" t="s">
        <v>53</v>
      </c>
      <c r="E570" s="395" t="s">
        <v>6781</v>
      </c>
      <c r="F570" s="396">
        <f t="shared" ref="F570:AJ570" si="170">IFERROR((F331-F152)/F152,0)</f>
        <v>0</v>
      </c>
      <c r="G570" s="396">
        <f t="shared" si="170"/>
        <v>0</v>
      </c>
      <c r="H570" s="396">
        <f t="shared" si="170"/>
        <v>0</v>
      </c>
      <c r="I570" s="396">
        <f t="shared" si="170"/>
        <v>0</v>
      </c>
      <c r="J570" s="396">
        <f t="shared" si="170"/>
        <v>0</v>
      </c>
      <c r="K570" s="396">
        <f t="shared" si="170"/>
        <v>0</v>
      </c>
      <c r="L570" s="396">
        <f t="shared" si="170"/>
        <v>0</v>
      </c>
      <c r="M570" s="396">
        <f t="shared" si="170"/>
        <v>0</v>
      </c>
      <c r="N570" s="396">
        <f t="shared" si="170"/>
        <v>0</v>
      </c>
      <c r="O570" s="396">
        <f t="shared" si="170"/>
        <v>0</v>
      </c>
      <c r="P570" s="396">
        <f t="shared" si="170"/>
        <v>0</v>
      </c>
      <c r="Q570" s="396">
        <f t="shared" si="170"/>
        <v>0</v>
      </c>
      <c r="R570" s="396">
        <f t="shared" si="170"/>
        <v>0</v>
      </c>
      <c r="S570" s="396">
        <f t="shared" si="170"/>
        <v>0</v>
      </c>
      <c r="T570" s="396">
        <f t="shared" si="170"/>
        <v>0</v>
      </c>
      <c r="U570" s="396">
        <f t="shared" si="170"/>
        <v>0</v>
      </c>
      <c r="V570" s="396">
        <f t="shared" si="170"/>
        <v>0</v>
      </c>
      <c r="W570" s="396">
        <f t="shared" si="170"/>
        <v>0</v>
      </c>
      <c r="X570" s="396">
        <f t="shared" si="170"/>
        <v>0</v>
      </c>
      <c r="Y570" s="396">
        <f t="shared" si="170"/>
        <v>0</v>
      </c>
      <c r="Z570" s="396">
        <f t="shared" si="170"/>
        <v>0</v>
      </c>
      <c r="AA570" s="396">
        <f t="shared" si="170"/>
        <v>0</v>
      </c>
      <c r="AB570" s="396">
        <f t="shared" si="170"/>
        <v>0</v>
      </c>
      <c r="AC570" s="396">
        <f t="shared" si="170"/>
        <v>0</v>
      </c>
      <c r="AD570" s="396">
        <f t="shared" si="170"/>
        <v>0</v>
      </c>
      <c r="AE570" s="396">
        <f t="shared" si="170"/>
        <v>0</v>
      </c>
      <c r="AF570" s="396">
        <f t="shared" si="170"/>
        <v>0</v>
      </c>
      <c r="AG570" s="396">
        <f t="shared" si="170"/>
        <v>0</v>
      </c>
      <c r="AH570" s="396">
        <f t="shared" si="170"/>
        <v>0</v>
      </c>
      <c r="AI570" s="396">
        <f t="shared" si="170"/>
        <v>0</v>
      </c>
      <c r="AJ570" s="396">
        <f t="shared" si="170"/>
        <v>0</v>
      </c>
      <c r="AK570" s="56"/>
    </row>
    <row r="571" spans="3:37">
      <c r="C571" s="395" t="s">
        <v>7045</v>
      </c>
      <c r="D571" s="395" t="s">
        <v>54</v>
      </c>
      <c r="E571" s="395" t="s">
        <v>6780</v>
      </c>
      <c r="F571" s="396">
        <f t="shared" ref="F571:AJ571" si="171">IFERROR((F332-F153)/F153,0)</f>
        <v>0</v>
      </c>
      <c r="G571" s="396">
        <f t="shared" si="171"/>
        <v>0</v>
      </c>
      <c r="H571" s="396">
        <f t="shared" si="171"/>
        <v>0</v>
      </c>
      <c r="I571" s="396">
        <f t="shared" si="171"/>
        <v>0</v>
      </c>
      <c r="J571" s="396">
        <f t="shared" si="171"/>
        <v>0</v>
      </c>
      <c r="K571" s="396">
        <f t="shared" si="171"/>
        <v>0</v>
      </c>
      <c r="L571" s="396">
        <f t="shared" si="171"/>
        <v>0</v>
      </c>
      <c r="M571" s="396">
        <f t="shared" si="171"/>
        <v>0</v>
      </c>
      <c r="N571" s="396">
        <f t="shared" si="171"/>
        <v>0</v>
      </c>
      <c r="O571" s="396">
        <f t="shared" si="171"/>
        <v>0</v>
      </c>
      <c r="P571" s="396">
        <f t="shared" si="171"/>
        <v>0</v>
      </c>
      <c r="Q571" s="396">
        <f t="shared" si="171"/>
        <v>0</v>
      </c>
      <c r="R571" s="396">
        <f t="shared" si="171"/>
        <v>0</v>
      </c>
      <c r="S571" s="396">
        <f t="shared" si="171"/>
        <v>0</v>
      </c>
      <c r="T571" s="396">
        <f t="shared" si="171"/>
        <v>0</v>
      </c>
      <c r="U571" s="396">
        <f t="shared" si="171"/>
        <v>0</v>
      </c>
      <c r="V571" s="396">
        <f t="shared" si="171"/>
        <v>0</v>
      </c>
      <c r="W571" s="396">
        <f t="shared" si="171"/>
        <v>0</v>
      </c>
      <c r="X571" s="396">
        <f t="shared" si="171"/>
        <v>0</v>
      </c>
      <c r="Y571" s="396">
        <f t="shared" si="171"/>
        <v>0</v>
      </c>
      <c r="Z571" s="396">
        <f t="shared" si="171"/>
        <v>0</v>
      </c>
      <c r="AA571" s="396">
        <f t="shared" si="171"/>
        <v>0</v>
      </c>
      <c r="AB571" s="396">
        <f t="shared" si="171"/>
        <v>0</v>
      </c>
      <c r="AC571" s="396">
        <f t="shared" si="171"/>
        <v>0</v>
      </c>
      <c r="AD571" s="396">
        <f t="shared" si="171"/>
        <v>0</v>
      </c>
      <c r="AE571" s="396">
        <f t="shared" si="171"/>
        <v>0</v>
      </c>
      <c r="AF571" s="396">
        <f t="shared" si="171"/>
        <v>0</v>
      </c>
      <c r="AG571" s="396">
        <f t="shared" si="171"/>
        <v>0</v>
      </c>
      <c r="AH571" s="396">
        <f t="shared" si="171"/>
        <v>0</v>
      </c>
      <c r="AI571" s="396">
        <f t="shared" si="171"/>
        <v>0</v>
      </c>
      <c r="AJ571" s="396">
        <f t="shared" si="171"/>
        <v>0</v>
      </c>
      <c r="AK571" s="56"/>
    </row>
    <row r="572" spans="3:37">
      <c r="C572" s="395" t="s">
        <v>7045</v>
      </c>
      <c r="D572" s="395" t="s">
        <v>55</v>
      </c>
      <c r="E572" s="395" t="s">
        <v>6779</v>
      </c>
      <c r="F572" s="396">
        <f t="shared" ref="F572:AJ572" si="172">IFERROR((F333-F154)/F154,0)</f>
        <v>0</v>
      </c>
      <c r="G572" s="396">
        <f t="shared" si="172"/>
        <v>0</v>
      </c>
      <c r="H572" s="396">
        <f t="shared" si="172"/>
        <v>0</v>
      </c>
      <c r="I572" s="396">
        <f t="shared" si="172"/>
        <v>0</v>
      </c>
      <c r="J572" s="396">
        <f t="shared" si="172"/>
        <v>0</v>
      </c>
      <c r="K572" s="396">
        <f t="shared" si="172"/>
        <v>0</v>
      </c>
      <c r="L572" s="396">
        <f t="shared" si="172"/>
        <v>0</v>
      </c>
      <c r="M572" s="396">
        <f t="shared" si="172"/>
        <v>0</v>
      </c>
      <c r="N572" s="396">
        <f t="shared" si="172"/>
        <v>0</v>
      </c>
      <c r="O572" s="396">
        <f t="shared" si="172"/>
        <v>0</v>
      </c>
      <c r="P572" s="396">
        <f t="shared" si="172"/>
        <v>0</v>
      </c>
      <c r="Q572" s="396">
        <f t="shared" si="172"/>
        <v>0</v>
      </c>
      <c r="R572" s="396">
        <f t="shared" si="172"/>
        <v>0</v>
      </c>
      <c r="S572" s="396">
        <f t="shared" si="172"/>
        <v>0</v>
      </c>
      <c r="T572" s="396">
        <f t="shared" si="172"/>
        <v>0</v>
      </c>
      <c r="U572" s="396">
        <f t="shared" si="172"/>
        <v>0</v>
      </c>
      <c r="V572" s="396">
        <f t="shared" si="172"/>
        <v>0</v>
      </c>
      <c r="W572" s="396">
        <f t="shared" si="172"/>
        <v>0</v>
      </c>
      <c r="X572" s="396">
        <f t="shared" si="172"/>
        <v>0</v>
      </c>
      <c r="Y572" s="396">
        <f t="shared" si="172"/>
        <v>0</v>
      </c>
      <c r="Z572" s="396">
        <f t="shared" si="172"/>
        <v>0</v>
      </c>
      <c r="AA572" s="396">
        <f t="shared" si="172"/>
        <v>0</v>
      </c>
      <c r="AB572" s="396">
        <f t="shared" si="172"/>
        <v>0</v>
      </c>
      <c r="AC572" s="396">
        <f t="shared" si="172"/>
        <v>0</v>
      </c>
      <c r="AD572" s="396">
        <f t="shared" si="172"/>
        <v>0</v>
      </c>
      <c r="AE572" s="396">
        <f t="shared" si="172"/>
        <v>0</v>
      </c>
      <c r="AF572" s="396">
        <f t="shared" si="172"/>
        <v>0</v>
      </c>
      <c r="AG572" s="396">
        <f t="shared" si="172"/>
        <v>0</v>
      </c>
      <c r="AH572" s="396">
        <f t="shared" si="172"/>
        <v>0</v>
      </c>
      <c r="AI572" s="396">
        <f t="shared" si="172"/>
        <v>0</v>
      </c>
      <c r="AJ572" s="396">
        <f t="shared" si="172"/>
        <v>0</v>
      </c>
      <c r="AK572" s="56"/>
    </row>
    <row r="573" spans="3:37">
      <c r="C573" s="395" t="s">
        <v>7045</v>
      </c>
      <c r="D573" s="395" t="s">
        <v>56</v>
      </c>
      <c r="E573" s="395" t="s">
        <v>6778</v>
      </c>
      <c r="F573" s="396">
        <f t="shared" ref="F573:AJ573" si="173">IFERROR((F334-F155)/F155,0)</f>
        <v>-8.5602880331797609E-2</v>
      </c>
      <c r="G573" s="396">
        <f t="shared" si="173"/>
        <v>-9.3976390721184688E-2</v>
      </c>
      <c r="H573" s="396">
        <f t="shared" si="173"/>
        <v>-2.4421482072277149E-3</v>
      </c>
      <c r="I573" s="396">
        <f t="shared" si="173"/>
        <v>-1.1412897925946625E-2</v>
      </c>
      <c r="J573" s="396">
        <f t="shared" si="173"/>
        <v>-2.0223742898000555E-2</v>
      </c>
      <c r="K573" s="396">
        <f t="shared" si="173"/>
        <v>-2.8878920837955426E-2</v>
      </c>
      <c r="L573" s="396">
        <f t="shared" si="173"/>
        <v>-3.7759326866265909E-2</v>
      </c>
      <c r="M573" s="396">
        <f t="shared" si="173"/>
        <v>-4.6478791074751037E-2</v>
      </c>
      <c r="N573" s="396">
        <f t="shared" si="173"/>
        <v>-5.5041649356465404E-2</v>
      </c>
      <c r="O573" s="396">
        <f t="shared" si="173"/>
        <v>-6.3452083241077789E-2</v>
      </c>
      <c r="P573" s="396">
        <f t="shared" si="173"/>
        <v>-7.1714126703694717E-2</v>
      </c>
      <c r="Q573" s="396">
        <f t="shared" si="173"/>
        <v>-7.7500029216811539E-2</v>
      </c>
      <c r="R573" s="396">
        <f t="shared" si="173"/>
        <v>-8.321425272461512E-2</v>
      </c>
      <c r="S573" s="396">
        <f t="shared" si="173"/>
        <v>-8.8858121026696116E-2</v>
      </c>
      <c r="T573" s="396">
        <f t="shared" si="173"/>
        <v>-9.4432925524073813E-2</v>
      </c>
      <c r="U573" s="396">
        <f t="shared" si="173"/>
        <v>-9.9939926204319143E-2</v>
      </c>
      <c r="V573" s="396">
        <f t="shared" si="173"/>
        <v>-0.10421647160840723</v>
      </c>
      <c r="W573" s="396">
        <f t="shared" si="173"/>
        <v>-0.10845257003687461</v>
      </c>
      <c r="X573" s="396">
        <f t="shared" si="173"/>
        <v>-0.11264879260183806</v>
      </c>
      <c r="Y573" s="396">
        <f t="shared" si="173"/>
        <v>-0.11680569971362467</v>
      </c>
      <c r="Z573" s="396">
        <f t="shared" si="173"/>
        <v>-0.1209238413302792</v>
      </c>
      <c r="AA573" s="396">
        <f t="shared" si="173"/>
        <v>-0.12648382953712975</v>
      </c>
      <c r="AB573" s="396">
        <f t="shared" si="173"/>
        <v>-0.13097797714836593</v>
      </c>
      <c r="AC573" s="396">
        <f t="shared" si="173"/>
        <v>-0.1354261176402432</v>
      </c>
      <c r="AD573" s="396">
        <f t="shared" si="173"/>
        <v>-0.13982895388552691</v>
      </c>
      <c r="AE573" s="396">
        <f t="shared" si="173"/>
        <v>-0.14418717451203095</v>
      </c>
      <c r="AF573" s="396">
        <f t="shared" si="173"/>
        <v>-0.14850145426166739</v>
      </c>
      <c r="AG573" s="396">
        <f t="shared" si="173"/>
        <v>-0.15277245433869671</v>
      </c>
      <c r="AH573" s="396">
        <f t="shared" si="173"/>
        <v>-0.1570008227475444</v>
      </c>
      <c r="AI573" s="396">
        <f t="shared" si="173"/>
        <v>-0.1611871946205633</v>
      </c>
      <c r="AJ573" s="396">
        <f t="shared" si="173"/>
        <v>-0.16533219253606671</v>
      </c>
      <c r="AK573" s="56"/>
    </row>
    <row r="574" spans="3:37">
      <c r="C574" s="395" t="s">
        <v>7045</v>
      </c>
      <c r="D574" s="395" t="s">
        <v>57</v>
      </c>
      <c r="E574" s="395" t="s">
        <v>6777</v>
      </c>
      <c r="F574" s="396">
        <f t="shared" ref="F574:AJ574" si="174">IFERROR((F335-F156)/F156,0)</f>
        <v>0</v>
      </c>
      <c r="G574" s="396">
        <f t="shared" si="174"/>
        <v>0</v>
      </c>
      <c r="H574" s="396">
        <f t="shared" si="174"/>
        <v>0</v>
      </c>
      <c r="I574" s="396">
        <f t="shared" si="174"/>
        <v>0</v>
      </c>
      <c r="J574" s="396">
        <f t="shared" si="174"/>
        <v>0</v>
      </c>
      <c r="K574" s="396">
        <f t="shared" si="174"/>
        <v>0</v>
      </c>
      <c r="L574" s="396">
        <f t="shared" si="174"/>
        <v>0</v>
      </c>
      <c r="M574" s="396">
        <f t="shared" si="174"/>
        <v>0</v>
      </c>
      <c r="N574" s="396">
        <f t="shared" si="174"/>
        <v>0</v>
      </c>
      <c r="O574" s="396">
        <f t="shared" si="174"/>
        <v>0</v>
      </c>
      <c r="P574" s="396">
        <f t="shared" si="174"/>
        <v>0</v>
      </c>
      <c r="Q574" s="396">
        <f t="shared" si="174"/>
        <v>0</v>
      </c>
      <c r="R574" s="396">
        <f t="shared" si="174"/>
        <v>0</v>
      </c>
      <c r="S574" s="396">
        <f t="shared" si="174"/>
        <v>0</v>
      </c>
      <c r="T574" s="396">
        <f t="shared" si="174"/>
        <v>0</v>
      </c>
      <c r="U574" s="396">
        <f t="shared" si="174"/>
        <v>0</v>
      </c>
      <c r="V574" s="396">
        <f t="shared" si="174"/>
        <v>0</v>
      </c>
      <c r="W574" s="396">
        <f t="shared" si="174"/>
        <v>0</v>
      </c>
      <c r="X574" s="396">
        <f t="shared" si="174"/>
        <v>0</v>
      </c>
      <c r="Y574" s="396">
        <f t="shared" si="174"/>
        <v>0</v>
      </c>
      <c r="Z574" s="396">
        <f t="shared" si="174"/>
        <v>0</v>
      </c>
      <c r="AA574" s="396">
        <f t="shared" si="174"/>
        <v>0</v>
      </c>
      <c r="AB574" s="396">
        <f t="shared" si="174"/>
        <v>0</v>
      </c>
      <c r="AC574" s="396">
        <f t="shared" si="174"/>
        <v>0</v>
      </c>
      <c r="AD574" s="396">
        <f t="shared" si="174"/>
        <v>0</v>
      </c>
      <c r="AE574" s="396">
        <f t="shared" si="174"/>
        <v>0</v>
      </c>
      <c r="AF574" s="396">
        <f t="shared" si="174"/>
        <v>0</v>
      </c>
      <c r="AG574" s="396">
        <f t="shared" si="174"/>
        <v>0</v>
      </c>
      <c r="AH574" s="396">
        <f t="shared" si="174"/>
        <v>0</v>
      </c>
      <c r="AI574" s="396">
        <f t="shared" si="174"/>
        <v>0</v>
      </c>
      <c r="AJ574" s="396">
        <f t="shared" si="174"/>
        <v>0</v>
      </c>
      <c r="AK574" s="56"/>
    </row>
    <row r="575" spans="3:37">
      <c r="C575" s="395" t="s">
        <v>7045</v>
      </c>
      <c r="D575" s="395" t="s">
        <v>58</v>
      </c>
      <c r="E575" s="395" t="s">
        <v>6776</v>
      </c>
      <c r="F575" s="396">
        <f t="shared" ref="F575:AJ575" si="175">IFERROR((F336-F157)/F157,0)</f>
        <v>0</v>
      </c>
      <c r="G575" s="396">
        <f t="shared" si="175"/>
        <v>0</v>
      </c>
      <c r="H575" s="396">
        <f t="shared" si="175"/>
        <v>0</v>
      </c>
      <c r="I575" s="396">
        <f t="shared" si="175"/>
        <v>0</v>
      </c>
      <c r="J575" s="396">
        <f t="shared" si="175"/>
        <v>0</v>
      </c>
      <c r="K575" s="396">
        <f t="shared" si="175"/>
        <v>0</v>
      </c>
      <c r="L575" s="396">
        <f t="shared" si="175"/>
        <v>0</v>
      </c>
      <c r="M575" s="396">
        <f t="shared" si="175"/>
        <v>0</v>
      </c>
      <c r="N575" s="396">
        <f t="shared" si="175"/>
        <v>0</v>
      </c>
      <c r="O575" s="396">
        <f t="shared" si="175"/>
        <v>0</v>
      </c>
      <c r="P575" s="396">
        <f t="shared" si="175"/>
        <v>0</v>
      </c>
      <c r="Q575" s="396">
        <f t="shared" si="175"/>
        <v>0</v>
      </c>
      <c r="R575" s="396">
        <f t="shared" si="175"/>
        <v>0</v>
      </c>
      <c r="S575" s="396">
        <f t="shared" si="175"/>
        <v>0</v>
      </c>
      <c r="T575" s="396">
        <f t="shared" si="175"/>
        <v>0</v>
      </c>
      <c r="U575" s="396">
        <f t="shared" si="175"/>
        <v>0</v>
      </c>
      <c r="V575" s="396">
        <f t="shared" si="175"/>
        <v>0</v>
      </c>
      <c r="W575" s="396">
        <f t="shared" si="175"/>
        <v>0</v>
      </c>
      <c r="X575" s="396">
        <f t="shared" si="175"/>
        <v>0</v>
      </c>
      <c r="Y575" s="396">
        <f t="shared" si="175"/>
        <v>0</v>
      </c>
      <c r="Z575" s="396">
        <f t="shared" si="175"/>
        <v>0</v>
      </c>
      <c r="AA575" s="396">
        <f t="shared" si="175"/>
        <v>0</v>
      </c>
      <c r="AB575" s="396">
        <f t="shared" si="175"/>
        <v>0</v>
      </c>
      <c r="AC575" s="396">
        <f t="shared" si="175"/>
        <v>0</v>
      </c>
      <c r="AD575" s="396">
        <f t="shared" si="175"/>
        <v>0</v>
      </c>
      <c r="AE575" s="396">
        <f t="shared" si="175"/>
        <v>0</v>
      </c>
      <c r="AF575" s="396">
        <f t="shared" si="175"/>
        <v>0</v>
      </c>
      <c r="AG575" s="396">
        <f t="shared" si="175"/>
        <v>0</v>
      </c>
      <c r="AH575" s="396">
        <f t="shared" si="175"/>
        <v>0</v>
      </c>
      <c r="AI575" s="396">
        <f t="shared" si="175"/>
        <v>0</v>
      </c>
      <c r="AJ575" s="396">
        <f t="shared" si="175"/>
        <v>0</v>
      </c>
      <c r="AK575" s="56"/>
    </row>
    <row r="576" spans="3:37">
      <c r="C576" s="395" t="s">
        <v>7045</v>
      </c>
      <c r="D576" s="395" t="s">
        <v>59</v>
      </c>
      <c r="E576" s="395" t="s">
        <v>6775</v>
      </c>
      <c r="F576" s="396">
        <f t="shared" ref="F576:AJ576" si="176">IFERROR((F337-F158)/F158,0)</f>
        <v>-0.15604604971837885</v>
      </c>
      <c r="G576" s="396">
        <f t="shared" si="176"/>
        <v>-0.16377448304219741</v>
      </c>
      <c r="H576" s="396">
        <f t="shared" si="176"/>
        <v>-0.17136265590556304</v>
      </c>
      <c r="I576" s="396">
        <f t="shared" si="176"/>
        <v>-0.17881435227394504</v>
      </c>
      <c r="J576" s="396">
        <f t="shared" si="176"/>
        <v>-0.18613322121347528</v>
      </c>
      <c r="K576" s="396">
        <f t="shared" si="176"/>
        <v>-0.19332278284936394</v>
      </c>
      <c r="L576" s="396">
        <f t="shared" si="176"/>
        <v>-0.20069943379001351</v>
      </c>
      <c r="M576" s="396">
        <f t="shared" si="176"/>
        <v>-0.2079423958404456</v>
      </c>
      <c r="N576" s="396">
        <f t="shared" si="176"/>
        <v>-0.21505527067939864</v>
      </c>
      <c r="O576" s="396">
        <f t="shared" si="176"/>
        <v>-0.22204153176120187</v>
      </c>
      <c r="P576" s="396">
        <f t="shared" si="176"/>
        <v>-0.22890452997163341</v>
      </c>
      <c r="Q576" s="396">
        <f t="shared" si="176"/>
        <v>-0.23371068219933844</v>
      </c>
      <c r="R576" s="396">
        <f t="shared" si="176"/>
        <v>-0.23845729311775166</v>
      </c>
      <c r="S576" s="396">
        <f t="shared" si="176"/>
        <v>-0.24314546236212195</v>
      </c>
      <c r="T576" s="396">
        <f t="shared" si="176"/>
        <v>-0.24777626265530883</v>
      </c>
      <c r="U576" s="396">
        <f t="shared" si="176"/>
        <v>-0.25235074062608898</v>
      </c>
      <c r="V576" s="396">
        <f t="shared" si="176"/>
        <v>-0.25590312129170573</v>
      </c>
      <c r="W576" s="396">
        <f t="shared" si="176"/>
        <v>-0.2594219040317538</v>
      </c>
      <c r="X576" s="396">
        <f t="shared" si="176"/>
        <v>-0.26290756324962411</v>
      </c>
      <c r="Y576" s="396">
        <f t="shared" si="176"/>
        <v>-0.26636056445909556</v>
      </c>
      <c r="Z576" s="396">
        <f t="shared" si="176"/>
        <v>-0.26978136449159157</v>
      </c>
      <c r="AA576" s="396">
        <f t="shared" si="176"/>
        <v>-0.27439985739668094</v>
      </c>
      <c r="AB576" s="396">
        <f t="shared" si="176"/>
        <v>-0.27813299280717402</v>
      </c>
      <c r="AC576" s="396">
        <f t="shared" si="176"/>
        <v>-0.28182791166999882</v>
      </c>
      <c r="AD576" s="396">
        <f t="shared" si="176"/>
        <v>-0.28548519783763104</v>
      </c>
      <c r="AE576" s="396">
        <f t="shared" si="176"/>
        <v>-0.28910542332975031</v>
      </c>
      <c r="AF576" s="396">
        <f t="shared" si="176"/>
        <v>-0.29268914863149026</v>
      </c>
      <c r="AG576" s="396">
        <f t="shared" si="176"/>
        <v>-0.29623692298271853</v>
      </c>
      <c r="AH576" s="396">
        <f t="shared" si="176"/>
        <v>-0.29974928465864886</v>
      </c>
      <c r="AI576" s="396">
        <f t="shared" si="176"/>
        <v>-0.30322676124210285</v>
      </c>
      <c r="AJ576" s="396">
        <f t="shared" si="176"/>
        <v>-0.30666986988768868</v>
      </c>
      <c r="AK576" s="56"/>
    </row>
    <row r="577" spans="3:37">
      <c r="C577" s="395" t="s">
        <v>7046</v>
      </c>
      <c r="D577" s="395" t="s">
        <v>35</v>
      </c>
      <c r="E577" s="395" t="s">
        <v>6774</v>
      </c>
      <c r="F577" s="396">
        <f t="shared" ref="F577:AJ577" si="177">IFERROR((F338-F159)/F159,0)</f>
        <v>7.404486729168866E-2</v>
      </c>
      <c r="G577" s="396">
        <f t="shared" si="177"/>
        <v>6.4209396836359359E-2</v>
      </c>
      <c r="H577" s="396">
        <f t="shared" si="177"/>
        <v>5.4552426674302344E-2</v>
      </c>
      <c r="I577" s="396">
        <f t="shared" si="177"/>
        <v>4.5069141200721578E-2</v>
      </c>
      <c r="J577" s="396">
        <f t="shared" si="177"/>
        <v>3.5754896488365016E-2</v>
      </c>
      <c r="K577" s="396">
        <f t="shared" si="177"/>
        <v>2.6605212704638451E-2</v>
      </c>
      <c r="L577" s="396">
        <f t="shared" si="177"/>
        <v>1.7217432627345049E-2</v>
      </c>
      <c r="M577" s="396">
        <f t="shared" si="177"/>
        <v>7.9997896366827397E-3</v>
      </c>
      <c r="N577" s="396">
        <f t="shared" si="177"/>
        <v>-1.0522998877711563E-3</v>
      </c>
      <c r="O577" s="396">
        <f t="shared" si="177"/>
        <v>-9.9432563836397495E-3</v>
      </c>
      <c r="P577" s="396">
        <f t="shared" si="177"/>
        <v>-1.8677344303586516E-2</v>
      </c>
      <c r="Q577" s="396">
        <f t="shared" si="177"/>
        <v>-2.4793819177442472E-2</v>
      </c>
      <c r="R577" s="396">
        <f t="shared" si="177"/>
        <v>-3.0834519730181573E-2</v>
      </c>
      <c r="S577" s="396">
        <f t="shared" si="177"/>
        <v>-3.6800845395498279E-2</v>
      </c>
      <c r="T577" s="396">
        <f t="shared" si="177"/>
        <v>-4.269416135745395E-2</v>
      </c>
      <c r="U577" s="396">
        <f t="shared" si="177"/>
        <v>-4.8515799591881154E-2</v>
      </c>
      <c r="V577" s="396">
        <f t="shared" si="177"/>
        <v>-5.3036681589410342E-2</v>
      </c>
      <c r="W577" s="396">
        <f t="shared" si="177"/>
        <v>-5.7514805709573506E-2</v>
      </c>
      <c r="X577" s="396">
        <f t="shared" si="177"/>
        <v>-6.195077569446724E-2</v>
      </c>
      <c r="Y577" s="396">
        <f t="shared" si="177"/>
        <v>-6.6345183972960631E-2</v>
      </c>
      <c r="Z577" s="396">
        <f t="shared" si="177"/>
        <v>-7.0698611924459129E-2</v>
      </c>
      <c r="AA577" s="396">
        <f t="shared" si="177"/>
        <v>-7.6576265080391337E-2</v>
      </c>
      <c r="AB577" s="396">
        <f t="shared" si="177"/>
        <v>-8.1327181792383685E-2</v>
      </c>
      <c r="AC577" s="396">
        <f t="shared" si="177"/>
        <v>-8.6029462809436852E-2</v>
      </c>
      <c r="AD577" s="396">
        <f t="shared" si="177"/>
        <v>-9.0683851162322096E-2</v>
      </c>
      <c r="AE577" s="396">
        <f t="shared" si="177"/>
        <v>-9.5291074822987251E-2</v>
      </c>
      <c r="AF577" s="396">
        <f t="shared" si="177"/>
        <v>-9.9851847084119066E-2</v>
      </c>
      <c r="AG577" s="396">
        <f t="shared" si="177"/>
        <v>-0.10436686692729219</v>
      </c>
      <c r="AH577" s="396">
        <f t="shared" si="177"/>
        <v>-0.10883681938008444</v>
      </c>
      <c r="AI577" s="396">
        <f t="shared" si="177"/>
        <v>0.10842203017179096</v>
      </c>
      <c r="AJ577" s="396">
        <f t="shared" si="177"/>
        <v>0.10294475684561427</v>
      </c>
      <c r="AK577" s="56"/>
    </row>
    <row r="578" spans="3:37">
      <c r="C578" s="395" t="s">
        <v>7046</v>
      </c>
      <c r="D578" s="395" t="s">
        <v>36</v>
      </c>
      <c r="E578" s="395" t="s">
        <v>6773</v>
      </c>
      <c r="F578" s="396">
        <f t="shared" ref="F578:AJ578" si="178">IFERROR((F339-F160)/F160,0)</f>
        <v>0</v>
      </c>
      <c r="G578" s="396">
        <f t="shared" si="178"/>
        <v>0</v>
      </c>
      <c r="H578" s="396">
        <f t="shared" si="178"/>
        <v>0</v>
      </c>
      <c r="I578" s="396">
        <f t="shared" si="178"/>
        <v>0</v>
      </c>
      <c r="J578" s="396">
        <f t="shared" si="178"/>
        <v>0</v>
      </c>
      <c r="K578" s="396">
        <f t="shared" si="178"/>
        <v>0</v>
      </c>
      <c r="L578" s="396">
        <f t="shared" si="178"/>
        <v>0</v>
      </c>
      <c r="M578" s="396">
        <f t="shared" si="178"/>
        <v>0</v>
      </c>
      <c r="N578" s="396">
        <f t="shared" si="178"/>
        <v>0</v>
      </c>
      <c r="O578" s="396">
        <f t="shared" si="178"/>
        <v>0</v>
      </c>
      <c r="P578" s="396">
        <f t="shared" si="178"/>
        <v>0</v>
      </c>
      <c r="Q578" s="396">
        <f t="shared" si="178"/>
        <v>0</v>
      </c>
      <c r="R578" s="396">
        <f t="shared" si="178"/>
        <v>0</v>
      </c>
      <c r="S578" s="396">
        <f t="shared" si="178"/>
        <v>0</v>
      </c>
      <c r="T578" s="396">
        <f t="shared" si="178"/>
        <v>0</v>
      </c>
      <c r="U578" s="396">
        <f t="shared" si="178"/>
        <v>0</v>
      </c>
      <c r="V578" s="396">
        <f t="shared" si="178"/>
        <v>0</v>
      </c>
      <c r="W578" s="396">
        <f t="shared" si="178"/>
        <v>0</v>
      </c>
      <c r="X578" s="396">
        <f t="shared" si="178"/>
        <v>0</v>
      </c>
      <c r="Y578" s="396">
        <f t="shared" si="178"/>
        <v>0</v>
      </c>
      <c r="Z578" s="396">
        <f t="shared" si="178"/>
        <v>0</v>
      </c>
      <c r="AA578" s="396">
        <f t="shared" si="178"/>
        <v>0</v>
      </c>
      <c r="AB578" s="396">
        <f t="shared" si="178"/>
        <v>0</v>
      </c>
      <c r="AC578" s="396">
        <f t="shared" si="178"/>
        <v>0</v>
      </c>
      <c r="AD578" s="396">
        <f t="shared" si="178"/>
        <v>0</v>
      </c>
      <c r="AE578" s="396">
        <f t="shared" si="178"/>
        <v>0</v>
      </c>
      <c r="AF578" s="396">
        <f t="shared" si="178"/>
        <v>0</v>
      </c>
      <c r="AG578" s="396">
        <f t="shared" si="178"/>
        <v>0</v>
      </c>
      <c r="AH578" s="396">
        <f t="shared" si="178"/>
        <v>0</v>
      </c>
      <c r="AI578" s="396">
        <f t="shared" si="178"/>
        <v>0</v>
      </c>
      <c r="AJ578" s="396">
        <f t="shared" si="178"/>
        <v>0</v>
      </c>
      <c r="AK578" s="56"/>
    </row>
    <row r="579" spans="3:37">
      <c r="C579" s="395" t="s">
        <v>7046</v>
      </c>
      <c r="D579" s="395" t="s">
        <v>37</v>
      </c>
      <c r="E579" s="395" t="s">
        <v>6772</v>
      </c>
      <c r="F579" s="396">
        <f t="shared" ref="F579:AJ579" si="179">IFERROR((F340-F161)/F161,0)</f>
        <v>-0.28123024511144151</v>
      </c>
      <c r="G579" s="396">
        <f t="shared" si="179"/>
        <v>-0.25473548037197513</v>
      </c>
      <c r="H579" s="396">
        <f t="shared" si="179"/>
        <v>-0.22621269911137043</v>
      </c>
      <c r="I579" s="396">
        <f t="shared" si="179"/>
        <v>-0.19541978620559766</v>
      </c>
      <c r="J579" s="396">
        <f t="shared" si="179"/>
        <v>-0.16207448932342169</v>
      </c>
      <c r="K579" s="396">
        <f t="shared" si="179"/>
        <v>-0.1258457420170529</v>
      </c>
      <c r="L579" s="396">
        <f t="shared" si="179"/>
        <v>-0.12839104130363799</v>
      </c>
      <c r="M579" s="396">
        <f t="shared" si="179"/>
        <v>-0.13092156118625403</v>
      </c>
      <c r="N579" s="396">
        <f t="shared" si="179"/>
        <v>-0.13343743001824593</v>
      </c>
      <c r="O579" s="396">
        <f t="shared" si="179"/>
        <v>-0.13593877467098617</v>
      </c>
      <c r="P579" s="396">
        <f t="shared" si="179"/>
        <v>-0.13842572055519675</v>
      </c>
      <c r="Q579" s="396">
        <f t="shared" si="179"/>
        <v>-0.13797682761624092</v>
      </c>
      <c r="R579" s="396">
        <f t="shared" si="179"/>
        <v>-0.137527466673731</v>
      </c>
      <c r="S579" s="396">
        <f t="shared" si="179"/>
        <v>-0.13707763699539366</v>
      </c>
      <c r="T579" s="396">
        <f t="shared" si="179"/>
        <v>-0.13662733784742714</v>
      </c>
      <c r="U579" s="396">
        <f t="shared" si="179"/>
        <v>-0.136176568494497</v>
      </c>
      <c r="V579" s="396">
        <f t="shared" si="179"/>
        <v>-0.13426235829424488</v>
      </c>
      <c r="W579" s="396">
        <f t="shared" si="179"/>
        <v>-0.13233964557284522</v>
      </c>
      <c r="X579" s="396">
        <f t="shared" si="179"/>
        <v>-0.13040837355457538</v>
      </c>
      <c r="Y579" s="396">
        <f t="shared" si="179"/>
        <v>-0.12846848495709068</v>
      </c>
      <c r="Z579" s="396">
        <f t="shared" si="179"/>
        <v>-0.12651992198576112</v>
      </c>
      <c r="AA579" s="396">
        <f t="shared" si="179"/>
        <v>-0.1265560342255444</v>
      </c>
      <c r="AB579" s="396">
        <f t="shared" si="179"/>
        <v>-0.12523410035939148</v>
      </c>
      <c r="AC579" s="396">
        <f t="shared" si="179"/>
        <v>-0.12390815900556473</v>
      </c>
      <c r="AD579" s="396">
        <f t="shared" si="179"/>
        <v>-0.12257819191314677</v>
      </c>
      <c r="AE579" s="396">
        <f t="shared" si="179"/>
        <v>-0.12124418072022583</v>
      </c>
      <c r="AF579" s="396">
        <f t="shared" si="179"/>
        <v>-0.11990610695305343</v>
      </c>
      <c r="AG579" s="396">
        <f t="shared" si="179"/>
        <v>-0.11856395202518978</v>
      </c>
      <c r="AH579" s="396">
        <f t="shared" si="179"/>
        <v>-0.11721769723664377</v>
      </c>
      <c r="AI579" s="396">
        <f t="shared" si="179"/>
        <v>-0.11586732377300399</v>
      </c>
      <c r="AJ579" s="396">
        <f t="shared" si="179"/>
        <v>-0.11451281270456314</v>
      </c>
      <c r="AK579" s="56"/>
    </row>
    <row r="580" spans="3:37">
      <c r="C580" s="395" t="s">
        <v>7046</v>
      </c>
      <c r="D580" s="395" t="s">
        <v>38</v>
      </c>
      <c r="E580" s="395" t="s">
        <v>6771</v>
      </c>
      <c r="F580" s="396">
        <f t="shared" ref="F580:AJ580" si="180">IFERROR((F341-F162)/F162,0)</f>
        <v>-0.26921171373251929</v>
      </c>
      <c r="G580" s="396">
        <f t="shared" si="180"/>
        <v>-0.27590384254163397</v>
      </c>
      <c r="H580" s="396">
        <f t="shared" si="180"/>
        <v>-0.28247451839529863</v>
      </c>
      <c r="I580" s="396">
        <f t="shared" si="180"/>
        <v>-0.28892701786759595</v>
      </c>
      <c r="J580" s="396">
        <f t="shared" si="180"/>
        <v>-0.2952645007219043</v>
      </c>
      <c r="K580" s="396">
        <f t="shared" si="180"/>
        <v>-0.30149001507035006</v>
      </c>
      <c r="L580" s="396">
        <f t="shared" si="180"/>
        <v>-0.30787753194554424</v>
      </c>
      <c r="M580" s="396">
        <f t="shared" si="180"/>
        <v>-0.31414928625461458</v>
      </c>
      <c r="N580" s="396">
        <f t="shared" si="180"/>
        <v>-0.3203083967277145</v>
      </c>
      <c r="O580" s="396">
        <f t="shared" si="180"/>
        <v>-0.3263578710641809</v>
      </c>
      <c r="P580" s="396">
        <f t="shared" si="180"/>
        <v>-0.33230061082999923</v>
      </c>
      <c r="Q580" s="396">
        <f t="shared" si="180"/>
        <v>0.32707538640883477</v>
      </c>
      <c r="R580" s="396">
        <f t="shared" si="180"/>
        <v>0.31885510932502403</v>
      </c>
      <c r="S580" s="396">
        <f t="shared" si="180"/>
        <v>0.31073604271793731</v>
      </c>
      <c r="T580" s="396">
        <f t="shared" si="180"/>
        <v>0.30271632882436339</v>
      </c>
      <c r="U580" s="396">
        <f t="shared" si="180"/>
        <v>0.29479415507135431</v>
      </c>
      <c r="V580" s="396">
        <f t="shared" si="180"/>
        <v>0.28864207016688881</v>
      </c>
      <c r="W580" s="396">
        <f t="shared" si="180"/>
        <v>0.28254817083153005</v>
      </c>
      <c r="X580" s="396">
        <f t="shared" si="180"/>
        <v>0.27651163548386093</v>
      </c>
      <c r="Y580" s="396">
        <f t="shared" si="180"/>
        <v>0.27053165793767597</v>
      </c>
      <c r="Z580" s="396">
        <f t="shared" si="180"/>
        <v>0.26460744704304773</v>
      </c>
      <c r="AA580" s="396">
        <f t="shared" si="180"/>
        <v>0.25660904733386325</v>
      </c>
      <c r="AB580" s="396">
        <f t="shared" si="180"/>
        <v>0.25014392769521865</v>
      </c>
      <c r="AC580" s="396">
        <f t="shared" si="180"/>
        <v>0.24374499224913149</v>
      </c>
      <c r="AD580" s="396">
        <f t="shared" si="180"/>
        <v>0.23741122986803975</v>
      </c>
      <c r="AE580" s="396">
        <f t="shared" si="180"/>
        <v>0.23114164991665764</v>
      </c>
      <c r="AF580" s="396">
        <f t="shared" si="180"/>
        <v>0.22493528173546012</v>
      </c>
      <c r="AG580" s="396">
        <f t="shared" si="180"/>
        <v>0.21879117413970164</v>
      </c>
      <c r="AH580" s="396">
        <f t="shared" si="180"/>
        <v>0.21270839493344718</v>
      </c>
      <c r="AI580" s="396">
        <f t="shared" si="180"/>
        <v>0.20668603043806291</v>
      </c>
      <c r="AJ580" s="396">
        <f t="shared" si="180"/>
        <v>0.2007231850347069</v>
      </c>
      <c r="AK580" s="56"/>
    </row>
    <row r="581" spans="3:37">
      <c r="C581" s="395" t="s">
        <v>7046</v>
      </c>
      <c r="D581" s="395" t="s">
        <v>39</v>
      </c>
      <c r="E581" s="395" t="s">
        <v>6770</v>
      </c>
      <c r="F581" s="396">
        <f t="shared" ref="F581:AJ581" si="181">IFERROR((F342-F163)/F163,0)</f>
        <v>-0.35480006949722293</v>
      </c>
      <c r="G581" s="396">
        <f t="shared" si="181"/>
        <v>-0.3607084305419922</v>
      </c>
      <c r="H581" s="396">
        <f t="shared" si="181"/>
        <v>0.26698087411838589</v>
      </c>
      <c r="I581" s="396">
        <f t="shared" si="181"/>
        <v>0.25558728095514882</v>
      </c>
      <c r="J581" s="396">
        <f t="shared" si="181"/>
        <v>0.2443967800289594</v>
      </c>
      <c r="K581" s="396">
        <f t="shared" si="181"/>
        <v>0.2334039890922664</v>
      </c>
      <c r="L581" s="396">
        <f t="shared" si="181"/>
        <v>0.22212513987860477</v>
      </c>
      <c r="M581" s="396">
        <f t="shared" si="181"/>
        <v>0.211050700070571</v>
      </c>
      <c r="N581" s="396">
        <f t="shared" si="181"/>
        <v>0.2001751627258237</v>
      </c>
      <c r="O581" s="396">
        <f t="shared" si="181"/>
        <v>0.18949321695627191</v>
      </c>
      <c r="P581" s="396">
        <f t="shared" si="181"/>
        <v>0.17899973928030732</v>
      </c>
      <c r="Q581" s="396">
        <f t="shared" si="181"/>
        <v>0.17165116514953574</v>
      </c>
      <c r="R581" s="396">
        <f t="shared" si="181"/>
        <v>0.16439362927648948</v>
      </c>
      <c r="S581" s="396">
        <f t="shared" si="181"/>
        <v>0.15722545032633789</v>
      </c>
      <c r="T581" s="396">
        <f t="shared" si="181"/>
        <v>0.15014498811311061</v>
      </c>
      <c r="U581" s="396">
        <f t="shared" si="181"/>
        <v>0.14315064234851316</v>
      </c>
      <c r="V581" s="396">
        <f t="shared" si="181"/>
        <v>0.13771907642525269</v>
      </c>
      <c r="W581" s="396">
        <f t="shared" si="181"/>
        <v>0.13233888150211562</v>
      </c>
      <c r="X581" s="396">
        <f t="shared" si="181"/>
        <v>0.12700933221953706</v>
      </c>
      <c r="Y581" s="396">
        <f t="shared" si="181"/>
        <v>0.12172971681010981</v>
      </c>
      <c r="Z581" s="396">
        <f t="shared" si="181"/>
        <v>0.11649933678168804</v>
      </c>
      <c r="AA581" s="396">
        <f t="shared" si="181"/>
        <v>0.10943769248131621</v>
      </c>
      <c r="AB581" s="396">
        <f t="shared" si="181"/>
        <v>0.10372975378014936</v>
      </c>
      <c r="AC581" s="396">
        <f t="shared" si="181"/>
        <v>9.8080247920943386E-2</v>
      </c>
      <c r="AD581" s="396">
        <f t="shared" si="181"/>
        <v>9.2488282197226712E-2</v>
      </c>
      <c r="AE581" s="396">
        <f t="shared" si="181"/>
        <v>8.6952981994791873E-2</v>
      </c>
      <c r="AF581" s="396">
        <f t="shared" si="181"/>
        <v>8.1473490335674678E-2</v>
      </c>
      <c r="AG581" s="396">
        <f t="shared" si="181"/>
        <v>7.6048967435845327E-2</v>
      </c>
      <c r="AH581" s="396">
        <f t="shared" si="181"/>
        <v>7.0678590276156292E-2</v>
      </c>
      <c r="AI581" s="396">
        <f t="shared" si="181"/>
        <v>6.5361552186054592E-2</v>
      </c>
      <c r="AJ581" s="396">
        <f t="shared" si="181"/>
        <v>6.0097062439655055E-2</v>
      </c>
      <c r="AK581" s="56"/>
    </row>
    <row r="582" spans="3:37">
      <c r="C582" s="395" t="s">
        <v>7046</v>
      </c>
      <c r="D582" s="395" t="s">
        <v>40</v>
      </c>
      <c r="E582" s="395" t="s">
        <v>6769</v>
      </c>
      <c r="F582" s="396">
        <f t="shared" ref="F582:AJ582" si="182">IFERROR((F343-F164)/F164,0)</f>
        <v>-0.19212907831464895</v>
      </c>
      <c r="G582" s="396">
        <f t="shared" si="182"/>
        <v>-0.1995270845096713</v>
      </c>
      <c r="H582" s="396">
        <f t="shared" si="182"/>
        <v>-0.20679082704324114</v>
      </c>
      <c r="I582" s="396">
        <f t="shared" si="182"/>
        <v>-0.21392392809838198</v>
      </c>
      <c r="J582" s="396">
        <f t="shared" si="182"/>
        <v>0.16860517891045179</v>
      </c>
      <c r="K582" s="396">
        <f t="shared" si="182"/>
        <v>0.1582819181744346</v>
      </c>
      <c r="L582" s="396">
        <f t="shared" si="182"/>
        <v>0.14769002191211195</v>
      </c>
      <c r="M582" s="396">
        <f t="shared" si="182"/>
        <v>0.13729008523524341</v>
      </c>
      <c r="N582" s="396">
        <f t="shared" si="182"/>
        <v>0.12707693660895863</v>
      </c>
      <c r="O582" s="396">
        <f t="shared" si="182"/>
        <v>0.11704558861169991</v>
      </c>
      <c r="P582" s="396">
        <f t="shared" si="182"/>
        <v>0.10719122981415621</v>
      </c>
      <c r="Q582" s="396">
        <f t="shared" si="182"/>
        <v>0.10029023012929109</v>
      </c>
      <c r="R582" s="396">
        <f t="shared" si="182"/>
        <v>9.3474723898896536E-2</v>
      </c>
      <c r="S582" s="396">
        <f t="shared" si="182"/>
        <v>8.6743132192022315E-2</v>
      </c>
      <c r="T582" s="396">
        <f t="shared" si="182"/>
        <v>8.0093914720353307E-2</v>
      </c>
      <c r="U582" s="396">
        <f t="shared" si="182"/>
        <v>7.3525568663230789E-2</v>
      </c>
      <c r="V582" s="396">
        <f t="shared" si="182"/>
        <v>6.8424819312715948E-2</v>
      </c>
      <c r="W582" s="396">
        <f t="shared" si="182"/>
        <v>6.3372312144881968E-2</v>
      </c>
      <c r="X582" s="396">
        <f t="shared" si="182"/>
        <v>5.8367365979130323E-2</v>
      </c>
      <c r="Y582" s="396">
        <f t="shared" si="182"/>
        <v>5.3409312399171231E-2</v>
      </c>
      <c r="Z582" s="396">
        <f t="shared" si="182"/>
        <v>4.8497495455429807E-2</v>
      </c>
      <c r="AA582" s="396">
        <f t="shared" si="182"/>
        <v>4.1865949767208269E-2</v>
      </c>
      <c r="AB582" s="396">
        <f t="shared" si="182"/>
        <v>3.6505660481557858E-2</v>
      </c>
      <c r="AC582" s="396">
        <f t="shared" si="182"/>
        <v>3.1200245109782899E-2</v>
      </c>
      <c r="AD582" s="396">
        <f t="shared" si="182"/>
        <v>2.5948865316857788E-2</v>
      </c>
      <c r="AE582" s="396">
        <f t="shared" si="182"/>
        <v>2.0750699758088815E-2</v>
      </c>
      <c r="AF582" s="396">
        <f t="shared" si="182"/>
        <v>1.5604943650867073E-2</v>
      </c>
      <c r="AG582" s="396">
        <f t="shared" si="182"/>
        <v>1.051080835929933E-2</v>
      </c>
      <c r="AH582" s="396">
        <f t="shared" si="182"/>
        <v>5.4675209912871219E-3</v>
      </c>
      <c r="AI582" s="396">
        <f t="shared" si="182"/>
        <v>4.7432400759509099E-4</v>
      </c>
      <c r="AJ582" s="396">
        <f t="shared" si="182"/>
        <v>-4.4695251574763456E-3</v>
      </c>
      <c r="AK582" s="56"/>
    </row>
    <row r="583" spans="3:37">
      <c r="C583" s="395" t="s">
        <v>7046</v>
      </c>
      <c r="D583" s="395" t="s">
        <v>41</v>
      </c>
      <c r="E583" s="395" t="s">
        <v>6768</v>
      </c>
      <c r="F583" s="396">
        <f t="shared" ref="F583:AJ583" si="183">IFERROR((F344-F165)/F165,0)</f>
        <v>-0.3453228588997963</v>
      </c>
      <c r="G583" s="396">
        <f t="shared" si="183"/>
        <v>-0.35131800665866719</v>
      </c>
      <c r="H583" s="396">
        <f t="shared" si="183"/>
        <v>0.28559129857639037</v>
      </c>
      <c r="I583" s="396">
        <f t="shared" si="183"/>
        <v>0.27403034723971803</v>
      </c>
      <c r="J583" s="396">
        <f t="shared" si="183"/>
        <v>0.26267547132067093</v>
      </c>
      <c r="K583" s="396">
        <f t="shared" si="183"/>
        <v>0.25152120951295781</v>
      </c>
      <c r="L583" s="396">
        <f t="shared" si="183"/>
        <v>0.24007668757640666</v>
      </c>
      <c r="M583" s="396">
        <f t="shared" si="183"/>
        <v>0.22883957757368234</v>
      </c>
      <c r="N583" s="396">
        <f t="shared" si="183"/>
        <v>0.21780429167208668</v>
      </c>
      <c r="O583" s="396">
        <f t="shared" si="183"/>
        <v>0.20696544097297395</v>
      </c>
      <c r="P583" s="396">
        <f t="shared" si="183"/>
        <v>0.19631782673695564</v>
      </c>
      <c r="Q583" s="396">
        <f t="shared" si="183"/>
        <v>0.18886131089488567</v>
      </c>
      <c r="R583" s="396">
        <f t="shared" si="183"/>
        <v>0.18149717055299885</v>
      </c>
      <c r="S583" s="396">
        <f t="shared" si="183"/>
        <v>0.17422369967967918</v>
      </c>
      <c r="T583" s="396">
        <f t="shared" si="183"/>
        <v>0.16703923399659776</v>
      </c>
      <c r="U583" s="396">
        <f t="shared" si="183"/>
        <v>0.15994214970915102</v>
      </c>
      <c r="V583" s="396">
        <f t="shared" si="183"/>
        <v>0.15443080061838707</v>
      </c>
      <c r="W583" s="396">
        <f t="shared" si="183"/>
        <v>0.14897157710592257</v>
      </c>
      <c r="X583" s="396">
        <f t="shared" si="183"/>
        <v>0.14356374315753348</v>
      </c>
      <c r="Y583" s="396">
        <f t="shared" si="183"/>
        <v>0.13820657655080598</v>
      </c>
      <c r="Z583" s="396">
        <f t="shared" si="183"/>
        <v>0.13289936853358505</v>
      </c>
      <c r="AA583" s="396">
        <f t="shared" si="183"/>
        <v>0.12573399717585501</v>
      </c>
      <c r="AB583" s="396">
        <f t="shared" si="183"/>
        <v>0.11994221572364201</v>
      </c>
      <c r="AC583" s="396">
        <f t="shared" si="183"/>
        <v>0.11420972542152488</v>
      </c>
      <c r="AD583" s="396">
        <f t="shared" si="183"/>
        <v>0.10853562045024825</v>
      </c>
      <c r="AE583" s="396">
        <f t="shared" si="183"/>
        <v>0.10291901334857412</v>
      </c>
      <c r="AF583" s="396">
        <f t="shared" si="183"/>
        <v>9.7359034550563703E-2</v>
      </c>
      <c r="AG583" s="396">
        <f t="shared" si="183"/>
        <v>9.1854831936770048E-2</v>
      </c>
      <c r="AH583" s="396">
        <f t="shared" si="183"/>
        <v>8.6405570398884787E-2</v>
      </c>
      <c r="AI583" s="396">
        <f t="shared" si="183"/>
        <v>8.1010431417335299E-2</v>
      </c>
      <c r="AJ583" s="396">
        <f t="shared" si="183"/>
        <v>7.5668612651424189E-2</v>
      </c>
      <c r="AK583" s="56"/>
    </row>
    <row r="584" spans="3:37">
      <c r="C584" s="395" t="s">
        <v>7046</v>
      </c>
      <c r="D584" s="395" t="s">
        <v>42</v>
      </c>
      <c r="E584" s="395" t="s">
        <v>6767</v>
      </c>
      <c r="F584" s="396">
        <f t="shared" ref="F584:AJ584" si="184">IFERROR((F345-F166)/F166,0)</f>
        <v>-0.11027899809126468</v>
      </c>
      <c r="G584" s="396">
        <f t="shared" si="184"/>
        <v>-0.11842653912446686</v>
      </c>
      <c r="H584" s="396">
        <f t="shared" si="184"/>
        <v>-0.1264262134673588</v>
      </c>
      <c r="I584" s="396">
        <f t="shared" si="184"/>
        <v>-0.13428201028729689</v>
      </c>
      <c r="J584" s="396">
        <f t="shared" si="184"/>
        <v>-0.14199777653679976</v>
      </c>
      <c r="K584" s="396">
        <f t="shared" si="184"/>
        <v>0.13389703568655195</v>
      </c>
      <c r="L584" s="396">
        <f t="shared" si="184"/>
        <v>0.12352812671396235</v>
      </c>
      <c r="M584" s="396">
        <f t="shared" si="184"/>
        <v>0.11334713607239626</v>
      </c>
      <c r="N584" s="396">
        <f t="shared" si="184"/>
        <v>0.1033490011014017</v>
      </c>
      <c r="O584" s="396">
        <f t="shared" si="184"/>
        <v>9.3528839377769415E-2</v>
      </c>
      <c r="P584" s="396">
        <f t="shared" si="184"/>
        <v>8.3881940765437243E-2</v>
      </c>
      <c r="Q584" s="396">
        <f t="shared" si="184"/>
        <v>7.7126225284463931E-2</v>
      </c>
      <c r="R584" s="396">
        <f t="shared" si="184"/>
        <v>7.045420339576193E-2</v>
      </c>
      <c r="S584" s="396">
        <f t="shared" si="184"/>
        <v>6.38643294090325E-2</v>
      </c>
      <c r="T584" s="396">
        <f t="shared" si="184"/>
        <v>5.7355095463082872E-2</v>
      </c>
      <c r="U584" s="396">
        <f t="shared" si="184"/>
        <v>5.092503037558406E-2</v>
      </c>
      <c r="V584" s="396">
        <f t="shared" si="184"/>
        <v>4.5931665221922074E-2</v>
      </c>
      <c r="W584" s="396">
        <f t="shared" si="184"/>
        <v>4.0985526626042497E-2</v>
      </c>
      <c r="X584" s="396">
        <f t="shared" si="184"/>
        <v>3.6085947747990871E-2</v>
      </c>
      <c r="Y584" s="396">
        <f t="shared" si="184"/>
        <v>3.1232274243399319E-2</v>
      </c>
      <c r="Z584" s="396">
        <f t="shared" si="184"/>
        <v>2.6423863972157773E-2</v>
      </c>
      <c r="AA584" s="396">
        <f t="shared" si="184"/>
        <v>1.9931929772109079E-2</v>
      </c>
      <c r="AB584" s="396">
        <f t="shared" si="184"/>
        <v>1.4684488681946195E-2</v>
      </c>
      <c r="AC584" s="396">
        <f t="shared" si="184"/>
        <v>9.49076626536648E-3</v>
      </c>
      <c r="AD584" s="396">
        <f t="shared" si="184"/>
        <v>4.3499418365029472E-3</v>
      </c>
      <c r="AE584" s="396">
        <f t="shared" si="184"/>
        <v>-7.3878865787089132E-4</v>
      </c>
      <c r="AF584" s="396">
        <f t="shared" si="184"/>
        <v>-5.7762130575720293E-3</v>
      </c>
      <c r="AG584" s="396">
        <f t="shared" si="184"/>
        <v>-1.0763103395633253E-2</v>
      </c>
      <c r="AH584" s="396">
        <f t="shared" si="184"/>
        <v>-1.5700216292739797E-2</v>
      </c>
      <c r="AI584" s="396">
        <f t="shared" si="184"/>
        <v>-2.0588293339933252E-2</v>
      </c>
      <c r="AJ584" s="396">
        <f t="shared" si="184"/>
        <v>-2.5428061469950372E-2</v>
      </c>
      <c r="AK584" s="56"/>
    </row>
    <row r="585" spans="3:37">
      <c r="C585" s="395" t="s">
        <v>7046</v>
      </c>
      <c r="D585" s="395" t="s">
        <v>43</v>
      </c>
      <c r="E585" s="395" t="s">
        <v>6766</v>
      </c>
      <c r="F585" s="396">
        <f t="shared" ref="F585:AJ585" si="185">IFERROR((F346-F167)/F167,0)</f>
        <v>0</v>
      </c>
      <c r="G585" s="396">
        <f t="shared" si="185"/>
        <v>0</v>
      </c>
      <c r="H585" s="396">
        <f t="shared" si="185"/>
        <v>0</v>
      </c>
      <c r="I585" s="396">
        <f t="shared" si="185"/>
        <v>0</v>
      </c>
      <c r="J585" s="396">
        <f t="shared" si="185"/>
        <v>0</v>
      </c>
      <c r="K585" s="396">
        <f t="shared" si="185"/>
        <v>0</v>
      </c>
      <c r="L585" s="396">
        <f t="shared" si="185"/>
        <v>0</v>
      </c>
      <c r="M585" s="396">
        <f t="shared" si="185"/>
        <v>0</v>
      </c>
      <c r="N585" s="396">
        <f t="shared" si="185"/>
        <v>0</v>
      </c>
      <c r="O585" s="396">
        <f t="shared" si="185"/>
        <v>0</v>
      </c>
      <c r="P585" s="396">
        <f t="shared" si="185"/>
        <v>0</v>
      </c>
      <c r="Q585" s="396">
        <f t="shared" si="185"/>
        <v>0</v>
      </c>
      <c r="R585" s="396">
        <f t="shared" si="185"/>
        <v>0</v>
      </c>
      <c r="S585" s="396">
        <f t="shared" si="185"/>
        <v>0</v>
      </c>
      <c r="T585" s="396">
        <f t="shared" si="185"/>
        <v>0</v>
      </c>
      <c r="U585" s="396">
        <f t="shared" si="185"/>
        <v>0</v>
      </c>
      <c r="V585" s="396">
        <f t="shared" si="185"/>
        <v>0</v>
      </c>
      <c r="W585" s="396">
        <f t="shared" si="185"/>
        <v>0</v>
      </c>
      <c r="X585" s="396">
        <f t="shared" si="185"/>
        <v>0</v>
      </c>
      <c r="Y585" s="396">
        <f t="shared" si="185"/>
        <v>0</v>
      </c>
      <c r="Z585" s="396">
        <f t="shared" si="185"/>
        <v>0</v>
      </c>
      <c r="AA585" s="396">
        <f t="shared" si="185"/>
        <v>0</v>
      </c>
      <c r="AB585" s="396">
        <f t="shared" si="185"/>
        <v>0</v>
      </c>
      <c r="AC585" s="396">
        <f t="shared" si="185"/>
        <v>0</v>
      </c>
      <c r="AD585" s="396">
        <f t="shared" si="185"/>
        <v>0</v>
      </c>
      <c r="AE585" s="396">
        <f t="shared" si="185"/>
        <v>0</v>
      </c>
      <c r="AF585" s="396">
        <f t="shared" si="185"/>
        <v>0</v>
      </c>
      <c r="AG585" s="396">
        <f t="shared" si="185"/>
        <v>0</v>
      </c>
      <c r="AH585" s="396">
        <f t="shared" si="185"/>
        <v>0</v>
      </c>
      <c r="AI585" s="396">
        <f t="shared" si="185"/>
        <v>0</v>
      </c>
      <c r="AJ585" s="396">
        <f t="shared" si="185"/>
        <v>0</v>
      </c>
      <c r="AK585" s="56"/>
    </row>
    <row r="586" spans="3:37">
      <c r="C586" s="395" t="s">
        <v>7046</v>
      </c>
      <c r="D586" s="395" t="s">
        <v>44</v>
      </c>
      <c r="E586" s="395" t="s">
        <v>6765</v>
      </c>
      <c r="F586" s="396">
        <f t="shared" ref="F586:AJ586" si="186">IFERROR((F347-F168)/F168,0)</f>
        <v>-0.99794226272702991</v>
      </c>
      <c r="G586" s="396">
        <f t="shared" si="186"/>
        <v>-0.99776233450276119</v>
      </c>
      <c r="H586" s="396">
        <f t="shared" si="186"/>
        <v>-0.9984547749589745</v>
      </c>
      <c r="I586" s="396">
        <f t="shared" si="186"/>
        <v>-0.99820209332346155</v>
      </c>
      <c r="J586" s="396">
        <f t="shared" si="186"/>
        <v>-0.99835807061225557</v>
      </c>
      <c r="K586" s="396">
        <f t="shared" si="186"/>
        <v>-0.99842739345721199</v>
      </c>
      <c r="L586" s="396">
        <f t="shared" si="186"/>
        <v>-0.99847934174570929</v>
      </c>
      <c r="M586" s="396">
        <f t="shared" si="186"/>
        <v>-0.99848914274824185</v>
      </c>
      <c r="N586" s="396">
        <f t="shared" si="186"/>
        <v>-0.99850023404457022</v>
      </c>
      <c r="O586" s="396">
        <f t="shared" si="186"/>
        <v>-0.99851155672109815</v>
      </c>
      <c r="P586" s="396">
        <f t="shared" si="186"/>
        <v>-0.99852681483877737</v>
      </c>
      <c r="Q586" s="396">
        <f t="shared" si="186"/>
        <v>-0.99853389825914496</v>
      </c>
      <c r="R586" s="396">
        <f t="shared" si="186"/>
        <v>-0.99854684609633937</v>
      </c>
      <c r="S586" s="396">
        <f t="shared" si="186"/>
        <v>-0.99855313525503353</v>
      </c>
      <c r="T586" s="396">
        <f t="shared" si="186"/>
        <v>-0.9985598878648877</v>
      </c>
      <c r="U586" s="396">
        <f t="shared" si="186"/>
        <v>-0.9985612713805796</v>
      </c>
      <c r="V586" s="396">
        <f t="shared" si="186"/>
        <v>-0.99856154527660823</v>
      </c>
      <c r="W586" s="396">
        <f t="shared" si="186"/>
        <v>-0.99857375638659485</v>
      </c>
      <c r="X586" s="396">
        <f t="shared" si="186"/>
        <v>-0.99858744944612521</v>
      </c>
      <c r="Y586" s="396">
        <f t="shared" si="186"/>
        <v>-0.99859301784075249</v>
      </c>
      <c r="Z586" s="396">
        <f t="shared" si="186"/>
        <v>-0.99861055710119351</v>
      </c>
      <c r="AA586" s="396">
        <f t="shared" si="186"/>
        <v>-0.99861909810364879</v>
      </c>
      <c r="AB586" s="396">
        <f t="shared" si="186"/>
        <v>-0.99862360929488114</v>
      </c>
      <c r="AC586" s="396">
        <f t="shared" si="186"/>
        <v>-0.99862701858320735</v>
      </c>
      <c r="AD586" s="396">
        <f t="shared" si="186"/>
        <v>-0.99726712960996722</v>
      </c>
      <c r="AE586" s="396">
        <f t="shared" si="186"/>
        <v>-0.99728140452542091</v>
      </c>
      <c r="AF586" s="396">
        <f t="shared" si="186"/>
        <v>-0.99729960562086772</v>
      </c>
      <c r="AG586" s="396">
        <f t="shared" si="186"/>
        <v>-0.99731738471225562</v>
      </c>
      <c r="AH586" s="396">
        <f t="shared" si="186"/>
        <v>-0.99733308880407867</v>
      </c>
      <c r="AI586" s="396">
        <f t="shared" si="186"/>
        <v>-0.99735535313488932</v>
      </c>
      <c r="AJ586" s="396">
        <f t="shared" si="186"/>
        <v>-0.99736478482813851</v>
      </c>
      <c r="AK586" s="56"/>
    </row>
    <row r="587" spans="3:37">
      <c r="C587" s="395" t="s">
        <v>7046</v>
      </c>
      <c r="D587" s="395" t="s">
        <v>45</v>
      </c>
      <c r="E587" s="395" t="s">
        <v>6764</v>
      </c>
      <c r="F587" s="396">
        <f t="shared" ref="F587:AJ587" si="187">IFERROR((F348-F169)/F169,0)</f>
        <v>-0.12015699780502434</v>
      </c>
      <c r="G587" s="396">
        <f t="shared" si="187"/>
        <v>1.0175024458012093E-2</v>
      </c>
      <c r="H587" s="396">
        <f t="shared" si="187"/>
        <v>-5.6233491120306883E-3</v>
      </c>
      <c r="I587" s="396">
        <f t="shared" si="187"/>
        <v>-2.0935182567210033E-2</v>
      </c>
      <c r="J587" s="396">
        <f t="shared" si="187"/>
        <v>-3.5782610916468671E-2</v>
      </c>
      <c r="K587" s="396">
        <f t="shared" si="187"/>
        <v>-5.0186446524974719E-2</v>
      </c>
      <c r="L587" s="396">
        <f t="shared" si="187"/>
        <v>-5.5662793225942128E-2</v>
      </c>
      <c r="M587" s="396">
        <f t="shared" si="187"/>
        <v>-6.107635192258918E-2</v>
      </c>
      <c r="N587" s="396">
        <f t="shared" si="187"/>
        <v>-6.6428196285693158E-2</v>
      </c>
      <c r="O587" s="396">
        <f t="shared" si="187"/>
        <v>6.0892142119806952E-2</v>
      </c>
      <c r="P587" s="396">
        <f t="shared" si="187"/>
        <v>5.4913239227462655E-2</v>
      </c>
      <c r="Q587" s="396">
        <f t="shared" si="187"/>
        <v>5.2358022971404405E-2</v>
      </c>
      <c r="R587" s="396">
        <f t="shared" si="187"/>
        <v>4.9815155320320617E-2</v>
      </c>
      <c r="S587" s="396">
        <f t="shared" si="187"/>
        <v>4.7284546974255125E-2</v>
      </c>
      <c r="T587" s="396">
        <f t="shared" si="187"/>
        <v>4.476610949221968E-2</v>
      </c>
      <c r="U587" s="396">
        <f t="shared" si="187"/>
        <v>4.2259755281892478E-2</v>
      </c>
      <c r="V587" s="396">
        <f t="shared" si="187"/>
        <v>4.1201997069321768E-2</v>
      </c>
      <c r="W587" s="396">
        <f t="shared" si="187"/>
        <v>4.0146383654326039E-2</v>
      </c>
      <c r="X587" s="396">
        <f t="shared" si="187"/>
        <v>3.909290852005997E-2</v>
      </c>
      <c r="Y587" s="396">
        <f t="shared" si="187"/>
        <v>3.8041565176053109E-2</v>
      </c>
      <c r="Z587" s="396">
        <f t="shared" si="187"/>
        <v>3.6992347158076928E-2</v>
      </c>
      <c r="AA587" s="396">
        <f t="shared" si="187"/>
        <v>3.4049928661884152E-2</v>
      </c>
      <c r="AB587" s="396">
        <f t="shared" si="187"/>
        <v>3.2408368211506951E-2</v>
      </c>
      <c r="AC587" s="396">
        <f t="shared" si="187"/>
        <v>3.0772011474282719E-2</v>
      </c>
      <c r="AD587" s="396">
        <f t="shared" si="187"/>
        <v>2.9140833745871043E-2</v>
      </c>
      <c r="AE587" s="396">
        <f t="shared" si="187"/>
        <v>2.7514810478061261E-2</v>
      </c>
      <c r="AF587" s="396">
        <f t="shared" si="187"/>
        <v>2.5893917277538848E-2</v>
      </c>
      <c r="AG587" s="396">
        <f t="shared" si="187"/>
        <v>2.4278129904670057E-2</v>
      </c>
      <c r="AH587" s="396">
        <f t="shared" si="187"/>
        <v>2.2667424272289953E-2</v>
      </c>
      <c r="AI587" s="396">
        <f t="shared" si="187"/>
        <v>2.1061776444506658E-2</v>
      </c>
      <c r="AJ587" s="396">
        <f t="shared" si="187"/>
        <v>1.9461162635516151E-2</v>
      </c>
      <c r="AK587" s="56"/>
    </row>
    <row r="588" spans="3:37">
      <c r="C588" s="395" t="s">
        <v>7046</v>
      </c>
      <c r="D588" s="395" t="s">
        <v>46</v>
      </c>
      <c r="E588" s="395" t="s">
        <v>6763</v>
      </c>
      <c r="F588" s="396">
        <f t="shared" ref="F588:AJ588" si="188">IFERROR((F349-F170)/F170,0)</f>
        <v>-0.16350173069213858</v>
      </c>
      <c r="G588" s="396">
        <f t="shared" si="188"/>
        <v>-0.17116188927979398</v>
      </c>
      <c r="H588" s="396">
        <f t="shared" si="188"/>
        <v>9.5089298000298333E-2</v>
      </c>
      <c r="I588" s="396">
        <f t="shared" si="188"/>
        <v>8.5241476147808096E-2</v>
      </c>
      <c r="J588" s="396">
        <f t="shared" si="188"/>
        <v>7.5569192963533649E-2</v>
      </c>
      <c r="K588" s="396">
        <f t="shared" si="188"/>
        <v>6.6067796410642879E-2</v>
      </c>
      <c r="L588" s="396">
        <f t="shared" si="188"/>
        <v>5.6319151170647092E-2</v>
      </c>
      <c r="M588" s="396">
        <f t="shared" si="188"/>
        <v>4.6747183066894085E-2</v>
      </c>
      <c r="N588" s="396">
        <f t="shared" si="188"/>
        <v>3.7347132285131035E-2</v>
      </c>
      <c r="O588" s="396">
        <f t="shared" si="188"/>
        <v>2.8114408466631866E-2</v>
      </c>
      <c r="P588" s="396">
        <f t="shared" si="188"/>
        <v>1.9044583233673994E-2</v>
      </c>
      <c r="Q588" s="396">
        <f t="shared" si="188"/>
        <v>1.2692991784616494E-2</v>
      </c>
      <c r="R588" s="396">
        <f t="shared" si="188"/>
        <v>6.4200874126728374E-3</v>
      </c>
      <c r="S588" s="396">
        <f t="shared" si="188"/>
        <v>2.2441689008169039E-4</v>
      </c>
      <c r="T588" s="396">
        <f t="shared" si="188"/>
        <v>-5.895437444733009E-3</v>
      </c>
      <c r="U588" s="396">
        <f t="shared" si="188"/>
        <v>-1.1940858768597996E-2</v>
      </c>
      <c r="V588" s="396">
        <f t="shared" si="188"/>
        <v>-1.6635522938713777E-2</v>
      </c>
      <c r="W588" s="396">
        <f t="shared" si="188"/>
        <v>-2.1285785623683398E-2</v>
      </c>
      <c r="X588" s="396">
        <f t="shared" si="188"/>
        <v>-2.5892273773378795E-2</v>
      </c>
      <c r="Y588" s="396">
        <f t="shared" si="188"/>
        <v>-3.0455602589565069E-2</v>
      </c>
      <c r="Z588" s="396">
        <f t="shared" si="188"/>
        <v>-3.497637579980363E-2</v>
      </c>
      <c r="AA588" s="396">
        <f t="shared" si="188"/>
        <v>-4.1079965252172376E-2</v>
      </c>
      <c r="AB588" s="396">
        <f t="shared" si="188"/>
        <v>-4.6013506644136379E-2</v>
      </c>
      <c r="AC588" s="396">
        <f t="shared" si="188"/>
        <v>-5.0896542790764353E-2</v>
      </c>
      <c r="AD588" s="396">
        <f t="shared" si="188"/>
        <v>-5.5729845284843239E-2</v>
      </c>
      <c r="AE588" s="396">
        <f t="shared" si="188"/>
        <v>-6.0514170081476991E-2</v>
      </c>
      <c r="AF588" s="396">
        <f t="shared" si="188"/>
        <v>-6.5250257892239372E-2</v>
      </c>
      <c r="AG588" s="396">
        <f t="shared" si="188"/>
        <v>-6.99388345674746E-2</v>
      </c>
      <c r="AH588" s="396">
        <f t="shared" si="188"/>
        <v>-7.4580611467140095E-2</v>
      </c>
      <c r="AI588" s="396">
        <f t="shared" si="188"/>
        <v>-7.917628582061588E-2</v>
      </c>
      <c r="AJ588" s="396">
        <f t="shared" si="188"/>
        <v>-8.3726541075831232E-2</v>
      </c>
      <c r="AK588" s="56"/>
    </row>
    <row r="589" spans="3:37">
      <c r="C589" s="395" t="s">
        <v>7046</v>
      </c>
      <c r="D589" s="395" t="s">
        <v>47</v>
      </c>
      <c r="E589" s="395" t="s">
        <v>6762</v>
      </c>
      <c r="F589" s="396">
        <f t="shared" ref="F589:AJ589" si="189">IFERROR((F350-F171)/F171,0)</f>
        <v>-9.2953683883041968E-2</v>
      </c>
      <c r="G589" s="396">
        <f t="shared" si="189"/>
        <v>-1.3998666021615006E-3</v>
      </c>
      <c r="H589" s="396">
        <f t="shared" si="189"/>
        <v>-1.0461477710573821E-2</v>
      </c>
      <c r="I589" s="396">
        <f t="shared" si="189"/>
        <v>-1.9360111914631425E-2</v>
      </c>
      <c r="J589" s="396">
        <f t="shared" si="189"/>
        <v>-2.8100126840180442E-2</v>
      </c>
      <c r="K589" s="396">
        <f t="shared" si="189"/>
        <v>-3.6685726134961363E-2</v>
      </c>
      <c r="L589" s="396">
        <f t="shared" si="189"/>
        <v>-4.5494742918090081E-2</v>
      </c>
      <c r="M589" s="396">
        <f t="shared" si="189"/>
        <v>-5.414411168654161E-2</v>
      </c>
      <c r="N589" s="396">
        <f t="shared" si="189"/>
        <v>-6.2638133477291372E-2</v>
      </c>
      <c r="O589" s="396">
        <f t="shared" si="189"/>
        <v>-7.098095620485087E-2</v>
      </c>
      <c r="P589" s="396">
        <f t="shared" si="189"/>
        <v>-7.9176581415354969E-2</v>
      </c>
      <c r="Q589" s="396">
        <f t="shared" si="189"/>
        <v>-8.4915971278961139E-2</v>
      </c>
      <c r="R589" s="396">
        <f t="shared" si="189"/>
        <v>-9.0584258362042633E-2</v>
      </c>
      <c r="S589" s="396">
        <f t="shared" si="189"/>
        <v>-9.6182755822215332E-2</v>
      </c>
      <c r="T589" s="396">
        <f t="shared" si="189"/>
        <v>-0.10171274467897559</v>
      </c>
      <c r="U589" s="396">
        <f t="shared" si="189"/>
        <v>-0.10717547479090188</v>
      </c>
      <c r="V589" s="396">
        <f t="shared" si="189"/>
        <v>-0.11141764120968116</v>
      </c>
      <c r="W589" s="396">
        <f t="shared" si="189"/>
        <v>-0.1156196858045334</v>
      </c>
      <c r="X589" s="396">
        <f t="shared" si="189"/>
        <v>-0.1197821750964267</v>
      </c>
      <c r="Y589" s="396">
        <f t="shared" si="189"/>
        <v>-0.12390566499057078</v>
      </c>
      <c r="Z589" s="396">
        <f t="shared" si="189"/>
        <v>-0.12799070102391907</v>
      </c>
      <c r="AA589" s="396">
        <f t="shared" si="189"/>
        <v>-0.13350599269774618</v>
      </c>
      <c r="AB589" s="396">
        <f t="shared" si="189"/>
        <v>-0.13796401202783404</v>
      </c>
      <c r="AC589" s="396">
        <f t="shared" si="189"/>
        <v>-0.14237639408804001</v>
      </c>
      <c r="AD589" s="396">
        <f t="shared" si="189"/>
        <v>-0.14674383610076197</v>
      </c>
      <c r="AE589" s="396">
        <f t="shared" si="189"/>
        <v>-0.15106702115796122</v>
      </c>
      <c r="AF589" s="396">
        <f t="shared" si="189"/>
        <v>-0.15534661857732471</v>
      </c>
      <c r="AG589" s="396">
        <f t="shared" si="189"/>
        <v>-0.15958328424771812</v>
      </c>
      <c r="AH589" s="396">
        <f t="shared" si="189"/>
        <v>-0.16377766096428323</v>
      </c>
      <c r="AI589" s="396">
        <f t="shared" si="189"/>
        <v>-0.16793037875356864</v>
      </c>
      <c r="AJ589" s="396">
        <f t="shared" si="189"/>
        <v>-0.17204205518900417</v>
      </c>
      <c r="AK589" s="56"/>
    </row>
    <row r="590" spans="3:37">
      <c r="C590" s="395" t="s">
        <v>7046</v>
      </c>
      <c r="D590" s="395" t="s">
        <v>48</v>
      </c>
      <c r="E590" s="395" t="s">
        <v>6761</v>
      </c>
      <c r="F590" s="396">
        <f t="shared" ref="F590:AJ590" si="190">IFERROR((F351-F172)/F172,0)</f>
        <v>0.29714485171286403</v>
      </c>
      <c r="G590" s="396">
        <f t="shared" si="190"/>
        <v>0.32707075665572077</v>
      </c>
      <c r="H590" s="396">
        <f t="shared" si="190"/>
        <v>-0.32079495645077044</v>
      </c>
      <c r="I590" s="396">
        <f t="shared" si="190"/>
        <v>-0.30436729955556369</v>
      </c>
      <c r="J590" s="396">
        <f t="shared" si="190"/>
        <v>-0.28712528804747844</v>
      </c>
      <c r="K590" s="396">
        <f t="shared" si="190"/>
        <v>-0.26900682889442012</v>
      </c>
      <c r="L590" s="396">
        <f t="shared" si="190"/>
        <v>-0.26647744075910734</v>
      </c>
      <c r="M590" s="396">
        <f t="shared" si="190"/>
        <v>-0.26393048742840974</v>
      </c>
      <c r="N590" s="396">
        <f t="shared" si="190"/>
        <v>-0.26136578529401394</v>
      </c>
      <c r="O590" s="396">
        <f t="shared" si="190"/>
        <v>-0.25878314817965731</v>
      </c>
      <c r="P590" s="396">
        <f t="shared" si="190"/>
        <v>-0.25618238729607662</v>
      </c>
      <c r="Q590" s="396">
        <f t="shared" si="190"/>
        <v>-0.25092572572219723</v>
      </c>
      <c r="R590" s="396">
        <f t="shared" si="190"/>
        <v>-0.24559423622555801</v>
      </c>
      <c r="S590" s="396">
        <f t="shared" si="190"/>
        <v>-0.24018630960351908</v>
      </c>
      <c r="T590" s="396">
        <f t="shared" si="190"/>
        <v>-0.23470029017827368</v>
      </c>
      <c r="U590" s="396">
        <f t="shared" si="190"/>
        <v>-0.22913447410684301</v>
      </c>
      <c r="V590" s="396">
        <f t="shared" si="190"/>
        <v>-0.22063228080655076</v>
      </c>
      <c r="W590" s="396">
        <f t="shared" si="190"/>
        <v>-0.21194044750699562</v>
      </c>
      <c r="X590" s="396">
        <f t="shared" si="190"/>
        <v>-0.20305255781722495</v>
      </c>
      <c r="Y590" s="396">
        <f t="shared" si="190"/>
        <v>-0.19396190258320078</v>
      </c>
      <c r="Z590" s="396">
        <f t="shared" si="190"/>
        <v>-0.1846614629976224</v>
      </c>
      <c r="AA590" s="396">
        <f t="shared" si="190"/>
        <v>-0.17940121437180165</v>
      </c>
      <c r="AB590" s="396">
        <f t="shared" si="190"/>
        <v>-0.17113689010895827</v>
      </c>
      <c r="AC590" s="396">
        <f t="shared" si="190"/>
        <v>-0.16270441083418408</v>
      </c>
      <c r="AD590" s="396">
        <f t="shared" si="190"/>
        <v>-0.15409859159850139</v>
      </c>
      <c r="AE590" s="396">
        <f t="shared" si="190"/>
        <v>-0.1453140320732566</v>
      </c>
      <c r="AF590" s="396">
        <f t="shared" si="190"/>
        <v>-0.13634510524933399</v>
      </c>
      <c r="AG590" s="396">
        <f t="shared" si="190"/>
        <v>-0.12718594541729306</v>
      </c>
      <c r="AH590" s="396">
        <f t="shared" si="190"/>
        <v>-0.11783043537447718</v>
      </c>
      <c r="AI590" s="396">
        <f t="shared" si="190"/>
        <v>-0.10827219280045922</v>
      </c>
      <c r="AJ590" s="396">
        <f t="shared" si="190"/>
        <v>-9.8504555737062002E-2</v>
      </c>
      <c r="AK590" s="56"/>
    </row>
    <row r="591" spans="3:37">
      <c r="C591" s="395" t="s">
        <v>7046</v>
      </c>
      <c r="D591" s="395" t="s">
        <v>49</v>
      </c>
      <c r="E591" s="395" t="s">
        <v>6760</v>
      </c>
      <c r="F591" s="396">
        <f t="shared" ref="F591:AJ591" si="191">IFERROR((F352-F173)/F173,0)</f>
        <v>-4.7886184989436961E-2</v>
      </c>
      <c r="G591" s="396">
        <f t="shared" si="191"/>
        <v>-3.8546097385084944E-2</v>
      </c>
      <c r="H591" s="396">
        <f t="shared" si="191"/>
        <v>-2.8274899794368792E-2</v>
      </c>
      <c r="I591" s="396">
        <f t="shared" si="191"/>
        <v>-1.9085447360763324E-2</v>
      </c>
      <c r="J591" s="396">
        <f t="shared" si="191"/>
        <v>-9.9680125794586027E-3</v>
      </c>
      <c r="K591" s="396">
        <f t="shared" si="191"/>
        <v>3.0507259702357236E-3</v>
      </c>
      <c r="L591" s="396">
        <f t="shared" si="191"/>
        <v>3.4162692377176919E-3</v>
      </c>
      <c r="M591" s="396">
        <f t="shared" si="191"/>
        <v>3.7820790332837402E-3</v>
      </c>
      <c r="N591" s="396">
        <f t="shared" si="191"/>
        <v>4.1481556485403305E-3</v>
      </c>
      <c r="O591" s="396">
        <f t="shared" si="191"/>
        <v>4.5144993755188633E-3</v>
      </c>
      <c r="P591" s="396">
        <f t="shared" si="191"/>
        <v>4.8811105066779168E-3</v>
      </c>
      <c r="Q591" s="396">
        <f t="shared" si="191"/>
        <v>-2.884743353481569E-3</v>
      </c>
      <c r="R591" s="396">
        <f t="shared" si="191"/>
        <v>-6.9167460719155472E-4</v>
      </c>
      <c r="S591" s="396">
        <f t="shared" si="191"/>
        <v>-4.9195979124234978E-4</v>
      </c>
      <c r="T591" s="396">
        <f t="shared" si="191"/>
        <v>-2.9136258288112063E-4</v>
      </c>
      <c r="U591" s="396">
        <f t="shared" si="191"/>
        <v>-8.9877121198611999E-5</v>
      </c>
      <c r="V591" s="396">
        <f t="shared" si="191"/>
        <v>-8.9877121198611999E-5</v>
      </c>
      <c r="W591" s="396">
        <f t="shared" si="191"/>
        <v>-8.9877121198611999E-5</v>
      </c>
      <c r="X591" s="396">
        <f t="shared" si="191"/>
        <v>-8.9877121198611999E-5</v>
      </c>
      <c r="Y591" s="396">
        <f t="shared" si="191"/>
        <v>-8.9877121198611999E-5</v>
      </c>
      <c r="Z591" s="396">
        <f t="shared" si="191"/>
        <v>-8.9877121198611999E-5</v>
      </c>
      <c r="AA591" s="396">
        <f t="shared" si="191"/>
        <v>-1.561459413259426E-4</v>
      </c>
      <c r="AB591" s="396">
        <f t="shared" si="191"/>
        <v>-2.2321727946661673E-4</v>
      </c>
      <c r="AC591" s="396">
        <f t="shared" si="191"/>
        <v>-2.9041522702307181E-4</v>
      </c>
      <c r="AD591" s="396">
        <f t="shared" si="191"/>
        <v>-3.5774014283224777E-4</v>
      </c>
      <c r="AE591" s="396">
        <f t="shared" si="191"/>
        <v>-4.2519238708702771E-4</v>
      </c>
      <c r="AF591" s="396">
        <f t="shared" si="191"/>
        <v>-4.9277232134500588E-4</v>
      </c>
      <c r="AG591" s="396">
        <f t="shared" si="191"/>
        <v>4.5417910232031881E-4</v>
      </c>
      <c r="AH591" s="396">
        <f t="shared" si="191"/>
        <v>3.8730491639851815E-4</v>
      </c>
      <c r="AI591" s="396">
        <f t="shared" si="191"/>
        <v>3.2030377426246716E-4</v>
      </c>
      <c r="AJ591" s="396">
        <f t="shared" si="191"/>
        <v>2.5317531404147275E-4</v>
      </c>
      <c r="AK591" s="56"/>
    </row>
    <row r="592" spans="3:37">
      <c r="C592" s="395" t="s">
        <v>7046</v>
      </c>
      <c r="D592" s="395" t="s">
        <v>50</v>
      </c>
      <c r="E592" s="395" t="s">
        <v>6759</v>
      </c>
      <c r="F592" s="396">
        <f t="shared" ref="F592:AJ592" si="192">IFERROR((F353-F174)/F174,0)</f>
        <v>-4.7886184989437024E-2</v>
      </c>
      <c r="G592" s="396">
        <f t="shared" si="192"/>
        <v>-3.8605442728126216E-2</v>
      </c>
      <c r="H592" s="396">
        <f t="shared" si="192"/>
        <v>-2.8215788832618952E-2</v>
      </c>
      <c r="I592" s="396">
        <f t="shared" si="192"/>
        <v>-1.9085447360763282E-2</v>
      </c>
      <c r="J592" s="396">
        <f t="shared" si="192"/>
        <v>-1.0026660289157042E-2</v>
      </c>
      <c r="K592" s="396">
        <f t="shared" si="192"/>
        <v>1.2978617416653358E-4</v>
      </c>
      <c r="L592" s="396">
        <f t="shared" si="192"/>
        <v>4.9426495921541793E-4</v>
      </c>
      <c r="M592" s="396">
        <f t="shared" si="192"/>
        <v>-3.1021831862830762E-4</v>
      </c>
      <c r="N592" s="396">
        <f t="shared" si="192"/>
        <v>5.4365846828054096E-5</v>
      </c>
      <c r="O592" s="396">
        <f t="shared" si="192"/>
        <v>4.1921603502473906E-4</v>
      </c>
      <c r="P592" s="396">
        <f t="shared" si="192"/>
        <v>-3.8617545404431814E-4</v>
      </c>
      <c r="Q592" s="396">
        <f t="shared" si="192"/>
        <v>-5.3858980843076549E-4</v>
      </c>
      <c r="R592" s="396">
        <f t="shared" si="192"/>
        <v>4.8398224621184262E-4</v>
      </c>
      <c r="S592" s="396">
        <f t="shared" si="192"/>
        <v>3.3281402479707045E-4</v>
      </c>
      <c r="T592" s="396">
        <f t="shared" si="192"/>
        <v>1.8097790255130515E-4</v>
      </c>
      <c r="U592" s="396">
        <f t="shared" si="192"/>
        <v>2.8469443232633689E-5</v>
      </c>
      <c r="V592" s="396">
        <f t="shared" si="192"/>
        <v>2.8469443232633689E-5</v>
      </c>
      <c r="W592" s="396">
        <f t="shared" si="192"/>
        <v>2.8469443232633689E-5</v>
      </c>
      <c r="X592" s="396">
        <f t="shared" si="192"/>
        <v>2.8469443232633689E-5</v>
      </c>
      <c r="Y592" s="396">
        <f t="shared" si="192"/>
        <v>2.8469443232633689E-5</v>
      </c>
      <c r="Z592" s="396">
        <f t="shared" si="192"/>
        <v>2.8469443232633689E-5</v>
      </c>
      <c r="AA592" s="396">
        <f t="shared" si="192"/>
        <v>-5.7158530610355288E-4</v>
      </c>
      <c r="AB592" s="396">
        <f t="shared" si="192"/>
        <v>3.708271547108012E-4</v>
      </c>
      <c r="AC592" s="396">
        <f t="shared" si="192"/>
        <v>1.2580835552671081E-4</v>
      </c>
      <c r="AD592" s="396">
        <f t="shared" si="192"/>
        <v>-1.1967339840300559E-4</v>
      </c>
      <c r="AE592" s="396">
        <f t="shared" si="192"/>
        <v>-3.6561942042537683E-4</v>
      </c>
      <c r="AF592" s="396">
        <f t="shared" si="192"/>
        <v>5.8055604628526488E-4</v>
      </c>
      <c r="AG592" s="396">
        <f t="shared" si="192"/>
        <v>3.3480740692574859E-4</v>
      </c>
      <c r="AH592" s="396">
        <f t="shared" si="192"/>
        <v>8.8592672470011298E-5</v>
      </c>
      <c r="AI592" s="396">
        <f t="shared" si="192"/>
        <v>-1.5808948435738453E-4</v>
      </c>
      <c r="AJ592" s="396">
        <f t="shared" si="192"/>
        <v>-4.0524039587720587E-4</v>
      </c>
      <c r="AK592" s="56"/>
    </row>
    <row r="593" spans="3:37">
      <c r="C593" s="395" t="s">
        <v>7046</v>
      </c>
      <c r="D593" s="395" t="s">
        <v>51</v>
      </c>
      <c r="E593" s="395" t="s">
        <v>6758</v>
      </c>
      <c r="F593" s="396">
        <f t="shared" ref="F593:AJ593" si="193">IFERROR((F354-F175)/F175,0)</f>
        <v>0</v>
      </c>
      <c r="G593" s="396">
        <f t="shared" si="193"/>
        <v>0</v>
      </c>
      <c r="H593" s="396">
        <f t="shared" si="193"/>
        <v>0</v>
      </c>
      <c r="I593" s="396">
        <f t="shared" si="193"/>
        <v>0</v>
      </c>
      <c r="J593" s="396">
        <f t="shared" si="193"/>
        <v>0</v>
      </c>
      <c r="K593" s="396">
        <f t="shared" si="193"/>
        <v>0</v>
      </c>
      <c r="L593" s="396">
        <f t="shared" si="193"/>
        <v>0</v>
      </c>
      <c r="M593" s="396">
        <f t="shared" si="193"/>
        <v>0</v>
      </c>
      <c r="N593" s="396">
        <f t="shared" si="193"/>
        <v>0</v>
      </c>
      <c r="O593" s="396">
        <f t="shared" si="193"/>
        <v>0</v>
      </c>
      <c r="P593" s="396">
        <f t="shared" si="193"/>
        <v>0</v>
      </c>
      <c r="Q593" s="396">
        <f t="shared" si="193"/>
        <v>0</v>
      </c>
      <c r="R593" s="396">
        <f t="shared" si="193"/>
        <v>0</v>
      </c>
      <c r="S593" s="396">
        <f t="shared" si="193"/>
        <v>0</v>
      </c>
      <c r="T593" s="396">
        <f t="shared" si="193"/>
        <v>0</v>
      </c>
      <c r="U593" s="396">
        <f t="shared" si="193"/>
        <v>0</v>
      </c>
      <c r="V593" s="396">
        <f t="shared" si="193"/>
        <v>0</v>
      </c>
      <c r="W593" s="396">
        <f t="shared" si="193"/>
        <v>0</v>
      </c>
      <c r="X593" s="396">
        <f t="shared" si="193"/>
        <v>0</v>
      </c>
      <c r="Y593" s="396">
        <f t="shared" si="193"/>
        <v>0</v>
      </c>
      <c r="Z593" s="396">
        <f t="shared" si="193"/>
        <v>0</v>
      </c>
      <c r="AA593" s="396">
        <f t="shared" si="193"/>
        <v>0</v>
      </c>
      <c r="AB593" s="396">
        <f t="shared" si="193"/>
        <v>0</v>
      </c>
      <c r="AC593" s="396">
        <f t="shared" si="193"/>
        <v>0</v>
      </c>
      <c r="AD593" s="396">
        <f t="shared" si="193"/>
        <v>0</v>
      </c>
      <c r="AE593" s="396">
        <f t="shared" si="193"/>
        <v>0</v>
      </c>
      <c r="AF593" s="396">
        <f t="shared" si="193"/>
        <v>0</v>
      </c>
      <c r="AG593" s="396">
        <f t="shared" si="193"/>
        <v>0</v>
      </c>
      <c r="AH593" s="396">
        <f t="shared" si="193"/>
        <v>0</v>
      </c>
      <c r="AI593" s="396">
        <f t="shared" si="193"/>
        <v>0</v>
      </c>
      <c r="AJ593" s="396">
        <f t="shared" si="193"/>
        <v>0</v>
      </c>
      <c r="AK593" s="56"/>
    </row>
    <row r="594" spans="3:37">
      <c r="C594" s="395" t="s">
        <v>7046</v>
      </c>
      <c r="D594" s="395" t="s">
        <v>52</v>
      </c>
      <c r="E594" s="395" t="s">
        <v>6757</v>
      </c>
      <c r="F594" s="396">
        <f t="shared" ref="F594:AJ594" si="194">IFERROR((F355-F176)/F176,0)</f>
        <v>0</v>
      </c>
      <c r="G594" s="396">
        <f t="shared" si="194"/>
        <v>0</v>
      </c>
      <c r="H594" s="396">
        <f t="shared" si="194"/>
        <v>0</v>
      </c>
      <c r="I594" s="396">
        <f t="shared" si="194"/>
        <v>0</v>
      </c>
      <c r="J594" s="396">
        <f t="shared" si="194"/>
        <v>0</v>
      </c>
      <c r="K594" s="396">
        <f t="shared" si="194"/>
        <v>0</v>
      </c>
      <c r="L594" s="396">
        <f t="shared" si="194"/>
        <v>0</v>
      </c>
      <c r="M594" s="396">
        <f t="shared" si="194"/>
        <v>0</v>
      </c>
      <c r="N594" s="396">
        <f t="shared" si="194"/>
        <v>0</v>
      </c>
      <c r="O594" s="396">
        <f t="shared" si="194"/>
        <v>0</v>
      </c>
      <c r="P594" s="396">
        <f t="shared" si="194"/>
        <v>0</v>
      </c>
      <c r="Q594" s="396">
        <f t="shared" si="194"/>
        <v>0</v>
      </c>
      <c r="R594" s="396">
        <f t="shared" si="194"/>
        <v>0</v>
      </c>
      <c r="S594" s="396">
        <f t="shared" si="194"/>
        <v>0</v>
      </c>
      <c r="T594" s="396">
        <f t="shared" si="194"/>
        <v>0</v>
      </c>
      <c r="U594" s="396">
        <f t="shared" si="194"/>
        <v>0</v>
      </c>
      <c r="V594" s="396">
        <f t="shared" si="194"/>
        <v>0</v>
      </c>
      <c r="W594" s="396">
        <f t="shared" si="194"/>
        <v>0</v>
      </c>
      <c r="X594" s="396">
        <f t="shared" si="194"/>
        <v>0</v>
      </c>
      <c r="Y594" s="396">
        <f t="shared" si="194"/>
        <v>0</v>
      </c>
      <c r="Z594" s="396">
        <f t="shared" si="194"/>
        <v>0</v>
      </c>
      <c r="AA594" s="396">
        <f t="shared" si="194"/>
        <v>0</v>
      </c>
      <c r="AB594" s="396">
        <f t="shared" si="194"/>
        <v>0</v>
      </c>
      <c r="AC594" s="396">
        <f t="shared" si="194"/>
        <v>0</v>
      </c>
      <c r="AD594" s="396">
        <f t="shared" si="194"/>
        <v>0</v>
      </c>
      <c r="AE594" s="396">
        <f t="shared" si="194"/>
        <v>0</v>
      </c>
      <c r="AF594" s="396">
        <f t="shared" si="194"/>
        <v>0</v>
      </c>
      <c r="AG594" s="396">
        <f t="shared" si="194"/>
        <v>0</v>
      </c>
      <c r="AH594" s="396">
        <f t="shared" si="194"/>
        <v>0</v>
      </c>
      <c r="AI594" s="396">
        <f t="shared" si="194"/>
        <v>0</v>
      </c>
      <c r="AJ594" s="396">
        <f t="shared" si="194"/>
        <v>0</v>
      </c>
      <c r="AK594" s="56"/>
    </row>
    <row r="595" spans="3:37">
      <c r="C595" s="395" t="s">
        <v>7046</v>
      </c>
      <c r="D595" s="395" t="s">
        <v>53</v>
      </c>
      <c r="E595" s="395" t="s">
        <v>6756</v>
      </c>
      <c r="F595" s="396">
        <f t="shared" ref="F595:AJ595" si="195">IFERROR((F356-F177)/F177,0)</f>
        <v>0</v>
      </c>
      <c r="G595" s="396">
        <f t="shared" si="195"/>
        <v>0</v>
      </c>
      <c r="H595" s="396">
        <f t="shared" si="195"/>
        <v>0</v>
      </c>
      <c r="I595" s="396">
        <f t="shared" si="195"/>
        <v>0</v>
      </c>
      <c r="J595" s="396">
        <f t="shared" si="195"/>
        <v>0</v>
      </c>
      <c r="K595" s="396">
        <f t="shared" si="195"/>
        <v>0</v>
      </c>
      <c r="L595" s="396">
        <f t="shared" si="195"/>
        <v>0</v>
      </c>
      <c r="M595" s="396">
        <f t="shared" si="195"/>
        <v>0</v>
      </c>
      <c r="N595" s="396">
        <f t="shared" si="195"/>
        <v>0</v>
      </c>
      <c r="O595" s="396">
        <f t="shared" si="195"/>
        <v>0</v>
      </c>
      <c r="P595" s="396">
        <f t="shared" si="195"/>
        <v>0</v>
      </c>
      <c r="Q595" s="396">
        <f t="shared" si="195"/>
        <v>0</v>
      </c>
      <c r="R595" s="396">
        <f t="shared" si="195"/>
        <v>0</v>
      </c>
      <c r="S595" s="396">
        <f t="shared" si="195"/>
        <v>0</v>
      </c>
      <c r="T595" s="396">
        <f t="shared" si="195"/>
        <v>0</v>
      </c>
      <c r="U595" s="396">
        <f t="shared" si="195"/>
        <v>0</v>
      </c>
      <c r="V595" s="396">
        <f t="shared" si="195"/>
        <v>0</v>
      </c>
      <c r="W595" s="396">
        <f t="shared" si="195"/>
        <v>0</v>
      </c>
      <c r="X595" s="396">
        <f t="shared" si="195"/>
        <v>0</v>
      </c>
      <c r="Y595" s="396">
        <f t="shared" si="195"/>
        <v>0</v>
      </c>
      <c r="Z595" s="396">
        <f t="shared" si="195"/>
        <v>0</v>
      </c>
      <c r="AA595" s="396">
        <f t="shared" si="195"/>
        <v>0</v>
      </c>
      <c r="AB595" s="396">
        <f t="shared" si="195"/>
        <v>0</v>
      </c>
      <c r="AC595" s="396">
        <f t="shared" si="195"/>
        <v>0</v>
      </c>
      <c r="AD595" s="396">
        <f t="shared" si="195"/>
        <v>0</v>
      </c>
      <c r="AE595" s="396">
        <f t="shared" si="195"/>
        <v>0</v>
      </c>
      <c r="AF595" s="396">
        <f t="shared" si="195"/>
        <v>0</v>
      </c>
      <c r="AG595" s="396">
        <f t="shared" si="195"/>
        <v>0</v>
      </c>
      <c r="AH595" s="396">
        <f t="shared" si="195"/>
        <v>0</v>
      </c>
      <c r="AI595" s="396">
        <f t="shared" si="195"/>
        <v>0</v>
      </c>
      <c r="AJ595" s="396">
        <f t="shared" si="195"/>
        <v>0</v>
      </c>
      <c r="AK595" s="56"/>
    </row>
    <row r="596" spans="3:37">
      <c r="C596" s="395" t="s">
        <v>7046</v>
      </c>
      <c r="D596" s="395" t="s">
        <v>54</v>
      </c>
      <c r="E596" s="395" t="s">
        <v>6755</v>
      </c>
      <c r="F596" s="396">
        <f t="shared" ref="F596:AJ596" si="196">IFERROR((F357-F178)/F178,0)</f>
        <v>0</v>
      </c>
      <c r="G596" s="396">
        <f t="shared" si="196"/>
        <v>0</v>
      </c>
      <c r="H596" s="396">
        <f t="shared" si="196"/>
        <v>0</v>
      </c>
      <c r="I596" s="396">
        <f t="shared" si="196"/>
        <v>0</v>
      </c>
      <c r="J596" s="396">
        <f t="shared" si="196"/>
        <v>0</v>
      </c>
      <c r="K596" s="396">
        <f t="shared" si="196"/>
        <v>0</v>
      </c>
      <c r="L596" s="396">
        <f t="shared" si="196"/>
        <v>0</v>
      </c>
      <c r="M596" s="396">
        <f t="shared" si="196"/>
        <v>0</v>
      </c>
      <c r="N596" s="396">
        <f t="shared" si="196"/>
        <v>0</v>
      </c>
      <c r="O596" s="396">
        <f t="shared" si="196"/>
        <v>0</v>
      </c>
      <c r="P596" s="396">
        <f t="shared" si="196"/>
        <v>0</v>
      </c>
      <c r="Q596" s="396">
        <f t="shared" si="196"/>
        <v>0</v>
      </c>
      <c r="R596" s="396">
        <f t="shared" si="196"/>
        <v>0</v>
      </c>
      <c r="S596" s="396">
        <f t="shared" si="196"/>
        <v>0</v>
      </c>
      <c r="T596" s="396">
        <f t="shared" si="196"/>
        <v>0</v>
      </c>
      <c r="U596" s="396">
        <f t="shared" si="196"/>
        <v>0</v>
      </c>
      <c r="V596" s="396">
        <f t="shared" si="196"/>
        <v>0</v>
      </c>
      <c r="W596" s="396">
        <f t="shared" si="196"/>
        <v>0</v>
      </c>
      <c r="X596" s="396">
        <f t="shared" si="196"/>
        <v>0</v>
      </c>
      <c r="Y596" s="396">
        <f t="shared" si="196"/>
        <v>0</v>
      </c>
      <c r="Z596" s="396">
        <f t="shared" si="196"/>
        <v>0</v>
      </c>
      <c r="AA596" s="396">
        <f t="shared" si="196"/>
        <v>0</v>
      </c>
      <c r="AB596" s="396">
        <f t="shared" si="196"/>
        <v>0</v>
      </c>
      <c r="AC596" s="396">
        <f t="shared" si="196"/>
        <v>0</v>
      </c>
      <c r="AD596" s="396">
        <f t="shared" si="196"/>
        <v>0</v>
      </c>
      <c r="AE596" s="396">
        <f t="shared" si="196"/>
        <v>0</v>
      </c>
      <c r="AF596" s="396">
        <f t="shared" si="196"/>
        <v>0</v>
      </c>
      <c r="AG596" s="396">
        <f t="shared" si="196"/>
        <v>0</v>
      </c>
      <c r="AH596" s="396">
        <f t="shared" si="196"/>
        <v>0</v>
      </c>
      <c r="AI596" s="396">
        <f t="shared" si="196"/>
        <v>0</v>
      </c>
      <c r="AJ596" s="396">
        <f t="shared" si="196"/>
        <v>0</v>
      </c>
      <c r="AK596" s="56"/>
    </row>
    <row r="597" spans="3:37">
      <c r="C597" s="395" t="s">
        <v>7046</v>
      </c>
      <c r="D597" s="395" t="s">
        <v>55</v>
      </c>
      <c r="E597" s="395" t="s">
        <v>6754</v>
      </c>
      <c r="F597" s="396">
        <f t="shared" ref="F597:AJ597" si="197">IFERROR((F358-F179)/F179,0)</f>
        <v>0</v>
      </c>
      <c r="G597" s="396">
        <f t="shared" si="197"/>
        <v>0</v>
      </c>
      <c r="H597" s="396">
        <f t="shared" si="197"/>
        <v>0</v>
      </c>
      <c r="I597" s="396">
        <f t="shared" si="197"/>
        <v>0</v>
      </c>
      <c r="J597" s="396">
        <f t="shared" si="197"/>
        <v>0</v>
      </c>
      <c r="K597" s="396">
        <f t="shared" si="197"/>
        <v>0</v>
      </c>
      <c r="L597" s="396">
        <f t="shared" si="197"/>
        <v>0</v>
      </c>
      <c r="M597" s="396">
        <f t="shared" si="197"/>
        <v>0</v>
      </c>
      <c r="N597" s="396">
        <f t="shared" si="197"/>
        <v>0</v>
      </c>
      <c r="O597" s="396">
        <f t="shared" si="197"/>
        <v>0</v>
      </c>
      <c r="P597" s="396">
        <f t="shared" si="197"/>
        <v>0</v>
      </c>
      <c r="Q597" s="396">
        <f t="shared" si="197"/>
        <v>0</v>
      </c>
      <c r="R597" s="396">
        <f t="shared" si="197"/>
        <v>0</v>
      </c>
      <c r="S597" s="396">
        <f t="shared" si="197"/>
        <v>0</v>
      </c>
      <c r="T597" s="396">
        <f t="shared" si="197"/>
        <v>0</v>
      </c>
      <c r="U597" s="396">
        <f t="shared" si="197"/>
        <v>0</v>
      </c>
      <c r="V597" s="396">
        <f t="shared" si="197"/>
        <v>0</v>
      </c>
      <c r="W597" s="396">
        <f t="shared" si="197"/>
        <v>0</v>
      </c>
      <c r="X597" s="396">
        <f t="shared" si="197"/>
        <v>0</v>
      </c>
      <c r="Y597" s="396">
        <f t="shared" si="197"/>
        <v>0</v>
      </c>
      <c r="Z597" s="396">
        <f t="shared" si="197"/>
        <v>0</v>
      </c>
      <c r="AA597" s="396">
        <f t="shared" si="197"/>
        <v>0</v>
      </c>
      <c r="AB597" s="396">
        <f t="shared" si="197"/>
        <v>0</v>
      </c>
      <c r="AC597" s="396">
        <f t="shared" si="197"/>
        <v>0</v>
      </c>
      <c r="AD597" s="396">
        <f t="shared" si="197"/>
        <v>0</v>
      </c>
      <c r="AE597" s="396">
        <f t="shared" si="197"/>
        <v>0</v>
      </c>
      <c r="AF597" s="396">
        <f t="shared" si="197"/>
        <v>0</v>
      </c>
      <c r="AG597" s="396">
        <f t="shared" si="197"/>
        <v>0</v>
      </c>
      <c r="AH597" s="396">
        <f t="shared" si="197"/>
        <v>0</v>
      </c>
      <c r="AI597" s="396">
        <f t="shared" si="197"/>
        <v>0</v>
      </c>
      <c r="AJ597" s="396">
        <f t="shared" si="197"/>
        <v>0</v>
      </c>
      <c r="AK597" s="56"/>
    </row>
    <row r="598" spans="3:37">
      <c r="C598" s="395" t="s">
        <v>7046</v>
      </c>
      <c r="D598" s="395" t="s">
        <v>56</v>
      </c>
      <c r="E598" s="395" t="s">
        <v>6753</v>
      </c>
      <c r="F598" s="396">
        <f t="shared" ref="F598:AJ598" si="198">IFERROR((F359-F180)/F180,0)</f>
        <v>-8.3192861786457198E-2</v>
      </c>
      <c r="G598" s="396">
        <f t="shared" si="198"/>
        <v>-9.1588441706569962E-2</v>
      </c>
      <c r="H598" s="396">
        <f t="shared" si="198"/>
        <v>-9.9831653370915319E-2</v>
      </c>
      <c r="I598" s="396">
        <f t="shared" si="198"/>
        <v>-0.10792660739068478</v>
      </c>
      <c r="J598" s="396">
        <f t="shared" si="198"/>
        <v>6.0947278600725609E-2</v>
      </c>
      <c r="K598" s="396">
        <f t="shared" si="198"/>
        <v>5.1575049569210815E-2</v>
      </c>
      <c r="L598" s="396">
        <f t="shared" si="198"/>
        <v>4.1958933093319745E-2</v>
      </c>
      <c r="M598" s="396">
        <f t="shared" si="198"/>
        <v>3.2517091901728565E-2</v>
      </c>
      <c r="N598" s="396">
        <f t="shared" si="198"/>
        <v>2.3244830887872596E-2</v>
      </c>
      <c r="O598" s="396">
        <f t="shared" si="198"/>
        <v>1.4137622097037585E-2</v>
      </c>
      <c r="P598" s="396">
        <f t="shared" si="198"/>
        <v>5.1910973534481739E-3</v>
      </c>
      <c r="Q598" s="396">
        <f t="shared" si="198"/>
        <v>-1.0741468602634011E-3</v>
      </c>
      <c r="R598" s="396">
        <f t="shared" si="198"/>
        <v>-7.2617737148398236E-3</v>
      </c>
      <c r="S598" s="396">
        <f t="shared" si="198"/>
        <v>-1.3373216682017271E-2</v>
      </c>
      <c r="T598" s="396">
        <f t="shared" si="198"/>
        <v>-1.9409874150854375E-2</v>
      </c>
      <c r="U598" s="396">
        <f t="shared" si="198"/>
        <v>-2.5373110494466385E-2</v>
      </c>
      <c r="V598" s="396">
        <f t="shared" si="198"/>
        <v>-3.0003952664187671E-2</v>
      </c>
      <c r="W598" s="396">
        <f t="shared" si="198"/>
        <v>-3.4590996968425505E-2</v>
      </c>
      <c r="X598" s="396">
        <f t="shared" si="198"/>
        <v>-3.9134861833929696E-2</v>
      </c>
      <c r="Y598" s="396">
        <f t="shared" si="198"/>
        <v>-4.3636154099054261E-2</v>
      </c>
      <c r="Z598" s="396">
        <f t="shared" si="198"/>
        <v>-4.8095469283936459E-2</v>
      </c>
      <c r="AA598" s="396">
        <f t="shared" si="198"/>
        <v>-5.4116082984617654E-2</v>
      </c>
      <c r="AB598" s="396">
        <f t="shared" si="198"/>
        <v>-5.8982554940035126E-2</v>
      </c>
      <c r="AC598" s="396">
        <f t="shared" si="198"/>
        <v>-6.3799208247852179E-2</v>
      </c>
      <c r="AD598" s="396">
        <f t="shared" si="198"/>
        <v>-6.8566804011373578E-2</v>
      </c>
      <c r="AE598" s="396">
        <f t="shared" si="198"/>
        <v>-7.3286087908809097E-2</v>
      </c>
      <c r="AF598" s="396">
        <f t="shared" si="198"/>
        <v>7.5715910987587481E-2</v>
      </c>
      <c r="AG598" s="396">
        <f t="shared" si="198"/>
        <v>7.0320267317161747E-2</v>
      </c>
      <c r="AH598" s="396">
        <f t="shared" si="198"/>
        <v>6.497848112424387E-2</v>
      </c>
      <c r="AI598" s="396">
        <f t="shared" si="198"/>
        <v>5.9689750032856682E-2</v>
      </c>
      <c r="AJ598" s="396">
        <f t="shared" si="198"/>
        <v>5.4453287526803638E-2</v>
      </c>
      <c r="AK598" s="56"/>
    </row>
    <row r="599" spans="3:37">
      <c r="C599" s="395" t="s">
        <v>7046</v>
      </c>
      <c r="D599" s="395" t="s">
        <v>57</v>
      </c>
      <c r="E599" s="395" t="s">
        <v>6752</v>
      </c>
      <c r="F599" s="396">
        <f t="shared" ref="F599:AJ599" si="199">IFERROR((F360-F181)/F181,0)</f>
        <v>8.9432554570739856E-2</v>
      </c>
      <c r="G599" s="396">
        <f t="shared" si="199"/>
        <v>8.1772575427019045E-2</v>
      </c>
      <c r="H599" s="396">
        <f t="shared" si="199"/>
        <v>7.4219561336252474E-2</v>
      </c>
      <c r="I599" s="396">
        <f t="shared" si="199"/>
        <v>6.677128732027042E-2</v>
      </c>
      <c r="J599" s="396">
        <f t="shared" si="199"/>
        <v>5.942558968495535E-2</v>
      </c>
      <c r="K599" s="396">
        <f t="shared" si="199"/>
        <v>5.2180363924687723E-2</v>
      </c>
      <c r="L599" s="396">
        <f t="shared" si="199"/>
        <v>3.3393400728541779E-2</v>
      </c>
      <c r="M599" s="396">
        <f t="shared" si="199"/>
        <v>1.526556125577078E-2</v>
      </c>
      <c r="N599" s="396">
        <f t="shared" si="199"/>
        <v>-2.2372436453966895E-3</v>
      </c>
      <c r="O599" s="396">
        <f t="shared" si="199"/>
        <v>-1.9146792228018635E-2</v>
      </c>
      <c r="P599" s="396">
        <f t="shared" si="199"/>
        <v>-3.5492744402468315E-2</v>
      </c>
      <c r="Q599" s="396">
        <f t="shared" si="199"/>
        <v>-4.7030314500201682E-2</v>
      </c>
      <c r="R599" s="396">
        <f t="shared" si="199"/>
        <v>-5.8295119412863555E-2</v>
      </c>
      <c r="S599" s="396">
        <f t="shared" si="199"/>
        <v>-6.9296718993249767E-2</v>
      </c>
      <c r="T599" s="396">
        <f t="shared" si="199"/>
        <v>-8.0044231515666406E-2</v>
      </c>
      <c r="U599" s="396">
        <f t="shared" si="199"/>
        <v>-9.0546358881019584E-2</v>
      </c>
      <c r="V599" s="396">
        <f t="shared" si="199"/>
        <v>-0.10751352124157952</v>
      </c>
      <c r="W599" s="396">
        <f t="shared" si="199"/>
        <v>9.5176018699786549E-2</v>
      </c>
      <c r="X599" s="396">
        <f t="shared" si="199"/>
        <v>7.5478895145616676E-2</v>
      </c>
      <c r="Y599" s="396">
        <f t="shared" si="199"/>
        <v>5.6477773067496101E-2</v>
      </c>
      <c r="Z599" s="396">
        <f t="shared" si="199"/>
        <v>3.813640289812633E-2</v>
      </c>
      <c r="AA599" s="396">
        <f t="shared" si="199"/>
        <v>2.9781799770258393E-2</v>
      </c>
      <c r="AB599" s="396">
        <f t="shared" si="199"/>
        <v>1.5261204825524037E-2</v>
      </c>
      <c r="AC599" s="396">
        <f t="shared" si="199"/>
        <v>1.1444156723285403E-3</v>
      </c>
      <c r="AD599" s="396">
        <f t="shared" si="199"/>
        <v>-1.2585180948757796E-2</v>
      </c>
      <c r="AE599" s="396">
        <f t="shared" si="199"/>
        <v>-2.5943299295502667E-2</v>
      </c>
      <c r="AF599" s="396">
        <f t="shared" si="199"/>
        <v>-3.8944814622531486E-2</v>
      </c>
      <c r="AG599" s="396">
        <f t="shared" si="199"/>
        <v>-5.1603818437967942E-2</v>
      </c>
      <c r="AH599" s="396">
        <f t="shared" si="199"/>
        <v>-6.3933669449890651E-2</v>
      </c>
      <c r="AI599" s="396">
        <f t="shared" si="199"/>
        <v>-7.5947040589671597E-2</v>
      </c>
      <c r="AJ599" s="396">
        <f t="shared" si="199"/>
        <v>-8.76559624602887E-2</v>
      </c>
      <c r="AK599" s="56"/>
    </row>
    <row r="600" spans="3:37">
      <c r="C600" s="395" t="s">
        <v>7046</v>
      </c>
      <c r="D600" s="395" t="s">
        <v>58</v>
      </c>
      <c r="E600" s="395" t="s">
        <v>6751</v>
      </c>
      <c r="F600" s="396">
        <f t="shared" ref="F600:AJ600" si="200">IFERROR((F361-F182)/F182,0)</f>
        <v>0</v>
      </c>
      <c r="G600" s="396">
        <f t="shared" si="200"/>
        <v>0</v>
      </c>
      <c r="H600" s="396">
        <f t="shared" si="200"/>
        <v>0</v>
      </c>
      <c r="I600" s="396">
        <f t="shared" si="200"/>
        <v>0</v>
      </c>
      <c r="J600" s="396">
        <f t="shared" si="200"/>
        <v>0</v>
      </c>
      <c r="K600" s="396">
        <f t="shared" si="200"/>
        <v>0</v>
      </c>
      <c r="L600" s="396">
        <f t="shared" si="200"/>
        <v>0</v>
      </c>
      <c r="M600" s="396">
        <f t="shared" si="200"/>
        <v>0</v>
      </c>
      <c r="N600" s="396">
        <f t="shared" si="200"/>
        <v>0</v>
      </c>
      <c r="O600" s="396">
        <f t="shared" si="200"/>
        <v>0</v>
      </c>
      <c r="P600" s="396">
        <f t="shared" si="200"/>
        <v>0</v>
      </c>
      <c r="Q600" s="396">
        <f t="shared" si="200"/>
        <v>0</v>
      </c>
      <c r="R600" s="396">
        <f t="shared" si="200"/>
        <v>0</v>
      </c>
      <c r="S600" s="396">
        <f t="shared" si="200"/>
        <v>0</v>
      </c>
      <c r="T600" s="396">
        <f t="shared" si="200"/>
        <v>0</v>
      </c>
      <c r="U600" s="396">
        <f t="shared" si="200"/>
        <v>0</v>
      </c>
      <c r="V600" s="396">
        <f t="shared" si="200"/>
        <v>0</v>
      </c>
      <c r="W600" s="396">
        <f t="shared" si="200"/>
        <v>0</v>
      </c>
      <c r="X600" s="396">
        <f t="shared" si="200"/>
        <v>0</v>
      </c>
      <c r="Y600" s="396">
        <f t="shared" si="200"/>
        <v>0</v>
      </c>
      <c r="Z600" s="396">
        <f t="shared" si="200"/>
        <v>0</v>
      </c>
      <c r="AA600" s="396">
        <f t="shared" si="200"/>
        <v>0</v>
      </c>
      <c r="AB600" s="396">
        <f t="shared" si="200"/>
        <v>0</v>
      </c>
      <c r="AC600" s="396">
        <f t="shared" si="200"/>
        <v>0</v>
      </c>
      <c r="AD600" s="396">
        <f t="shared" si="200"/>
        <v>0</v>
      </c>
      <c r="AE600" s="396">
        <f t="shared" si="200"/>
        <v>0</v>
      </c>
      <c r="AF600" s="396">
        <f t="shared" si="200"/>
        <v>0</v>
      </c>
      <c r="AG600" s="396">
        <f t="shared" si="200"/>
        <v>0</v>
      </c>
      <c r="AH600" s="396">
        <f t="shared" si="200"/>
        <v>0</v>
      </c>
      <c r="AI600" s="396">
        <f t="shared" si="200"/>
        <v>0</v>
      </c>
      <c r="AJ600" s="396">
        <f t="shared" si="200"/>
        <v>0</v>
      </c>
      <c r="AK600" s="56"/>
    </row>
    <row r="601" spans="3:37">
      <c r="C601" s="395" t="s">
        <v>7046</v>
      </c>
      <c r="D601" s="395" t="s">
        <v>59</v>
      </c>
      <c r="E601" s="395" t="s">
        <v>6750</v>
      </c>
      <c r="F601" s="396">
        <f t="shared" ref="F601:AJ601" si="201">IFERROR((F362-F183)/F183,0)</f>
        <v>-0.21690891897384826</v>
      </c>
      <c r="G601" s="396">
        <f t="shared" si="201"/>
        <v>-0.22408000597944619</v>
      </c>
      <c r="H601" s="396">
        <f t="shared" si="201"/>
        <v>-0.23112094759551802</v>
      </c>
      <c r="I601" s="396">
        <f t="shared" si="201"/>
        <v>-0.23803525490179661</v>
      </c>
      <c r="J601" s="396">
        <f t="shared" si="201"/>
        <v>-0.24482631380712314</v>
      </c>
      <c r="K601" s="396">
        <f t="shared" si="201"/>
        <v>-0.25149739057816456</v>
      </c>
      <c r="L601" s="396">
        <f t="shared" si="201"/>
        <v>-0.25834206445822416</v>
      </c>
      <c r="M601" s="396">
        <f t="shared" si="201"/>
        <v>-0.26506269060140608</v>
      </c>
      <c r="N601" s="396">
        <f t="shared" si="201"/>
        <v>-0.2716626109465633</v>
      </c>
      <c r="O601" s="396">
        <f t="shared" si="201"/>
        <v>-0.27814504845521476</v>
      </c>
      <c r="P601" s="396">
        <f t="shared" si="201"/>
        <v>-0.28451311235952381</v>
      </c>
      <c r="Q601" s="396">
        <f t="shared" si="201"/>
        <v>-0.28897266248345393</v>
      </c>
      <c r="R601" s="396">
        <f t="shared" si="201"/>
        <v>-0.29337696519934314</v>
      </c>
      <c r="S601" s="396">
        <f t="shared" si="201"/>
        <v>-0.29772704084077167</v>
      </c>
      <c r="T601" s="396">
        <f t="shared" si="201"/>
        <v>-0.30202388476975373</v>
      </c>
      <c r="U601" s="396">
        <f t="shared" si="201"/>
        <v>-0.30626846813603009</v>
      </c>
      <c r="V601" s="396">
        <f t="shared" si="201"/>
        <v>-0.30956466411298578</v>
      </c>
      <c r="W601" s="396">
        <f t="shared" si="201"/>
        <v>-0.31282968512376591</v>
      </c>
      <c r="X601" s="396">
        <f t="shared" si="201"/>
        <v>-0.31606397135952563</v>
      </c>
      <c r="Y601" s="396">
        <f t="shared" si="201"/>
        <v>-0.31926795476289405</v>
      </c>
      <c r="Z601" s="396">
        <f t="shared" si="201"/>
        <v>-0.32244205922028502</v>
      </c>
      <c r="AA601" s="396">
        <f t="shared" si="201"/>
        <v>-0.32672748332494289</v>
      </c>
      <c r="AB601" s="396">
        <f t="shared" si="201"/>
        <v>-0.33019139867630115</v>
      </c>
      <c r="AC601" s="396">
        <f t="shared" si="201"/>
        <v>0.33276029296499626</v>
      </c>
      <c r="AD601" s="396">
        <f t="shared" si="201"/>
        <v>0.32597322080856556</v>
      </c>
      <c r="AE601" s="396">
        <f t="shared" si="201"/>
        <v>0.31925492464267585</v>
      </c>
      <c r="AF601" s="396">
        <f t="shared" si="201"/>
        <v>0.31260436433733291</v>
      </c>
      <c r="AG601" s="396">
        <f t="shared" si="201"/>
        <v>0.30602052063113733</v>
      </c>
      <c r="AH601" s="396">
        <f t="shared" si="201"/>
        <v>0.29950239461053807</v>
      </c>
      <c r="AI601" s="396">
        <f t="shared" si="201"/>
        <v>0.29304900720457489</v>
      </c>
      <c r="AJ601" s="396">
        <f t="shared" si="201"/>
        <v>0.28665939869462576</v>
      </c>
      <c r="AK601" s="56"/>
    </row>
    <row r="602" spans="3:37">
      <c r="C602" s="395" t="s">
        <v>7046</v>
      </c>
      <c r="D602" s="395" t="s">
        <v>35</v>
      </c>
      <c r="E602" s="395" t="str">
        <f t="shared" ref="E602:E619" si="202">D602&amp;"_"&amp;C602</f>
        <v>agriculture and forestry 01T03_LPG propane or butane if</v>
      </c>
      <c r="F602" s="396">
        <f t="shared" ref="F602:AJ602" si="203">IFERROR((F363-F184)/F184,0)</f>
        <v>0</v>
      </c>
      <c r="G602" s="396">
        <f t="shared" si="203"/>
        <v>0</v>
      </c>
      <c r="H602" s="396">
        <f t="shared" si="203"/>
        <v>0</v>
      </c>
      <c r="I602" s="396">
        <f t="shared" si="203"/>
        <v>0</v>
      </c>
      <c r="J602" s="396">
        <f t="shared" si="203"/>
        <v>0</v>
      </c>
      <c r="K602" s="396">
        <f t="shared" si="203"/>
        <v>0</v>
      </c>
      <c r="L602" s="396">
        <f t="shared" si="203"/>
        <v>0</v>
      </c>
      <c r="M602" s="396">
        <f t="shared" si="203"/>
        <v>0</v>
      </c>
      <c r="N602" s="396">
        <f t="shared" si="203"/>
        <v>0</v>
      </c>
      <c r="O602" s="396">
        <f t="shared" si="203"/>
        <v>0</v>
      </c>
      <c r="P602" s="396">
        <f t="shared" si="203"/>
        <v>0</v>
      </c>
      <c r="Q602" s="396">
        <f t="shared" si="203"/>
        <v>0</v>
      </c>
      <c r="R602" s="396">
        <f t="shared" si="203"/>
        <v>0</v>
      </c>
      <c r="S602" s="396">
        <f t="shared" si="203"/>
        <v>0</v>
      </c>
      <c r="T602" s="396">
        <f t="shared" si="203"/>
        <v>0</v>
      </c>
      <c r="U602" s="396">
        <f t="shared" si="203"/>
        <v>0</v>
      </c>
      <c r="V602" s="396">
        <f t="shared" si="203"/>
        <v>0</v>
      </c>
      <c r="W602" s="396">
        <f t="shared" si="203"/>
        <v>0</v>
      </c>
      <c r="X602" s="396">
        <f t="shared" si="203"/>
        <v>0</v>
      </c>
      <c r="Y602" s="396">
        <f t="shared" si="203"/>
        <v>0</v>
      </c>
      <c r="Z602" s="396">
        <f t="shared" si="203"/>
        <v>0</v>
      </c>
      <c r="AA602" s="396">
        <f t="shared" si="203"/>
        <v>0</v>
      </c>
      <c r="AB602" s="396">
        <f t="shared" si="203"/>
        <v>0</v>
      </c>
      <c r="AC602" s="396">
        <f t="shared" si="203"/>
        <v>0</v>
      </c>
      <c r="AD602" s="396">
        <f t="shared" si="203"/>
        <v>0</v>
      </c>
      <c r="AE602" s="396">
        <f t="shared" si="203"/>
        <v>0</v>
      </c>
      <c r="AF602" s="396">
        <f t="shared" si="203"/>
        <v>0</v>
      </c>
      <c r="AG602" s="396">
        <f t="shared" si="203"/>
        <v>0</v>
      </c>
      <c r="AH602" s="396">
        <f t="shared" si="203"/>
        <v>0</v>
      </c>
      <c r="AI602" s="396">
        <f t="shared" si="203"/>
        <v>0</v>
      </c>
      <c r="AJ602" s="396">
        <f t="shared" si="203"/>
        <v>0</v>
      </c>
      <c r="AK602" s="56"/>
    </row>
    <row r="603" spans="3:37">
      <c r="C603" s="395" t="s">
        <v>7046</v>
      </c>
      <c r="D603" s="395" t="s">
        <v>36</v>
      </c>
      <c r="E603" s="395" t="str">
        <f t="shared" si="202"/>
        <v>coal mining 05_LPG propane or butane if</v>
      </c>
      <c r="F603" s="396">
        <f t="shared" ref="F603:AJ603" si="204">IFERROR((F425-F185)/F185,0)</f>
        <v>0</v>
      </c>
      <c r="G603" s="396">
        <f t="shared" si="204"/>
        <v>0</v>
      </c>
      <c r="H603" s="396">
        <f t="shared" si="204"/>
        <v>0</v>
      </c>
      <c r="I603" s="396">
        <f t="shared" si="204"/>
        <v>0</v>
      </c>
      <c r="J603" s="396">
        <f t="shared" si="204"/>
        <v>0</v>
      </c>
      <c r="K603" s="396">
        <f t="shared" si="204"/>
        <v>0</v>
      </c>
      <c r="L603" s="396">
        <f t="shared" si="204"/>
        <v>0</v>
      </c>
      <c r="M603" s="396">
        <f t="shared" si="204"/>
        <v>0</v>
      </c>
      <c r="N603" s="396">
        <f t="shared" si="204"/>
        <v>0</v>
      </c>
      <c r="O603" s="396">
        <f t="shared" si="204"/>
        <v>0</v>
      </c>
      <c r="P603" s="396">
        <f t="shared" si="204"/>
        <v>0</v>
      </c>
      <c r="Q603" s="396">
        <f t="shared" si="204"/>
        <v>0</v>
      </c>
      <c r="R603" s="396">
        <f t="shared" si="204"/>
        <v>0</v>
      </c>
      <c r="S603" s="396">
        <f t="shared" si="204"/>
        <v>0</v>
      </c>
      <c r="T603" s="396">
        <f t="shared" si="204"/>
        <v>0</v>
      </c>
      <c r="U603" s="396">
        <f t="shared" si="204"/>
        <v>0</v>
      </c>
      <c r="V603" s="396">
        <f t="shared" si="204"/>
        <v>0</v>
      </c>
      <c r="W603" s="396">
        <f t="shared" si="204"/>
        <v>0</v>
      </c>
      <c r="X603" s="396">
        <f t="shared" si="204"/>
        <v>0</v>
      </c>
      <c r="Y603" s="396">
        <f t="shared" si="204"/>
        <v>0</v>
      </c>
      <c r="Z603" s="396">
        <f t="shared" si="204"/>
        <v>0</v>
      </c>
      <c r="AA603" s="396">
        <f t="shared" si="204"/>
        <v>0</v>
      </c>
      <c r="AB603" s="396">
        <f t="shared" si="204"/>
        <v>0</v>
      </c>
      <c r="AC603" s="396">
        <f t="shared" si="204"/>
        <v>0</v>
      </c>
      <c r="AD603" s="396">
        <f t="shared" si="204"/>
        <v>0</v>
      </c>
      <c r="AE603" s="396">
        <f t="shared" si="204"/>
        <v>0</v>
      </c>
      <c r="AF603" s="396">
        <f t="shared" si="204"/>
        <v>0</v>
      </c>
      <c r="AG603" s="396">
        <f t="shared" si="204"/>
        <v>0</v>
      </c>
      <c r="AH603" s="396">
        <f t="shared" si="204"/>
        <v>0</v>
      </c>
      <c r="AI603" s="396">
        <f t="shared" si="204"/>
        <v>0</v>
      </c>
      <c r="AJ603" s="396">
        <f t="shared" si="204"/>
        <v>0</v>
      </c>
      <c r="AK603" s="56"/>
    </row>
    <row r="604" spans="3:37">
      <c r="C604" s="395" t="s">
        <v>7046</v>
      </c>
      <c r="D604" s="395" t="s">
        <v>37</v>
      </c>
      <c r="E604" s="395" t="str">
        <f t="shared" si="202"/>
        <v>oil and gas extraction 06_LPG propane or butane if</v>
      </c>
      <c r="F604" s="396">
        <f t="shared" ref="F604:AJ604" si="205">IFERROR((F426-F186)/F186,0)</f>
        <v>0</v>
      </c>
      <c r="G604" s="396">
        <f t="shared" si="205"/>
        <v>0</v>
      </c>
      <c r="H604" s="396">
        <f t="shared" si="205"/>
        <v>0</v>
      </c>
      <c r="I604" s="396">
        <f t="shared" si="205"/>
        <v>0</v>
      </c>
      <c r="J604" s="396">
        <f t="shared" si="205"/>
        <v>0</v>
      </c>
      <c r="K604" s="396">
        <f t="shared" si="205"/>
        <v>0</v>
      </c>
      <c r="L604" s="396">
        <f t="shared" si="205"/>
        <v>0</v>
      </c>
      <c r="M604" s="396">
        <f t="shared" si="205"/>
        <v>0</v>
      </c>
      <c r="N604" s="396">
        <f t="shared" si="205"/>
        <v>0</v>
      </c>
      <c r="O604" s="396">
        <f t="shared" si="205"/>
        <v>0</v>
      </c>
      <c r="P604" s="396">
        <f t="shared" si="205"/>
        <v>0</v>
      </c>
      <c r="Q604" s="396">
        <f t="shared" si="205"/>
        <v>0</v>
      </c>
      <c r="R604" s="396">
        <f t="shared" si="205"/>
        <v>0</v>
      </c>
      <c r="S604" s="396">
        <f t="shared" si="205"/>
        <v>0</v>
      </c>
      <c r="T604" s="396">
        <f t="shared" si="205"/>
        <v>0</v>
      </c>
      <c r="U604" s="396">
        <f t="shared" si="205"/>
        <v>0</v>
      </c>
      <c r="V604" s="396">
        <f t="shared" si="205"/>
        <v>0</v>
      </c>
      <c r="W604" s="396">
        <f t="shared" si="205"/>
        <v>0</v>
      </c>
      <c r="X604" s="396">
        <f t="shared" si="205"/>
        <v>0</v>
      </c>
      <c r="Y604" s="396">
        <f t="shared" si="205"/>
        <v>0</v>
      </c>
      <c r="Z604" s="396">
        <f t="shared" si="205"/>
        <v>0</v>
      </c>
      <c r="AA604" s="396">
        <f t="shared" si="205"/>
        <v>0</v>
      </c>
      <c r="AB604" s="396">
        <f t="shared" si="205"/>
        <v>0</v>
      </c>
      <c r="AC604" s="396">
        <f t="shared" si="205"/>
        <v>0</v>
      </c>
      <c r="AD604" s="396">
        <f t="shared" si="205"/>
        <v>0</v>
      </c>
      <c r="AE604" s="396">
        <f t="shared" si="205"/>
        <v>0</v>
      </c>
      <c r="AF604" s="396">
        <f t="shared" si="205"/>
        <v>0</v>
      </c>
      <c r="AG604" s="396">
        <f t="shared" si="205"/>
        <v>0</v>
      </c>
      <c r="AH604" s="396">
        <f t="shared" si="205"/>
        <v>0</v>
      </c>
      <c r="AI604" s="396">
        <f t="shared" si="205"/>
        <v>0</v>
      </c>
      <c r="AJ604" s="396">
        <f t="shared" si="205"/>
        <v>0</v>
      </c>
      <c r="AK604" s="56"/>
    </row>
    <row r="605" spans="3:37">
      <c r="C605" s="395" t="s">
        <v>7046</v>
      </c>
      <c r="D605" s="395" t="s">
        <v>38</v>
      </c>
      <c r="E605" s="395" t="str">
        <f t="shared" si="202"/>
        <v>other mining and quarrying 07T08_LPG propane or butane if</v>
      </c>
      <c r="F605" s="396">
        <f t="shared" ref="F605:AJ605" si="206">IFERROR((F427-F187)/F187,0)</f>
        <v>-1.0000753012835093</v>
      </c>
      <c r="G605" s="396">
        <f t="shared" si="206"/>
        <v>-1.0000578069546124</v>
      </c>
      <c r="H605" s="396">
        <f t="shared" si="206"/>
        <v>-1.0000419433520722</v>
      </c>
      <c r="I605" s="396">
        <f t="shared" si="206"/>
        <v>-1.0000253430182979</v>
      </c>
      <c r="J605" s="396">
        <f t="shared" si="206"/>
        <v>-1.0000122209043432</v>
      </c>
      <c r="K605" s="396">
        <f t="shared" si="206"/>
        <v>-1.0000001757860915</v>
      </c>
      <c r="L605" s="396">
        <f t="shared" si="206"/>
        <v>-0.99999990128781469</v>
      </c>
      <c r="M605" s="396">
        <f t="shared" si="206"/>
        <v>-0.99999963933805369</v>
      </c>
      <c r="N605" s="396">
        <f t="shared" si="206"/>
        <v>-0.99999938911229558</v>
      </c>
      <c r="O605" s="396">
        <f t="shared" si="206"/>
        <v>-0.9999991498566827</v>
      </c>
      <c r="P605" s="396">
        <f t="shared" si="206"/>
        <v>-1.0000006840590192</v>
      </c>
      <c r="Q605" s="396">
        <f t="shared" si="206"/>
        <v>-1.0000008058784484</v>
      </c>
      <c r="R605" s="396">
        <f t="shared" si="206"/>
        <v>-0.99999921261169333</v>
      </c>
      <c r="S605" s="396">
        <f t="shared" si="206"/>
        <v>-0.99999935217086278</v>
      </c>
      <c r="T605" s="396">
        <f t="shared" si="206"/>
        <v>-0.99999948775784231</v>
      </c>
      <c r="U605" s="396">
        <f t="shared" si="206"/>
        <v>-0.99999961953484462</v>
      </c>
      <c r="V605" s="396">
        <f t="shared" si="206"/>
        <v>-1.0000006480812207</v>
      </c>
      <c r="W605" s="396">
        <f t="shared" si="206"/>
        <v>-1.0000000484774116</v>
      </c>
      <c r="X605" s="396">
        <f t="shared" si="206"/>
        <v>-0.99999945970713555</v>
      </c>
      <c r="Y605" s="396">
        <f t="shared" si="206"/>
        <v>-1.0000004620566456</v>
      </c>
      <c r="Z605" s="396">
        <f t="shared" si="206"/>
        <v>-0.99999988007556151</v>
      </c>
      <c r="AA605" s="396">
        <f t="shared" si="206"/>
        <v>-1.0000007423982804</v>
      </c>
      <c r="AB605" s="396">
        <f t="shared" si="206"/>
        <v>-0.99999958032378344</v>
      </c>
      <c r="AC605" s="396">
        <f t="shared" si="206"/>
        <v>-0.99999995351392434</v>
      </c>
      <c r="AD605" s="396">
        <f t="shared" si="206"/>
        <v>-1.0000003189467712</v>
      </c>
      <c r="AE605" s="396">
        <f t="shared" si="206"/>
        <v>-1.0000006768513026</v>
      </c>
      <c r="AF605" s="396">
        <f t="shared" si="206"/>
        <v>-0.99999956278961655</v>
      </c>
      <c r="AG605" s="396">
        <f t="shared" si="206"/>
        <v>-0.99999992109950353</v>
      </c>
      <c r="AH605" s="396">
        <f t="shared" si="206"/>
        <v>-1.00000027223312</v>
      </c>
      <c r="AI605" s="396">
        <f t="shared" si="206"/>
        <v>-1.0000006163943249</v>
      </c>
      <c r="AJ605" s="396">
        <f t="shared" si="206"/>
        <v>-0.99999954669524438</v>
      </c>
      <c r="AK605" s="56"/>
    </row>
    <row r="606" spans="3:37">
      <c r="C606" s="395" t="s">
        <v>7046</v>
      </c>
      <c r="D606" s="395" t="s">
        <v>39</v>
      </c>
      <c r="E606" s="395" t="str">
        <f t="shared" si="202"/>
        <v>food beverage and tobacco 10T12_LPG propane or butane if</v>
      </c>
      <c r="F606" s="396">
        <f t="shared" ref="F606:AJ606" si="207">IFERROR((F428-F188)/F188,0)</f>
        <v>-1</v>
      </c>
      <c r="G606" s="396">
        <f t="shared" si="207"/>
        <v>-1</v>
      </c>
      <c r="H606" s="396">
        <f t="shared" si="207"/>
        <v>-1</v>
      </c>
      <c r="I606" s="396">
        <f t="shared" si="207"/>
        <v>-1</v>
      </c>
      <c r="J606" s="396">
        <f t="shared" si="207"/>
        <v>-1</v>
      </c>
      <c r="K606" s="396">
        <f t="shared" si="207"/>
        <v>-1</v>
      </c>
      <c r="L606" s="396">
        <f t="shared" si="207"/>
        <v>-1</v>
      </c>
      <c r="M606" s="396">
        <f t="shared" si="207"/>
        <v>-1</v>
      </c>
      <c r="N606" s="396">
        <f t="shared" si="207"/>
        <v>-1</v>
      </c>
      <c r="O606" s="396">
        <f t="shared" si="207"/>
        <v>-1</v>
      </c>
      <c r="P606" s="396">
        <f t="shared" si="207"/>
        <v>-1</v>
      </c>
      <c r="Q606" s="396">
        <f t="shared" si="207"/>
        <v>-1</v>
      </c>
      <c r="R606" s="396">
        <f t="shared" si="207"/>
        <v>-1</v>
      </c>
      <c r="S606" s="396">
        <f t="shared" si="207"/>
        <v>-1</v>
      </c>
      <c r="T606" s="396">
        <f t="shared" si="207"/>
        <v>-1</v>
      </c>
      <c r="U606" s="396">
        <f t="shared" si="207"/>
        <v>-1</v>
      </c>
      <c r="V606" s="396">
        <f t="shared" si="207"/>
        <v>-1</v>
      </c>
      <c r="W606" s="396">
        <f t="shared" si="207"/>
        <v>-1</v>
      </c>
      <c r="X606" s="396">
        <f t="shared" si="207"/>
        <v>-1</v>
      </c>
      <c r="Y606" s="396">
        <f t="shared" si="207"/>
        <v>-1</v>
      </c>
      <c r="Z606" s="396">
        <f t="shared" si="207"/>
        <v>-1</v>
      </c>
      <c r="AA606" s="396">
        <f t="shared" si="207"/>
        <v>-1</v>
      </c>
      <c r="AB606" s="396">
        <f t="shared" si="207"/>
        <v>-1</v>
      </c>
      <c r="AC606" s="396">
        <f t="shared" si="207"/>
        <v>-1</v>
      </c>
      <c r="AD606" s="396">
        <f t="shared" si="207"/>
        <v>-1</v>
      </c>
      <c r="AE606" s="396">
        <f t="shared" si="207"/>
        <v>-1</v>
      </c>
      <c r="AF606" s="396">
        <f t="shared" si="207"/>
        <v>-1</v>
      </c>
      <c r="AG606" s="396">
        <f t="shared" si="207"/>
        <v>-1</v>
      </c>
      <c r="AH606" s="396">
        <f t="shared" si="207"/>
        <v>-1</v>
      </c>
      <c r="AI606" s="396">
        <f t="shared" si="207"/>
        <v>-1</v>
      </c>
      <c r="AJ606" s="396">
        <f t="shared" si="207"/>
        <v>-1</v>
      </c>
      <c r="AK606" s="56"/>
    </row>
    <row r="607" spans="3:37">
      <c r="C607" s="395" t="s">
        <v>7046</v>
      </c>
      <c r="D607" s="395" t="s">
        <v>40</v>
      </c>
      <c r="E607" s="395" t="str">
        <f t="shared" si="202"/>
        <v>textiles apparel and leather 13T15_LPG propane or butane if</v>
      </c>
      <c r="F607" s="396">
        <f t="shared" ref="F607:AJ607" si="208">IFERROR((F429-F189)/F189,0)</f>
        <v>0</v>
      </c>
      <c r="G607" s="396">
        <f t="shared" si="208"/>
        <v>0</v>
      </c>
      <c r="H607" s="396">
        <f t="shared" si="208"/>
        <v>0</v>
      </c>
      <c r="I607" s="396">
        <f t="shared" si="208"/>
        <v>0</v>
      </c>
      <c r="J607" s="396">
        <f t="shared" si="208"/>
        <v>0</v>
      </c>
      <c r="K607" s="396">
        <f t="shared" si="208"/>
        <v>0</v>
      </c>
      <c r="L607" s="396">
        <f t="shared" si="208"/>
        <v>0</v>
      </c>
      <c r="M607" s="396">
        <f t="shared" si="208"/>
        <v>0</v>
      </c>
      <c r="N607" s="396">
        <f t="shared" si="208"/>
        <v>0</v>
      </c>
      <c r="O607" s="396">
        <f t="shared" si="208"/>
        <v>0</v>
      </c>
      <c r="P607" s="396">
        <f t="shared" si="208"/>
        <v>0</v>
      </c>
      <c r="Q607" s="396">
        <f t="shared" si="208"/>
        <v>0</v>
      </c>
      <c r="R607" s="396">
        <f t="shared" si="208"/>
        <v>0</v>
      </c>
      <c r="S607" s="396">
        <f t="shared" si="208"/>
        <v>0</v>
      </c>
      <c r="T607" s="396">
        <f t="shared" si="208"/>
        <v>0</v>
      </c>
      <c r="U607" s="396">
        <f t="shared" si="208"/>
        <v>0</v>
      </c>
      <c r="V607" s="396">
        <f t="shared" si="208"/>
        <v>0</v>
      </c>
      <c r="W607" s="396">
        <f t="shared" si="208"/>
        <v>0</v>
      </c>
      <c r="X607" s="396">
        <f t="shared" si="208"/>
        <v>0</v>
      </c>
      <c r="Y607" s="396">
        <f t="shared" si="208"/>
        <v>0</v>
      </c>
      <c r="Z607" s="396">
        <f t="shared" si="208"/>
        <v>0</v>
      </c>
      <c r="AA607" s="396">
        <f t="shared" si="208"/>
        <v>0</v>
      </c>
      <c r="AB607" s="396">
        <f t="shared" si="208"/>
        <v>0</v>
      </c>
      <c r="AC607" s="396">
        <f t="shared" si="208"/>
        <v>0</v>
      </c>
      <c r="AD607" s="396">
        <f t="shared" si="208"/>
        <v>0</v>
      </c>
      <c r="AE607" s="396">
        <f t="shared" si="208"/>
        <v>0</v>
      </c>
      <c r="AF607" s="396">
        <f t="shared" si="208"/>
        <v>0</v>
      </c>
      <c r="AG607" s="396">
        <f t="shared" si="208"/>
        <v>0</v>
      </c>
      <c r="AH607" s="396">
        <f t="shared" si="208"/>
        <v>0</v>
      </c>
      <c r="AI607" s="396">
        <f t="shared" si="208"/>
        <v>0</v>
      </c>
      <c r="AJ607" s="396">
        <f t="shared" si="208"/>
        <v>0</v>
      </c>
      <c r="AK607" s="56"/>
    </row>
    <row r="608" spans="3:37">
      <c r="C608" s="395" t="s">
        <v>7046</v>
      </c>
      <c r="D608" s="395" t="s">
        <v>41</v>
      </c>
      <c r="E608" s="395" t="str">
        <f t="shared" si="202"/>
        <v>wood products 16_LPG propane or butane if</v>
      </c>
      <c r="F608" s="396">
        <f t="shared" ref="F608:AJ608" si="209">IFERROR((F430-F190)/F190,0)</f>
        <v>0</v>
      </c>
      <c r="G608" s="396">
        <f t="shared" si="209"/>
        <v>0</v>
      </c>
      <c r="H608" s="396">
        <f t="shared" si="209"/>
        <v>0</v>
      </c>
      <c r="I608" s="396">
        <f t="shared" si="209"/>
        <v>0</v>
      </c>
      <c r="J608" s="396">
        <f t="shared" si="209"/>
        <v>0</v>
      </c>
      <c r="K608" s="396">
        <f t="shared" si="209"/>
        <v>0</v>
      </c>
      <c r="L608" s="396">
        <f t="shared" si="209"/>
        <v>0</v>
      </c>
      <c r="M608" s="396">
        <f t="shared" si="209"/>
        <v>0</v>
      </c>
      <c r="N608" s="396">
        <f t="shared" si="209"/>
        <v>0</v>
      </c>
      <c r="O608" s="396">
        <f t="shared" si="209"/>
        <v>0</v>
      </c>
      <c r="P608" s="396">
        <f t="shared" si="209"/>
        <v>0</v>
      </c>
      <c r="Q608" s="396">
        <f t="shared" si="209"/>
        <v>0</v>
      </c>
      <c r="R608" s="396">
        <f t="shared" si="209"/>
        <v>0</v>
      </c>
      <c r="S608" s="396">
        <f t="shared" si="209"/>
        <v>0</v>
      </c>
      <c r="T608" s="396">
        <f t="shared" si="209"/>
        <v>0</v>
      </c>
      <c r="U608" s="396">
        <f t="shared" si="209"/>
        <v>0</v>
      </c>
      <c r="V608" s="396">
        <f t="shared" si="209"/>
        <v>0</v>
      </c>
      <c r="W608" s="396">
        <f t="shared" si="209"/>
        <v>0</v>
      </c>
      <c r="X608" s="396">
        <f t="shared" si="209"/>
        <v>0</v>
      </c>
      <c r="Y608" s="396">
        <f t="shared" si="209"/>
        <v>0</v>
      </c>
      <c r="Z608" s="396">
        <f t="shared" si="209"/>
        <v>0</v>
      </c>
      <c r="AA608" s="396">
        <f t="shared" si="209"/>
        <v>0</v>
      </c>
      <c r="AB608" s="396">
        <f t="shared" si="209"/>
        <v>0</v>
      </c>
      <c r="AC608" s="396">
        <f t="shared" si="209"/>
        <v>0</v>
      </c>
      <c r="AD608" s="396">
        <f t="shared" si="209"/>
        <v>0</v>
      </c>
      <c r="AE608" s="396">
        <f t="shared" si="209"/>
        <v>0</v>
      </c>
      <c r="AF608" s="396">
        <f t="shared" si="209"/>
        <v>0</v>
      </c>
      <c r="AG608" s="396">
        <f t="shared" si="209"/>
        <v>0</v>
      </c>
      <c r="AH608" s="396">
        <f t="shared" si="209"/>
        <v>0</v>
      </c>
      <c r="AI608" s="396">
        <f t="shared" si="209"/>
        <v>0</v>
      </c>
      <c r="AJ608" s="396">
        <f t="shared" si="209"/>
        <v>0</v>
      </c>
      <c r="AK608" s="56"/>
    </row>
    <row r="609" spans="3:37">
      <c r="C609" s="395" t="s">
        <v>7046</v>
      </c>
      <c r="D609" s="395" t="s">
        <v>42</v>
      </c>
      <c r="E609" s="395" t="str">
        <f t="shared" si="202"/>
        <v>pulp paper and printing 17T18_LPG propane or butane if</v>
      </c>
      <c r="F609" s="396">
        <f t="shared" ref="F609:AJ609" si="210">IFERROR((F431-F191)/F191,0)</f>
        <v>0</v>
      </c>
      <c r="G609" s="396">
        <f t="shared" si="210"/>
        <v>0</v>
      </c>
      <c r="H609" s="396">
        <f t="shared" si="210"/>
        <v>0</v>
      </c>
      <c r="I609" s="396">
        <f t="shared" si="210"/>
        <v>0</v>
      </c>
      <c r="J609" s="396">
        <f t="shared" si="210"/>
        <v>0</v>
      </c>
      <c r="K609" s="396">
        <f t="shared" si="210"/>
        <v>0</v>
      </c>
      <c r="L609" s="396">
        <f t="shared" si="210"/>
        <v>0</v>
      </c>
      <c r="M609" s="396">
        <f t="shared" si="210"/>
        <v>0</v>
      </c>
      <c r="N609" s="396">
        <f t="shared" si="210"/>
        <v>0</v>
      </c>
      <c r="O609" s="396">
        <f t="shared" si="210"/>
        <v>0</v>
      </c>
      <c r="P609" s="396">
        <f t="shared" si="210"/>
        <v>0</v>
      </c>
      <c r="Q609" s="396">
        <f t="shared" si="210"/>
        <v>0</v>
      </c>
      <c r="R609" s="396">
        <f t="shared" si="210"/>
        <v>0</v>
      </c>
      <c r="S609" s="396">
        <f t="shared" si="210"/>
        <v>0</v>
      </c>
      <c r="T609" s="396">
        <f t="shared" si="210"/>
        <v>0</v>
      </c>
      <c r="U609" s="396">
        <f t="shared" si="210"/>
        <v>0</v>
      </c>
      <c r="V609" s="396">
        <f t="shared" si="210"/>
        <v>0</v>
      </c>
      <c r="W609" s="396">
        <f t="shared" si="210"/>
        <v>0</v>
      </c>
      <c r="X609" s="396">
        <f t="shared" si="210"/>
        <v>0</v>
      </c>
      <c r="Y609" s="396">
        <f t="shared" si="210"/>
        <v>0</v>
      </c>
      <c r="Z609" s="396">
        <f t="shared" si="210"/>
        <v>0</v>
      </c>
      <c r="AA609" s="396">
        <f t="shared" si="210"/>
        <v>0</v>
      </c>
      <c r="AB609" s="396">
        <f t="shared" si="210"/>
        <v>0</v>
      </c>
      <c r="AC609" s="396">
        <f t="shared" si="210"/>
        <v>0</v>
      </c>
      <c r="AD609" s="396">
        <f t="shared" si="210"/>
        <v>0</v>
      </c>
      <c r="AE609" s="396">
        <f t="shared" si="210"/>
        <v>0</v>
      </c>
      <c r="AF609" s="396">
        <f t="shared" si="210"/>
        <v>0</v>
      </c>
      <c r="AG609" s="396">
        <f t="shared" si="210"/>
        <v>0</v>
      </c>
      <c r="AH609" s="396">
        <f t="shared" si="210"/>
        <v>0</v>
      </c>
      <c r="AI609" s="396">
        <f t="shared" si="210"/>
        <v>0</v>
      </c>
      <c r="AJ609" s="396">
        <f t="shared" si="210"/>
        <v>0</v>
      </c>
      <c r="AK609" s="56"/>
    </row>
    <row r="610" spans="3:37">
      <c r="C610" s="395" t="s">
        <v>7046</v>
      </c>
      <c r="D610" s="395" t="s">
        <v>43</v>
      </c>
      <c r="E610" s="395" t="str">
        <f t="shared" si="202"/>
        <v>refined petroleum and coke 19_LPG propane or butane if</v>
      </c>
      <c r="F610" s="396">
        <f t="shared" ref="F610:AJ610" si="211">IFERROR((F432-F192)/F192,0)</f>
        <v>0</v>
      </c>
      <c r="G610" s="396">
        <f t="shared" si="211"/>
        <v>0</v>
      </c>
      <c r="H610" s="396">
        <f t="shared" si="211"/>
        <v>0</v>
      </c>
      <c r="I610" s="396">
        <f t="shared" si="211"/>
        <v>0</v>
      </c>
      <c r="J610" s="396">
        <f t="shared" si="211"/>
        <v>0</v>
      </c>
      <c r="K610" s="396">
        <f t="shared" si="211"/>
        <v>0</v>
      </c>
      <c r="L610" s="396">
        <f t="shared" si="211"/>
        <v>0</v>
      </c>
      <c r="M610" s="396">
        <f t="shared" si="211"/>
        <v>0</v>
      </c>
      <c r="N610" s="396">
        <f t="shared" si="211"/>
        <v>0</v>
      </c>
      <c r="O610" s="396">
        <f t="shared" si="211"/>
        <v>0</v>
      </c>
      <c r="P610" s="396">
        <f t="shared" si="211"/>
        <v>0</v>
      </c>
      <c r="Q610" s="396">
        <f t="shared" si="211"/>
        <v>0</v>
      </c>
      <c r="R610" s="396">
        <f t="shared" si="211"/>
        <v>0</v>
      </c>
      <c r="S610" s="396">
        <f t="shared" si="211"/>
        <v>0</v>
      </c>
      <c r="T610" s="396">
        <f t="shared" si="211"/>
        <v>0</v>
      </c>
      <c r="U610" s="396">
        <f t="shared" si="211"/>
        <v>0</v>
      </c>
      <c r="V610" s="396">
        <f t="shared" si="211"/>
        <v>0</v>
      </c>
      <c r="W610" s="396">
        <f t="shared" si="211"/>
        <v>0</v>
      </c>
      <c r="X610" s="396">
        <f t="shared" si="211"/>
        <v>0</v>
      </c>
      <c r="Y610" s="396">
        <f t="shared" si="211"/>
        <v>0</v>
      </c>
      <c r="Z610" s="396">
        <f t="shared" si="211"/>
        <v>0</v>
      </c>
      <c r="AA610" s="396">
        <f t="shared" si="211"/>
        <v>0</v>
      </c>
      <c r="AB610" s="396">
        <f t="shared" si="211"/>
        <v>0</v>
      </c>
      <c r="AC610" s="396">
        <f t="shared" si="211"/>
        <v>0</v>
      </c>
      <c r="AD610" s="396">
        <f t="shared" si="211"/>
        <v>0</v>
      </c>
      <c r="AE610" s="396">
        <f t="shared" si="211"/>
        <v>0</v>
      </c>
      <c r="AF610" s="396">
        <f t="shared" si="211"/>
        <v>0</v>
      </c>
      <c r="AG610" s="396">
        <f t="shared" si="211"/>
        <v>0</v>
      </c>
      <c r="AH610" s="396">
        <f t="shared" si="211"/>
        <v>0</v>
      </c>
      <c r="AI610" s="396">
        <f t="shared" si="211"/>
        <v>0</v>
      </c>
      <c r="AJ610" s="396">
        <f t="shared" si="211"/>
        <v>0</v>
      </c>
      <c r="AK610" s="56"/>
    </row>
    <row r="611" spans="3:37">
      <c r="C611" s="395" t="s">
        <v>7046</v>
      </c>
      <c r="D611" s="395" t="s">
        <v>44</v>
      </c>
      <c r="E611" s="395" t="str">
        <f t="shared" si="202"/>
        <v>chemicals 20_LPG propane or butane if</v>
      </c>
      <c r="F611" s="396">
        <f t="shared" ref="F611:AJ611" si="212">IFERROR((F433-F193)/F193,0)</f>
        <v>-1</v>
      </c>
      <c r="G611" s="396">
        <f t="shared" si="212"/>
        <v>-1</v>
      </c>
      <c r="H611" s="396">
        <f t="shared" si="212"/>
        <v>-1</v>
      </c>
      <c r="I611" s="396">
        <f t="shared" si="212"/>
        <v>-1</v>
      </c>
      <c r="J611" s="396">
        <f t="shared" si="212"/>
        <v>-1</v>
      </c>
      <c r="K611" s="396">
        <f t="shared" si="212"/>
        <v>-1</v>
      </c>
      <c r="L611" s="396">
        <f t="shared" si="212"/>
        <v>-1</v>
      </c>
      <c r="M611" s="396">
        <f t="shared" si="212"/>
        <v>-1</v>
      </c>
      <c r="N611" s="396">
        <f t="shared" si="212"/>
        <v>-1</v>
      </c>
      <c r="O611" s="396">
        <f t="shared" si="212"/>
        <v>-1</v>
      </c>
      <c r="P611" s="396">
        <f t="shared" si="212"/>
        <v>-1</v>
      </c>
      <c r="Q611" s="396">
        <f t="shared" si="212"/>
        <v>-1</v>
      </c>
      <c r="R611" s="396">
        <f t="shared" si="212"/>
        <v>-1</v>
      </c>
      <c r="S611" s="396">
        <f t="shared" si="212"/>
        <v>-1</v>
      </c>
      <c r="T611" s="396">
        <f t="shared" si="212"/>
        <v>-1</v>
      </c>
      <c r="U611" s="396">
        <f t="shared" si="212"/>
        <v>-1</v>
      </c>
      <c r="V611" s="396">
        <f t="shared" si="212"/>
        <v>-1</v>
      </c>
      <c r="W611" s="396">
        <f t="shared" si="212"/>
        <v>-1</v>
      </c>
      <c r="X611" s="396">
        <f t="shared" si="212"/>
        <v>-1</v>
      </c>
      <c r="Y611" s="396">
        <f t="shared" si="212"/>
        <v>-1</v>
      </c>
      <c r="Z611" s="396">
        <f t="shared" si="212"/>
        <v>-1</v>
      </c>
      <c r="AA611" s="396">
        <f t="shared" si="212"/>
        <v>-1</v>
      </c>
      <c r="AB611" s="396">
        <f t="shared" si="212"/>
        <v>-1</v>
      </c>
      <c r="AC611" s="396">
        <f t="shared" si="212"/>
        <v>-1</v>
      </c>
      <c r="AD611" s="396">
        <f t="shared" si="212"/>
        <v>-1</v>
      </c>
      <c r="AE611" s="396">
        <f t="shared" si="212"/>
        <v>-1</v>
      </c>
      <c r="AF611" s="396">
        <f t="shared" si="212"/>
        <v>-1</v>
      </c>
      <c r="AG611" s="396">
        <f t="shared" si="212"/>
        <v>-1</v>
      </c>
      <c r="AH611" s="396">
        <f t="shared" si="212"/>
        <v>-1</v>
      </c>
      <c r="AI611" s="396">
        <f t="shared" si="212"/>
        <v>-1</v>
      </c>
      <c r="AJ611" s="396">
        <f t="shared" si="212"/>
        <v>-1</v>
      </c>
      <c r="AK611" s="56"/>
    </row>
    <row r="612" spans="3:37">
      <c r="C612" s="395" t="s">
        <v>7046</v>
      </c>
      <c r="D612" s="395" t="s">
        <v>45</v>
      </c>
      <c r="E612" s="395" t="str">
        <f t="shared" si="202"/>
        <v>rubber and plastic products 22_LPG propane or butane if</v>
      </c>
      <c r="F612" s="396">
        <f t="shared" ref="F612:AJ612" si="213">IFERROR((F434-F194)/F194,0)</f>
        <v>0</v>
      </c>
      <c r="G612" s="396">
        <f t="shared" si="213"/>
        <v>0</v>
      </c>
      <c r="H612" s="396">
        <f t="shared" si="213"/>
        <v>0</v>
      </c>
      <c r="I612" s="396">
        <f t="shared" si="213"/>
        <v>0</v>
      </c>
      <c r="J612" s="396">
        <f t="shared" si="213"/>
        <v>0</v>
      </c>
      <c r="K612" s="396">
        <f t="shared" si="213"/>
        <v>0</v>
      </c>
      <c r="L612" s="396">
        <f t="shared" si="213"/>
        <v>0</v>
      </c>
      <c r="M612" s="396">
        <f t="shared" si="213"/>
        <v>0</v>
      </c>
      <c r="N612" s="396">
        <f t="shared" si="213"/>
        <v>0</v>
      </c>
      <c r="O612" s="396">
        <f t="shared" si="213"/>
        <v>0</v>
      </c>
      <c r="P612" s="396">
        <f t="shared" si="213"/>
        <v>0</v>
      </c>
      <c r="Q612" s="396">
        <f t="shared" si="213"/>
        <v>0</v>
      </c>
      <c r="R612" s="396">
        <f t="shared" si="213"/>
        <v>0</v>
      </c>
      <c r="S612" s="396">
        <f t="shared" si="213"/>
        <v>0</v>
      </c>
      <c r="T612" s="396">
        <f t="shared" si="213"/>
        <v>0</v>
      </c>
      <c r="U612" s="396">
        <f t="shared" si="213"/>
        <v>0</v>
      </c>
      <c r="V612" s="396">
        <f t="shared" si="213"/>
        <v>0</v>
      </c>
      <c r="W612" s="396">
        <f t="shared" si="213"/>
        <v>0</v>
      </c>
      <c r="X612" s="396">
        <f t="shared" si="213"/>
        <v>0</v>
      </c>
      <c r="Y612" s="396">
        <f t="shared" si="213"/>
        <v>0</v>
      </c>
      <c r="Z612" s="396">
        <f t="shared" si="213"/>
        <v>0</v>
      </c>
      <c r="AA612" s="396">
        <f t="shared" si="213"/>
        <v>0</v>
      </c>
      <c r="AB612" s="396">
        <f t="shared" si="213"/>
        <v>0</v>
      </c>
      <c r="AC612" s="396">
        <f t="shared" si="213"/>
        <v>0</v>
      </c>
      <c r="AD612" s="396">
        <f t="shared" si="213"/>
        <v>0</v>
      </c>
      <c r="AE612" s="396">
        <f t="shared" si="213"/>
        <v>0</v>
      </c>
      <c r="AF612" s="396">
        <f t="shared" si="213"/>
        <v>0</v>
      </c>
      <c r="AG612" s="396">
        <f t="shared" si="213"/>
        <v>0</v>
      </c>
      <c r="AH612" s="396">
        <f t="shared" si="213"/>
        <v>0</v>
      </c>
      <c r="AI612" s="396">
        <f t="shared" si="213"/>
        <v>0</v>
      </c>
      <c r="AJ612" s="396">
        <f t="shared" si="213"/>
        <v>0</v>
      </c>
      <c r="AK612" s="56"/>
    </row>
    <row r="613" spans="3:37">
      <c r="C613" s="395" t="s">
        <v>7046</v>
      </c>
      <c r="D613" s="395" t="s">
        <v>46</v>
      </c>
      <c r="E613" s="395" t="str">
        <f t="shared" si="202"/>
        <v>glass and glass products 231_LPG propane or butane if</v>
      </c>
      <c r="F613" s="396">
        <f t="shared" ref="F613:AJ613" si="214">IFERROR((F435-F195)/F195,0)</f>
        <v>0</v>
      </c>
      <c r="G613" s="396">
        <f t="shared" si="214"/>
        <v>0</v>
      </c>
      <c r="H613" s="396">
        <f t="shared" si="214"/>
        <v>0</v>
      </c>
      <c r="I613" s="396">
        <f t="shared" si="214"/>
        <v>0</v>
      </c>
      <c r="J613" s="396">
        <f t="shared" si="214"/>
        <v>0</v>
      </c>
      <c r="K613" s="396">
        <f t="shared" si="214"/>
        <v>0</v>
      </c>
      <c r="L613" s="396">
        <f t="shared" si="214"/>
        <v>0</v>
      </c>
      <c r="M613" s="396">
        <f t="shared" si="214"/>
        <v>0</v>
      </c>
      <c r="N613" s="396">
        <f t="shared" si="214"/>
        <v>0</v>
      </c>
      <c r="O613" s="396">
        <f t="shared" si="214"/>
        <v>0</v>
      </c>
      <c r="P613" s="396">
        <f t="shared" si="214"/>
        <v>0</v>
      </c>
      <c r="Q613" s="396">
        <f t="shared" si="214"/>
        <v>0</v>
      </c>
      <c r="R613" s="396">
        <f t="shared" si="214"/>
        <v>0</v>
      </c>
      <c r="S613" s="396">
        <f t="shared" si="214"/>
        <v>0</v>
      </c>
      <c r="T613" s="396">
        <f t="shared" si="214"/>
        <v>0</v>
      </c>
      <c r="U613" s="396">
        <f t="shared" si="214"/>
        <v>0</v>
      </c>
      <c r="V613" s="396">
        <f t="shared" si="214"/>
        <v>0</v>
      </c>
      <c r="W613" s="396">
        <f t="shared" si="214"/>
        <v>0</v>
      </c>
      <c r="X613" s="396">
        <f t="shared" si="214"/>
        <v>0</v>
      </c>
      <c r="Y613" s="396">
        <f t="shared" si="214"/>
        <v>0</v>
      </c>
      <c r="Z613" s="396">
        <f t="shared" si="214"/>
        <v>0</v>
      </c>
      <c r="AA613" s="396">
        <f t="shared" si="214"/>
        <v>0</v>
      </c>
      <c r="AB613" s="396">
        <f t="shared" si="214"/>
        <v>0</v>
      </c>
      <c r="AC613" s="396">
        <f t="shared" si="214"/>
        <v>0</v>
      </c>
      <c r="AD613" s="396">
        <f t="shared" si="214"/>
        <v>0</v>
      </c>
      <c r="AE613" s="396">
        <f t="shared" si="214"/>
        <v>0</v>
      </c>
      <c r="AF613" s="396">
        <f t="shared" si="214"/>
        <v>0</v>
      </c>
      <c r="AG613" s="396">
        <f t="shared" si="214"/>
        <v>0</v>
      </c>
      <c r="AH613" s="396">
        <f t="shared" si="214"/>
        <v>0</v>
      </c>
      <c r="AI613" s="396">
        <f t="shared" si="214"/>
        <v>0</v>
      </c>
      <c r="AJ613" s="396">
        <f t="shared" si="214"/>
        <v>0</v>
      </c>
      <c r="AK613" s="56"/>
    </row>
    <row r="614" spans="3:37">
      <c r="C614" s="395" t="s">
        <v>7046</v>
      </c>
      <c r="D614" s="395" t="s">
        <v>47</v>
      </c>
      <c r="E614" s="395" t="str">
        <f t="shared" si="202"/>
        <v>cement and other nonmetallic minerals 239_LPG propane or butane if</v>
      </c>
      <c r="F614" s="396">
        <f t="shared" ref="F614:AJ614" si="215">IFERROR((F436-F196)/F196,0)</f>
        <v>0</v>
      </c>
      <c r="G614" s="396">
        <f t="shared" si="215"/>
        <v>0</v>
      </c>
      <c r="H614" s="396">
        <f t="shared" si="215"/>
        <v>0</v>
      </c>
      <c r="I614" s="396">
        <f t="shared" si="215"/>
        <v>0</v>
      </c>
      <c r="J614" s="396">
        <f t="shared" si="215"/>
        <v>0</v>
      </c>
      <c r="K614" s="396">
        <f t="shared" si="215"/>
        <v>0</v>
      </c>
      <c r="L614" s="396">
        <f t="shared" si="215"/>
        <v>0</v>
      </c>
      <c r="M614" s="396">
        <f t="shared" si="215"/>
        <v>0</v>
      </c>
      <c r="N614" s="396">
        <f t="shared" si="215"/>
        <v>0</v>
      </c>
      <c r="O614" s="396">
        <f t="shared" si="215"/>
        <v>0</v>
      </c>
      <c r="P614" s="396">
        <f t="shared" si="215"/>
        <v>0</v>
      </c>
      <c r="Q614" s="396">
        <f t="shared" si="215"/>
        <v>0</v>
      </c>
      <c r="R614" s="396">
        <f t="shared" si="215"/>
        <v>0</v>
      </c>
      <c r="S614" s="396">
        <f t="shared" si="215"/>
        <v>0</v>
      </c>
      <c r="T614" s="396">
        <f t="shared" si="215"/>
        <v>0</v>
      </c>
      <c r="U614" s="396">
        <f t="shared" si="215"/>
        <v>0</v>
      </c>
      <c r="V614" s="396">
        <f t="shared" si="215"/>
        <v>0</v>
      </c>
      <c r="W614" s="396">
        <f t="shared" si="215"/>
        <v>0</v>
      </c>
      <c r="X614" s="396">
        <f t="shared" si="215"/>
        <v>0</v>
      </c>
      <c r="Y614" s="396">
        <f t="shared" si="215"/>
        <v>0</v>
      </c>
      <c r="Z614" s="396">
        <f t="shared" si="215"/>
        <v>0</v>
      </c>
      <c r="AA614" s="396">
        <f t="shared" si="215"/>
        <v>0</v>
      </c>
      <c r="AB614" s="396">
        <f t="shared" si="215"/>
        <v>0</v>
      </c>
      <c r="AC614" s="396">
        <f t="shared" si="215"/>
        <v>0</v>
      </c>
      <c r="AD614" s="396">
        <f t="shared" si="215"/>
        <v>0</v>
      </c>
      <c r="AE614" s="396">
        <f t="shared" si="215"/>
        <v>0</v>
      </c>
      <c r="AF614" s="396">
        <f t="shared" si="215"/>
        <v>0</v>
      </c>
      <c r="AG614" s="396">
        <f t="shared" si="215"/>
        <v>0</v>
      </c>
      <c r="AH614" s="396">
        <f t="shared" si="215"/>
        <v>0</v>
      </c>
      <c r="AI614" s="396">
        <f t="shared" si="215"/>
        <v>0</v>
      </c>
      <c r="AJ614" s="396">
        <f t="shared" si="215"/>
        <v>0</v>
      </c>
      <c r="AK614" s="56"/>
    </row>
    <row r="615" spans="3:37">
      <c r="C615" s="395" t="s">
        <v>7046</v>
      </c>
      <c r="D615" s="395" t="s">
        <v>48</v>
      </c>
      <c r="E615" s="395" t="str">
        <f t="shared" si="202"/>
        <v>iron and steel 241_LPG propane or butane if</v>
      </c>
      <c r="F615" s="396">
        <f t="shared" ref="F615:AJ615" si="216">IFERROR((F437-F197)/F197,0)</f>
        <v>-1.0000000000000289</v>
      </c>
      <c r="G615" s="396">
        <f t="shared" si="216"/>
        <v>-1.0000000000000211</v>
      </c>
      <c r="H615" s="396">
        <f t="shared" si="216"/>
        <v>-1.0000000000000149</v>
      </c>
      <c r="I615" s="396">
        <f t="shared" si="216"/>
        <v>-1.0000000000000091</v>
      </c>
      <c r="J615" s="396">
        <f t="shared" si="216"/>
        <v>-1.0000000000000044</v>
      </c>
      <c r="K615" s="396">
        <f t="shared" si="216"/>
        <v>-1</v>
      </c>
      <c r="L615" s="396">
        <f t="shared" si="216"/>
        <v>-1.0000000000000002</v>
      </c>
      <c r="M615" s="396">
        <f t="shared" si="216"/>
        <v>-1</v>
      </c>
      <c r="N615" s="396">
        <f t="shared" si="216"/>
        <v>-1</v>
      </c>
      <c r="O615" s="396">
        <f t="shared" si="216"/>
        <v>-0.99999999999999978</v>
      </c>
      <c r="P615" s="396">
        <f t="shared" si="216"/>
        <v>-1</v>
      </c>
      <c r="Q615" s="396">
        <f t="shared" si="216"/>
        <v>-1</v>
      </c>
      <c r="R615" s="396">
        <f t="shared" si="216"/>
        <v>-0.99999999999999978</v>
      </c>
      <c r="S615" s="396">
        <f t="shared" si="216"/>
        <v>-1.0000000000000002</v>
      </c>
      <c r="T615" s="396">
        <f t="shared" si="216"/>
        <v>-1</v>
      </c>
      <c r="U615" s="396">
        <f t="shared" si="216"/>
        <v>-1</v>
      </c>
      <c r="V615" s="396">
        <f t="shared" si="216"/>
        <v>-0.99999999999999978</v>
      </c>
      <c r="W615" s="396">
        <f t="shared" si="216"/>
        <v>-1</v>
      </c>
      <c r="X615" s="396">
        <f t="shared" si="216"/>
        <v>-1</v>
      </c>
      <c r="Y615" s="396">
        <f t="shared" si="216"/>
        <v>-1</v>
      </c>
      <c r="Z615" s="396">
        <f t="shared" si="216"/>
        <v>-0.99999999999999978</v>
      </c>
      <c r="AA615" s="396">
        <f t="shared" si="216"/>
        <v>-0.99999999999999978</v>
      </c>
      <c r="AB615" s="396">
        <f t="shared" si="216"/>
        <v>-1</v>
      </c>
      <c r="AC615" s="396">
        <f t="shared" si="216"/>
        <v>-0.99999999999999978</v>
      </c>
      <c r="AD615" s="396">
        <f t="shared" si="216"/>
        <v>-1</v>
      </c>
      <c r="AE615" s="396">
        <f t="shared" si="216"/>
        <v>-1.0000000000000002</v>
      </c>
      <c r="AF615" s="396">
        <f t="shared" si="216"/>
        <v>-1</v>
      </c>
      <c r="AG615" s="396">
        <f t="shared" si="216"/>
        <v>-1</v>
      </c>
      <c r="AH615" s="396">
        <f t="shared" si="216"/>
        <v>-1</v>
      </c>
      <c r="AI615" s="396">
        <f t="shared" si="216"/>
        <v>-1</v>
      </c>
      <c r="AJ615" s="396">
        <f t="shared" si="216"/>
        <v>-0.99999999999999978</v>
      </c>
      <c r="AK615" s="56"/>
    </row>
    <row r="616" spans="3:37">
      <c r="C616" s="395" t="s">
        <v>7046</v>
      </c>
      <c r="D616" s="395" t="s">
        <v>49</v>
      </c>
      <c r="E616" s="395" t="str">
        <f t="shared" si="202"/>
        <v>other metals 242_LPG propane or butane if</v>
      </c>
      <c r="F616" s="396">
        <f t="shared" ref="F616:AJ616" si="217">IFERROR((F438-F198)/F198,0)</f>
        <v>-1</v>
      </c>
      <c r="G616" s="396">
        <f t="shared" si="217"/>
        <v>-1</v>
      </c>
      <c r="H616" s="396">
        <f t="shared" si="217"/>
        <v>-1</v>
      </c>
      <c r="I616" s="396">
        <f t="shared" si="217"/>
        <v>-1</v>
      </c>
      <c r="J616" s="396">
        <f t="shared" si="217"/>
        <v>-1</v>
      </c>
      <c r="K616" s="396">
        <f t="shared" si="217"/>
        <v>-1</v>
      </c>
      <c r="L616" s="396">
        <f t="shared" si="217"/>
        <v>-1</v>
      </c>
      <c r="M616" s="396">
        <f t="shared" si="217"/>
        <v>-1</v>
      </c>
      <c r="N616" s="396">
        <f t="shared" si="217"/>
        <v>-1</v>
      </c>
      <c r="O616" s="396">
        <f t="shared" si="217"/>
        <v>-1</v>
      </c>
      <c r="P616" s="396">
        <f t="shared" si="217"/>
        <v>-1</v>
      </c>
      <c r="Q616" s="396">
        <f t="shared" si="217"/>
        <v>-1</v>
      </c>
      <c r="R616" s="396">
        <f t="shared" si="217"/>
        <v>-1</v>
      </c>
      <c r="S616" s="396">
        <f t="shared" si="217"/>
        <v>-1</v>
      </c>
      <c r="T616" s="396">
        <f t="shared" si="217"/>
        <v>-1</v>
      </c>
      <c r="U616" s="396">
        <f t="shared" si="217"/>
        <v>-1</v>
      </c>
      <c r="V616" s="396">
        <f t="shared" si="217"/>
        <v>-1</v>
      </c>
      <c r="W616" s="396">
        <f t="shared" si="217"/>
        <v>-1</v>
      </c>
      <c r="X616" s="396">
        <f t="shared" si="217"/>
        <v>-1</v>
      </c>
      <c r="Y616" s="396">
        <f t="shared" si="217"/>
        <v>-1</v>
      </c>
      <c r="Z616" s="396">
        <f t="shared" si="217"/>
        <v>-1</v>
      </c>
      <c r="AA616" s="396">
        <f t="shared" si="217"/>
        <v>-1</v>
      </c>
      <c r="AB616" s="396">
        <f t="shared" si="217"/>
        <v>-1</v>
      </c>
      <c r="AC616" s="396">
        <f t="shared" si="217"/>
        <v>-1</v>
      </c>
      <c r="AD616" s="396">
        <f t="shared" si="217"/>
        <v>-1</v>
      </c>
      <c r="AE616" s="396">
        <f t="shared" si="217"/>
        <v>-1</v>
      </c>
      <c r="AF616" s="396">
        <f t="shared" si="217"/>
        <v>-1</v>
      </c>
      <c r="AG616" s="396">
        <f t="shared" si="217"/>
        <v>-1</v>
      </c>
      <c r="AH616" s="396">
        <f t="shared" si="217"/>
        <v>-1</v>
      </c>
      <c r="AI616" s="396">
        <f t="shared" si="217"/>
        <v>-1</v>
      </c>
      <c r="AJ616" s="396">
        <f t="shared" si="217"/>
        <v>-1</v>
      </c>
      <c r="AK616" s="56"/>
    </row>
    <row r="617" spans="3:37">
      <c r="C617" s="395" t="s">
        <v>7046</v>
      </c>
      <c r="D617" s="395" t="s">
        <v>50</v>
      </c>
      <c r="E617" s="395" t="str">
        <f t="shared" si="202"/>
        <v>metal products except machinery and vehicles 25_LPG propane or butane if</v>
      </c>
      <c r="F617" s="396">
        <f t="shared" ref="F617:AJ617" si="218">IFERROR((F439-F199)/F199,0)</f>
        <v>0</v>
      </c>
      <c r="G617" s="396">
        <f t="shared" si="218"/>
        <v>0</v>
      </c>
      <c r="H617" s="396">
        <f t="shared" si="218"/>
        <v>0</v>
      </c>
      <c r="I617" s="396">
        <f t="shared" si="218"/>
        <v>0</v>
      </c>
      <c r="J617" s="396">
        <f t="shared" si="218"/>
        <v>0</v>
      </c>
      <c r="K617" s="396">
        <f t="shared" si="218"/>
        <v>0</v>
      </c>
      <c r="L617" s="396">
        <f t="shared" si="218"/>
        <v>0</v>
      </c>
      <c r="M617" s="396">
        <f t="shared" si="218"/>
        <v>0</v>
      </c>
      <c r="N617" s="396">
        <f t="shared" si="218"/>
        <v>0</v>
      </c>
      <c r="O617" s="396">
        <f t="shared" si="218"/>
        <v>0</v>
      </c>
      <c r="P617" s="396">
        <f t="shared" si="218"/>
        <v>0</v>
      </c>
      <c r="Q617" s="396">
        <f t="shared" si="218"/>
        <v>0</v>
      </c>
      <c r="R617" s="396">
        <f t="shared" si="218"/>
        <v>0</v>
      </c>
      <c r="S617" s="396">
        <f t="shared" si="218"/>
        <v>0</v>
      </c>
      <c r="T617" s="396">
        <f t="shared" si="218"/>
        <v>0</v>
      </c>
      <c r="U617" s="396">
        <f t="shared" si="218"/>
        <v>0</v>
      </c>
      <c r="V617" s="396">
        <f t="shared" si="218"/>
        <v>0</v>
      </c>
      <c r="W617" s="396">
        <f t="shared" si="218"/>
        <v>0</v>
      </c>
      <c r="X617" s="396">
        <f t="shared" si="218"/>
        <v>0</v>
      </c>
      <c r="Y617" s="396">
        <f t="shared" si="218"/>
        <v>0</v>
      </c>
      <c r="Z617" s="396">
        <f t="shared" si="218"/>
        <v>0</v>
      </c>
      <c r="AA617" s="396">
        <f t="shared" si="218"/>
        <v>0</v>
      </c>
      <c r="AB617" s="396">
        <f t="shared" si="218"/>
        <v>0</v>
      </c>
      <c r="AC617" s="396">
        <f t="shared" si="218"/>
        <v>0</v>
      </c>
      <c r="AD617" s="396">
        <f t="shared" si="218"/>
        <v>0</v>
      </c>
      <c r="AE617" s="396">
        <f t="shared" si="218"/>
        <v>0</v>
      </c>
      <c r="AF617" s="396">
        <f t="shared" si="218"/>
        <v>0</v>
      </c>
      <c r="AG617" s="396">
        <f t="shared" si="218"/>
        <v>0</v>
      </c>
      <c r="AH617" s="396">
        <f t="shared" si="218"/>
        <v>0</v>
      </c>
      <c r="AI617" s="396">
        <f t="shared" si="218"/>
        <v>0</v>
      </c>
      <c r="AJ617" s="396">
        <f t="shared" si="218"/>
        <v>0</v>
      </c>
      <c r="AK617" s="56"/>
    </row>
    <row r="618" spans="3:37">
      <c r="C618" s="395" t="s">
        <v>7046</v>
      </c>
      <c r="D618" s="395" t="s">
        <v>51</v>
      </c>
      <c r="E618" s="395" t="str">
        <f t="shared" si="202"/>
        <v>computers and electronics 26_LPG propane or butane if</v>
      </c>
      <c r="F618" s="396">
        <f t="shared" ref="F618:AJ618" si="219">IFERROR((F440-F200)/F200,0)</f>
        <v>-1.0000000000000131</v>
      </c>
      <c r="G618" s="396">
        <f t="shared" si="219"/>
        <v>-1.0000000000000118</v>
      </c>
      <c r="H618" s="396">
        <f t="shared" si="219"/>
        <v>-1.0000000000000109</v>
      </c>
      <c r="I618" s="396">
        <f t="shared" si="219"/>
        <v>-1.00000000000001</v>
      </c>
      <c r="J618" s="396">
        <f t="shared" si="219"/>
        <v>-1.0000000000000093</v>
      </c>
      <c r="K618" s="396">
        <f t="shared" si="219"/>
        <v>-1.0000000000000087</v>
      </c>
      <c r="L618" s="396">
        <f t="shared" si="219"/>
        <v>-1.0000000000000087</v>
      </c>
      <c r="M618" s="396">
        <f t="shared" si="219"/>
        <v>-1.0000000000000084</v>
      </c>
      <c r="N618" s="396">
        <f t="shared" si="219"/>
        <v>-1.0000000000000082</v>
      </c>
      <c r="O618" s="396">
        <f t="shared" si="219"/>
        <v>-1.000000000000008</v>
      </c>
      <c r="P618" s="396">
        <f t="shared" si="219"/>
        <v>-1.0000000000000078</v>
      </c>
      <c r="Q618" s="396">
        <f t="shared" si="219"/>
        <v>-1.0000000000000078</v>
      </c>
      <c r="R618" s="396">
        <f t="shared" si="219"/>
        <v>-1.0000000000000075</v>
      </c>
      <c r="S618" s="396">
        <f t="shared" si="219"/>
        <v>-1.0000000000000075</v>
      </c>
      <c r="T618" s="396">
        <f t="shared" si="219"/>
        <v>-1.0000000000000075</v>
      </c>
      <c r="U618" s="396">
        <f t="shared" si="219"/>
        <v>-1.0000000000000073</v>
      </c>
      <c r="V618" s="396">
        <f t="shared" si="219"/>
        <v>-1.0000000000000073</v>
      </c>
      <c r="W618" s="396">
        <f t="shared" si="219"/>
        <v>-1.0000000000000071</v>
      </c>
      <c r="X618" s="396">
        <f t="shared" si="219"/>
        <v>-1.0000000000000071</v>
      </c>
      <c r="Y618" s="396">
        <f t="shared" si="219"/>
        <v>-1.0000000000000071</v>
      </c>
      <c r="Z618" s="396">
        <f t="shared" si="219"/>
        <v>-1.0000000000000071</v>
      </c>
      <c r="AA618" s="396">
        <f t="shared" si="219"/>
        <v>-1.0000000000000069</v>
      </c>
      <c r="AB618" s="396">
        <f t="shared" si="219"/>
        <v>-1.0000000000000069</v>
      </c>
      <c r="AC618" s="396">
        <f t="shared" si="219"/>
        <v>-1.0000000000000069</v>
      </c>
      <c r="AD618" s="396">
        <f t="shared" si="219"/>
        <v>-1.0000000000000067</v>
      </c>
      <c r="AE618" s="396">
        <f t="shared" si="219"/>
        <v>-1.0000000000000067</v>
      </c>
      <c r="AF618" s="396">
        <f t="shared" si="219"/>
        <v>-1.0000000000000067</v>
      </c>
      <c r="AG618" s="396">
        <f t="shared" si="219"/>
        <v>-1.0000000000000064</v>
      </c>
      <c r="AH618" s="396">
        <f t="shared" si="219"/>
        <v>-1.0000000000000064</v>
      </c>
      <c r="AI618" s="396">
        <f t="shared" si="219"/>
        <v>-1.0000000000000064</v>
      </c>
      <c r="AJ618" s="396">
        <f t="shared" si="219"/>
        <v>-1.0000000000000064</v>
      </c>
      <c r="AK618" s="56"/>
    </row>
    <row r="619" spans="3:37">
      <c r="C619" s="395" t="s">
        <v>7046</v>
      </c>
      <c r="D619" s="395" t="s">
        <v>52</v>
      </c>
      <c r="E619" s="395" t="str">
        <f t="shared" si="202"/>
        <v>appliances and electrical equipment 27_LPG propane or butane if</v>
      </c>
      <c r="F619" s="396">
        <f t="shared" ref="F619:AJ619" si="220">IFERROR((F441-F201)/F201,0)</f>
        <v>-1.0000000000000009</v>
      </c>
      <c r="G619" s="396">
        <f t="shared" si="220"/>
        <v>-1.0000000000000007</v>
      </c>
      <c r="H619" s="396">
        <f t="shared" si="220"/>
        <v>-1.0000000000000004</v>
      </c>
      <c r="I619" s="396">
        <f t="shared" si="220"/>
        <v>-1.0000000000000004</v>
      </c>
      <c r="J619" s="396">
        <f t="shared" si="220"/>
        <v>-1.0000000000000002</v>
      </c>
      <c r="K619" s="396">
        <f t="shared" si="220"/>
        <v>-1</v>
      </c>
      <c r="L619" s="396">
        <f t="shared" si="220"/>
        <v>-1</v>
      </c>
      <c r="M619" s="396">
        <f t="shared" si="220"/>
        <v>-1</v>
      </c>
      <c r="N619" s="396">
        <f t="shared" si="220"/>
        <v>-1</v>
      </c>
      <c r="O619" s="396">
        <f t="shared" si="220"/>
        <v>-1</v>
      </c>
      <c r="P619" s="396">
        <f t="shared" si="220"/>
        <v>-1</v>
      </c>
      <c r="Q619" s="396">
        <f t="shared" si="220"/>
        <v>-1</v>
      </c>
      <c r="R619" s="396">
        <f t="shared" si="220"/>
        <v>-1</v>
      </c>
      <c r="S619" s="396">
        <f t="shared" si="220"/>
        <v>-1</v>
      </c>
      <c r="T619" s="396">
        <f t="shared" si="220"/>
        <v>-1</v>
      </c>
      <c r="U619" s="396">
        <f t="shared" si="220"/>
        <v>-1</v>
      </c>
      <c r="V619" s="396">
        <f t="shared" si="220"/>
        <v>-1</v>
      </c>
      <c r="W619" s="396">
        <f t="shared" si="220"/>
        <v>-1</v>
      </c>
      <c r="X619" s="396">
        <f t="shared" si="220"/>
        <v>-1</v>
      </c>
      <c r="Y619" s="396">
        <f t="shared" si="220"/>
        <v>-1</v>
      </c>
      <c r="Z619" s="396">
        <f t="shared" si="220"/>
        <v>-1</v>
      </c>
      <c r="AA619" s="396">
        <f t="shared" si="220"/>
        <v>-1</v>
      </c>
      <c r="AB619" s="396">
        <f t="shared" si="220"/>
        <v>-1</v>
      </c>
      <c r="AC619" s="396">
        <f t="shared" si="220"/>
        <v>-1</v>
      </c>
      <c r="AD619" s="396">
        <f t="shared" si="220"/>
        <v>-1</v>
      </c>
      <c r="AE619" s="396">
        <f t="shared" si="220"/>
        <v>-1</v>
      </c>
      <c r="AF619" s="396">
        <f t="shared" si="220"/>
        <v>-1</v>
      </c>
      <c r="AG619" s="396">
        <f t="shared" si="220"/>
        <v>-1</v>
      </c>
      <c r="AH619" s="396">
        <f t="shared" si="220"/>
        <v>-1</v>
      </c>
      <c r="AI619" s="396">
        <f t="shared" si="220"/>
        <v>-1</v>
      </c>
      <c r="AJ619" s="396">
        <f t="shared" si="220"/>
        <v>-1</v>
      </c>
      <c r="AK619" s="56"/>
    </row>
    <row r="620" spans="3:37">
      <c r="C620" s="395" t="s">
        <v>7046</v>
      </c>
      <c r="D620" s="395" t="s">
        <v>53</v>
      </c>
      <c r="E620" s="395" t="str">
        <f t="shared" ref="E620:E626" si="221">D620&amp;"_"&amp;C620</f>
        <v>other machinery 28_LPG propane or butane if</v>
      </c>
      <c r="F620" s="396">
        <f t="shared" ref="F620:AJ620" si="222">IFERROR((F442-F202)/F202,0)</f>
        <v>-1.0000000000000007</v>
      </c>
      <c r="G620" s="396">
        <f t="shared" si="222"/>
        <v>-1.0000000000000007</v>
      </c>
      <c r="H620" s="396">
        <f t="shared" si="222"/>
        <v>-1.0000000000000004</v>
      </c>
      <c r="I620" s="396">
        <f t="shared" si="222"/>
        <v>-1.0000000000000002</v>
      </c>
      <c r="J620" s="396">
        <f t="shared" si="222"/>
        <v>-1.0000000000000002</v>
      </c>
      <c r="K620" s="396">
        <f t="shared" si="222"/>
        <v>-1</v>
      </c>
      <c r="L620" s="396">
        <f t="shared" si="222"/>
        <v>-1</v>
      </c>
      <c r="M620" s="396">
        <f t="shared" si="222"/>
        <v>-1</v>
      </c>
      <c r="N620" s="396">
        <f t="shared" si="222"/>
        <v>-1</v>
      </c>
      <c r="O620" s="396">
        <f t="shared" si="222"/>
        <v>-1</v>
      </c>
      <c r="P620" s="396">
        <f t="shared" si="222"/>
        <v>-1</v>
      </c>
      <c r="Q620" s="396">
        <f t="shared" si="222"/>
        <v>-1</v>
      </c>
      <c r="R620" s="396">
        <f t="shared" si="222"/>
        <v>-1</v>
      </c>
      <c r="S620" s="396">
        <f t="shared" si="222"/>
        <v>-1</v>
      </c>
      <c r="T620" s="396">
        <f t="shared" si="222"/>
        <v>-1</v>
      </c>
      <c r="U620" s="396">
        <f t="shared" si="222"/>
        <v>-1</v>
      </c>
      <c r="V620" s="396">
        <f t="shared" si="222"/>
        <v>-1</v>
      </c>
      <c r="W620" s="396">
        <f t="shared" si="222"/>
        <v>-1</v>
      </c>
      <c r="X620" s="396">
        <f t="shared" si="222"/>
        <v>-1</v>
      </c>
      <c r="Y620" s="396">
        <f t="shared" si="222"/>
        <v>-1</v>
      </c>
      <c r="Z620" s="396">
        <f t="shared" si="222"/>
        <v>-1</v>
      </c>
      <c r="AA620" s="396">
        <f t="shared" si="222"/>
        <v>-1</v>
      </c>
      <c r="AB620" s="396">
        <f t="shared" si="222"/>
        <v>-1</v>
      </c>
      <c r="AC620" s="396">
        <f t="shared" si="222"/>
        <v>-1</v>
      </c>
      <c r="AD620" s="396">
        <f t="shared" si="222"/>
        <v>-1</v>
      </c>
      <c r="AE620" s="396">
        <f t="shared" si="222"/>
        <v>-1</v>
      </c>
      <c r="AF620" s="396">
        <f t="shared" si="222"/>
        <v>-1</v>
      </c>
      <c r="AG620" s="396">
        <f t="shared" si="222"/>
        <v>-1</v>
      </c>
      <c r="AH620" s="396">
        <f t="shared" si="222"/>
        <v>-1</v>
      </c>
      <c r="AI620" s="396">
        <f t="shared" si="222"/>
        <v>-1</v>
      </c>
      <c r="AJ620" s="396">
        <f t="shared" si="222"/>
        <v>-1</v>
      </c>
      <c r="AK620" s="56"/>
    </row>
    <row r="621" spans="3:37">
      <c r="C621" s="395" t="s">
        <v>7046</v>
      </c>
      <c r="D621" s="395" t="s">
        <v>54</v>
      </c>
      <c r="E621" s="395" t="str">
        <f t="shared" si="221"/>
        <v>road vehicles 29_LPG propane or butane if</v>
      </c>
      <c r="F621" s="396">
        <f t="shared" ref="F621:AJ621" si="223">IFERROR((F443-F203)/F203,0)</f>
        <v>-1</v>
      </c>
      <c r="G621" s="396">
        <f t="shared" si="223"/>
        <v>-1</v>
      </c>
      <c r="H621" s="396">
        <f t="shared" si="223"/>
        <v>-1</v>
      </c>
      <c r="I621" s="396">
        <f t="shared" si="223"/>
        <v>-1</v>
      </c>
      <c r="J621" s="396">
        <f t="shared" si="223"/>
        <v>-1</v>
      </c>
      <c r="K621" s="396">
        <f t="shared" si="223"/>
        <v>-1</v>
      </c>
      <c r="L621" s="396">
        <f t="shared" si="223"/>
        <v>-1</v>
      </c>
      <c r="M621" s="396">
        <f t="shared" si="223"/>
        <v>-1</v>
      </c>
      <c r="N621" s="396">
        <f t="shared" si="223"/>
        <v>-1</v>
      </c>
      <c r="O621" s="396">
        <f t="shared" si="223"/>
        <v>-1</v>
      </c>
      <c r="P621" s="396">
        <f t="shared" si="223"/>
        <v>-1</v>
      </c>
      <c r="Q621" s="396">
        <f t="shared" si="223"/>
        <v>-1</v>
      </c>
      <c r="R621" s="396">
        <f t="shared" si="223"/>
        <v>-1</v>
      </c>
      <c r="S621" s="396">
        <f t="shared" si="223"/>
        <v>-1</v>
      </c>
      <c r="T621" s="396">
        <f t="shared" si="223"/>
        <v>-1</v>
      </c>
      <c r="U621" s="396">
        <f t="shared" si="223"/>
        <v>-1</v>
      </c>
      <c r="V621" s="396">
        <f t="shared" si="223"/>
        <v>-1</v>
      </c>
      <c r="W621" s="396">
        <f t="shared" si="223"/>
        <v>-1</v>
      </c>
      <c r="X621" s="396">
        <f t="shared" si="223"/>
        <v>-1</v>
      </c>
      <c r="Y621" s="396">
        <f t="shared" si="223"/>
        <v>-1</v>
      </c>
      <c r="Z621" s="396">
        <f t="shared" si="223"/>
        <v>-1</v>
      </c>
      <c r="AA621" s="396">
        <f t="shared" si="223"/>
        <v>-1</v>
      </c>
      <c r="AB621" s="396">
        <f t="shared" si="223"/>
        <v>-1</v>
      </c>
      <c r="AC621" s="396">
        <f t="shared" si="223"/>
        <v>-1</v>
      </c>
      <c r="AD621" s="396">
        <f t="shared" si="223"/>
        <v>-1</v>
      </c>
      <c r="AE621" s="396">
        <f t="shared" si="223"/>
        <v>-1</v>
      </c>
      <c r="AF621" s="396">
        <f t="shared" si="223"/>
        <v>-1</v>
      </c>
      <c r="AG621" s="396">
        <f t="shared" si="223"/>
        <v>-1</v>
      </c>
      <c r="AH621" s="396">
        <f t="shared" si="223"/>
        <v>-1</v>
      </c>
      <c r="AI621" s="396">
        <f t="shared" si="223"/>
        <v>-1</v>
      </c>
      <c r="AJ621" s="396">
        <f t="shared" si="223"/>
        <v>-1</v>
      </c>
      <c r="AK621" s="56"/>
    </row>
    <row r="622" spans="3:37">
      <c r="C622" s="395" t="s">
        <v>7046</v>
      </c>
      <c r="D622" s="395" t="s">
        <v>55</v>
      </c>
      <c r="E622" s="395" t="str">
        <f t="shared" si="221"/>
        <v>nonroad vehicles 30_LPG propane or butane if</v>
      </c>
      <c r="F622" s="396">
        <f t="shared" ref="F622:AJ622" si="224">IFERROR((F444-F204)/F204,0)</f>
        <v>0</v>
      </c>
      <c r="G622" s="396">
        <f t="shared" si="224"/>
        <v>0</v>
      </c>
      <c r="H622" s="396">
        <f t="shared" si="224"/>
        <v>0</v>
      </c>
      <c r="I622" s="396">
        <f t="shared" si="224"/>
        <v>0</v>
      </c>
      <c r="J622" s="396">
        <f t="shared" si="224"/>
        <v>0</v>
      </c>
      <c r="K622" s="396">
        <f t="shared" si="224"/>
        <v>0</v>
      </c>
      <c r="L622" s="396">
        <f t="shared" si="224"/>
        <v>0</v>
      </c>
      <c r="M622" s="396">
        <f t="shared" si="224"/>
        <v>0</v>
      </c>
      <c r="N622" s="396">
        <f t="shared" si="224"/>
        <v>0</v>
      </c>
      <c r="O622" s="396">
        <f t="shared" si="224"/>
        <v>0</v>
      </c>
      <c r="P622" s="396">
        <f t="shared" si="224"/>
        <v>0</v>
      </c>
      <c r="Q622" s="396">
        <f t="shared" si="224"/>
        <v>0</v>
      </c>
      <c r="R622" s="396">
        <f t="shared" si="224"/>
        <v>0</v>
      </c>
      <c r="S622" s="396">
        <f t="shared" si="224"/>
        <v>0</v>
      </c>
      <c r="T622" s="396">
        <f t="shared" si="224"/>
        <v>0</v>
      </c>
      <c r="U622" s="396">
        <f t="shared" si="224"/>
        <v>0</v>
      </c>
      <c r="V622" s="396">
        <f t="shared" si="224"/>
        <v>0</v>
      </c>
      <c r="W622" s="396">
        <f t="shared" si="224"/>
        <v>0</v>
      </c>
      <c r="X622" s="396">
        <f t="shared" si="224"/>
        <v>0</v>
      </c>
      <c r="Y622" s="396">
        <f t="shared" si="224"/>
        <v>0</v>
      </c>
      <c r="Z622" s="396">
        <f t="shared" si="224"/>
        <v>0</v>
      </c>
      <c r="AA622" s="396">
        <f t="shared" si="224"/>
        <v>0</v>
      </c>
      <c r="AB622" s="396">
        <f t="shared" si="224"/>
        <v>0</v>
      </c>
      <c r="AC622" s="396">
        <f t="shared" si="224"/>
        <v>0</v>
      </c>
      <c r="AD622" s="396">
        <f t="shared" si="224"/>
        <v>0</v>
      </c>
      <c r="AE622" s="396">
        <f t="shared" si="224"/>
        <v>0</v>
      </c>
      <c r="AF622" s="396">
        <f t="shared" si="224"/>
        <v>0</v>
      </c>
      <c r="AG622" s="396">
        <f t="shared" si="224"/>
        <v>0</v>
      </c>
      <c r="AH622" s="396">
        <f t="shared" si="224"/>
        <v>0</v>
      </c>
      <c r="AI622" s="396">
        <f t="shared" si="224"/>
        <v>0</v>
      </c>
      <c r="AJ622" s="396">
        <f t="shared" si="224"/>
        <v>0</v>
      </c>
      <c r="AK622" s="56"/>
    </row>
    <row r="623" spans="3:37">
      <c r="C623" s="395" t="s">
        <v>7046</v>
      </c>
      <c r="D623" s="395" t="s">
        <v>56</v>
      </c>
      <c r="E623" s="395" t="str">
        <f t="shared" si="221"/>
        <v>other manufacturing 31T33_LPG propane or butane if</v>
      </c>
      <c r="F623" s="396">
        <f t="shared" ref="F623:AJ623" si="225">IFERROR((F445-F205)/F205,0)</f>
        <v>0</v>
      </c>
      <c r="G623" s="396">
        <f t="shared" si="225"/>
        <v>0</v>
      </c>
      <c r="H623" s="396">
        <f t="shared" si="225"/>
        <v>0</v>
      </c>
      <c r="I623" s="396">
        <f t="shared" si="225"/>
        <v>0</v>
      </c>
      <c r="J623" s="396">
        <f t="shared" si="225"/>
        <v>0</v>
      </c>
      <c r="K623" s="396">
        <f t="shared" si="225"/>
        <v>0</v>
      </c>
      <c r="L623" s="396">
        <f t="shared" si="225"/>
        <v>0</v>
      </c>
      <c r="M623" s="396">
        <f t="shared" si="225"/>
        <v>0</v>
      </c>
      <c r="N623" s="396">
        <f t="shared" si="225"/>
        <v>0</v>
      </c>
      <c r="O623" s="396">
        <f t="shared" si="225"/>
        <v>0</v>
      </c>
      <c r="P623" s="396">
        <f t="shared" si="225"/>
        <v>0</v>
      </c>
      <c r="Q623" s="396">
        <f t="shared" si="225"/>
        <v>0</v>
      </c>
      <c r="R623" s="396">
        <f t="shared" si="225"/>
        <v>0</v>
      </c>
      <c r="S623" s="396">
        <f t="shared" si="225"/>
        <v>0</v>
      </c>
      <c r="T623" s="396">
        <f t="shared" si="225"/>
        <v>0</v>
      </c>
      <c r="U623" s="396">
        <f t="shared" si="225"/>
        <v>0</v>
      </c>
      <c r="V623" s="396">
        <f t="shared" si="225"/>
        <v>0</v>
      </c>
      <c r="W623" s="396">
        <f t="shared" si="225"/>
        <v>0</v>
      </c>
      <c r="X623" s="396">
        <f t="shared" si="225"/>
        <v>0</v>
      </c>
      <c r="Y623" s="396">
        <f t="shared" si="225"/>
        <v>0</v>
      </c>
      <c r="Z623" s="396">
        <f t="shared" si="225"/>
        <v>0</v>
      </c>
      <c r="AA623" s="396">
        <f t="shared" si="225"/>
        <v>0</v>
      </c>
      <c r="AB623" s="396">
        <f t="shared" si="225"/>
        <v>0</v>
      </c>
      <c r="AC623" s="396">
        <f t="shared" si="225"/>
        <v>0</v>
      </c>
      <c r="AD623" s="396">
        <f t="shared" si="225"/>
        <v>0</v>
      </c>
      <c r="AE623" s="396">
        <f t="shared" si="225"/>
        <v>0</v>
      </c>
      <c r="AF623" s="396">
        <f t="shared" si="225"/>
        <v>0</v>
      </c>
      <c r="AG623" s="396">
        <f t="shared" si="225"/>
        <v>0</v>
      </c>
      <c r="AH623" s="396">
        <f t="shared" si="225"/>
        <v>0</v>
      </c>
      <c r="AI623" s="396">
        <f t="shared" si="225"/>
        <v>0</v>
      </c>
      <c r="AJ623" s="396">
        <f t="shared" si="225"/>
        <v>0</v>
      </c>
      <c r="AK623" s="56"/>
    </row>
    <row r="624" spans="3:37">
      <c r="C624" s="395" t="s">
        <v>7046</v>
      </c>
      <c r="D624" s="395" t="s">
        <v>57</v>
      </c>
      <c r="E624" s="395" t="str">
        <f t="shared" si="221"/>
        <v>energy pipelines and gas processing 352T353_LPG propane or butane if</v>
      </c>
      <c r="F624" s="396">
        <f t="shared" ref="F624:AJ624" si="226">IFERROR((F446-F206)/F206,0)</f>
        <v>0</v>
      </c>
      <c r="G624" s="396">
        <f t="shared" si="226"/>
        <v>0</v>
      </c>
      <c r="H624" s="396">
        <f t="shared" si="226"/>
        <v>0</v>
      </c>
      <c r="I624" s="396">
        <f t="shared" si="226"/>
        <v>0</v>
      </c>
      <c r="J624" s="396">
        <f t="shared" si="226"/>
        <v>0</v>
      </c>
      <c r="K624" s="396">
        <f t="shared" si="226"/>
        <v>0</v>
      </c>
      <c r="L624" s="396">
        <f t="shared" si="226"/>
        <v>0</v>
      </c>
      <c r="M624" s="396">
        <f t="shared" si="226"/>
        <v>0</v>
      </c>
      <c r="N624" s="396">
        <f t="shared" si="226"/>
        <v>0</v>
      </c>
      <c r="O624" s="396">
        <f t="shared" si="226"/>
        <v>0</v>
      </c>
      <c r="P624" s="396">
        <f t="shared" si="226"/>
        <v>0</v>
      </c>
      <c r="Q624" s="396">
        <f t="shared" si="226"/>
        <v>0</v>
      </c>
      <c r="R624" s="396">
        <f t="shared" si="226"/>
        <v>0</v>
      </c>
      <c r="S624" s="396">
        <f t="shared" si="226"/>
        <v>0</v>
      </c>
      <c r="T624" s="396">
        <f t="shared" si="226"/>
        <v>0</v>
      </c>
      <c r="U624" s="396">
        <f t="shared" si="226"/>
        <v>0</v>
      </c>
      <c r="V624" s="396">
        <f t="shared" si="226"/>
        <v>0</v>
      </c>
      <c r="W624" s="396">
        <f t="shared" si="226"/>
        <v>0</v>
      </c>
      <c r="X624" s="396">
        <f t="shared" si="226"/>
        <v>0</v>
      </c>
      <c r="Y624" s="396">
        <f t="shared" si="226"/>
        <v>0</v>
      </c>
      <c r="Z624" s="396">
        <f t="shared" si="226"/>
        <v>0</v>
      </c>
      <c r="AA624" s="396">
        <f t="shared" si="226"/>
        <v>0</v>
      </c>
      <c r="AB624" s="396">
        <f t="shared" si="226"/>
        <v>0</v>
      </c>
      <c r="AC624" s="396">
        <f t="shared" si="226"/>
        <v>0</v>
      </c>
      <c r="AD624" s="396">
        <f t="shared" si="226"/>
        <v>0</v>
      </c>
      <c r="AE624" s="396">
        <f t="shared" si="226"/>
        <v>0</v>
      </c>
      <c r="AF624" s="396">
        <f t="shared" si="226"/>
        <v>0</v>
      </c>
      <c r="AG624" s="396">
        <f t="shared" si="226"/>
        <v>0</v>
      </c>
      <c r="AH624" s="396">
        <f t="shared" si="226"/>
        <v>0</v>
      </c>
      <c r="AI624" s="396">
        <f t="shared" si="226"/>
        <v>0</v>
      </c>
      <c r="AJ624" s="396">
        <f t="shared" si="226"/>
        <v>0</v>
      </c>
      <c r="AK624" s="56"/>
    </row>
    <row r="625" spans="3:37">
      <c r="C625" s="395" t="s">
        <v>7046</v>
      </c>
      <c r="D625" s="395" t="s">
        <v>58</v>
      </c>
      <c r="E625" s="395" t="str">
        <f t="shared" si="221"/>
        <v>water and waste 36T39_LPG propane or butane if</v>
      </c>
      <c r="F625" s="396">
        <f t="shared" ref="F625:AJ625" si="227">IFERROR((F447-F207)/F207,0)</f>
        <v>0</v>
      </c>
      <c r="G625" s="396">
        <f t="shared" si="227"/>
        <v>0</v>
      </c>
      <c r="H625" s="396">
        <f t="shared" si="227"/>
        <v>0</v>
      </c>
      <c r="I625" s="396">
        <f t="shared" si="227"/>
        <v>0</v>
      </c>
      <c r="J625" s="396">
        <f t="shared" si="227"/>
        <v>0</v>
      </c>
      <c r="K625" s="396">
        <f t="shared" si="227"/>
        <v>0</v>
      </c>
      <c r="L625" s="396">
        <f t="shared" si="227"/>
        <v>0</v>
      </c>
      <c r="M625" s="396">
        <f t="shared" si="227"/>
        <v>0</v>
      </c>
      <c r="N625" s="396">
        <f t="shared" si="227"/>
        <v>0</v>
      </c>
      <c r="O625" s="396">
        <f t="shared" si="227"/>
        <v>0</v>
      </c>
      <c r="P625" s="396">
        <f t="shared" si="227"/>
        <v>0</v>
      </c>
      <c r="Q625" s="396">
        <f t="shared" si="227"/>
        <v>0</v>
      </c>
      <c r="R625" s="396">
        <f t="shared" si="227"/>
        <v>0</v>
      </c>
      <c r="S625" s="396">
        <f t="shared" si="227"/>
        <v>0</v>
      </c>
      <c r="T625" s="396">
        <f t="shared" si="227"/>
        <v>0</v>
      </c>
      <c r="U625" s="396">
        <f t="shared" si="227"/>
        <v>0</v>
      </c>
      <c r="V625" s="396">
        <f t="shared" si="227"/>
        <v>0</v>
      </c>
      <c r="W625" s="396">
        <f t="shared" si="227"/>
        <v>0</v>
      </c>
      <c r="X625" s="396">
        <f t="shared" si="227"/>
        <v>0</v>
      </c>
      <c r="Y625" s="396">
        <f t="shared" si="227"/>
        <v>0</v>
      </c>
      <c r="Z625" s="396">
        <f t="shared" si="227"/>
        <v>0</v>
      </c>
      <c r="AA625" s="396">
        <f t="shared" si="227"/>
        <v>0</v>
      </c>
      <c r="AB625" s="396">
        <f t="shared" si="227"/>
        <v>0</v>
      </c>
      <c r="AC625" s="396">
        <f t="shared" si="227"/>
        <v>0</v>
      </c>
      <c r="AD625" s="396">
        <f t="shared" si="227"/>
        <v>0</v>
      </c>
      <c r="AE625" s="396">
        <f t="shared" si="227"/>
        <v>0</v>
      </c>
      <c r="AF625" s="396">
        <f t="shared" si="227"/>
        <v>0</v>
      </c>
      <c r="AG625" s="396">
        <f t="shared" si="227"/>
        <v>0</v>
      </c>
      <c r="AH625" s="396">
        <f t="shared" si="227"/>
        <v>0</v>
      </c>
      <c r="AI625" s="396">
        <f t="shared" si="227"/>
        <v>0</v>
      </c>
      <c r="AJ625" s="396">
        <f t="shared" si="227"/>
        <v>0</v>
      </c>
      <c r="AK625" s="56"/>
    </row>
    <row r="626" spans="3:37">
      <c r="C626" s="395" t="s">
        <v>7046</v>
      </c>
      <c r="D626" s="395" t="s">
        <v>59</v>
      </c>
      <c r="E626" s="395" t="str">
        <f t="shared" si="221"/>
        <v>construction 41T43_LPG propane or butane if</v>
      </c>
      <c r="F626" s="396">
        <f t="shared" ref="F626:AJ626" si="228">IFERROR((F448-F208)/F208,0)</f>
        <v>0</v>
      </c>
      <c r="G626" s="396">
        <f t="shared" si="228"/>
        <v>0</v>
      </c>
      <c r="H626" s="396">
        <f t="shared" si="228"/>
        <v>0</v>
      </c>
      <c r="I626" s="396">
        <f t="shared" si="228"/>
        <v>0</v>
      </c>
      <c r="J626" s="396">
        <f t="shared" si="228"/>
        <v>0</v>
      </c>
      <c r="K626" s="396">
        <f t="shared" si="228"/>
        <v>0</v>
      </c>
      <c r="L626" s="396">
        <f t="shared" si="228"/>
        <v>0</v>
      </c>
      <c r="M626" s="396">
        <f t="shared" si="228"/>
        <v>0</v>
      </c>
      <c r="N626" s="396">
        <f t="shared" si="228"/>
        <v>0</v>
      </c>
      <c r="O626" s="396">
        <f t="shared" si="228"/>
        <v>0</v>
      </c>
      <c r="P626" s="396">
        <f t="shared" si="228"/>
        <v>0</v>
      </c>
      <c r="Q626" s="396">
        <f t="shared" si="228"/>
        <v>0</v>
      </c>
      <c r="R626" s="396">
        <f t="shared" si="228"/>
        <v>0</v>
      </c>
      <c r="S626" s="396">
        <f t="shared" si="228"/>
        <v>0</v>
      </c>
      <c r="T626" s="396">
        <f t="shared" si="228"/>
        <v>0</v>
      </c>
      <c r="U626" s="396">
        <f t="shared" si="228"/>
        <v>0</v>
      </c>
      <c r="V626" s="396">
        <f t="shared" si="228"/>
        <v>0</v>
      </c>
      <c r="W626" s="396">
        <f t="shared" si="228"/>
        <v>0</v>
      </c>
      <c r="X626" s="396">
        <f t="shared" si="228"/>
        <v>0</v>
      </c>
      <c r="Y626" s="396">
        <f t="shared" si="228"/>
        <v>0</v>
      </c>
      <c r="Z626" s="396">
        <f t="shared" si="228"/>
        <v>0</v>
      </c>
      <c r="AA626" s="396">
        <f t="shared" si="228"/>
        <v>0</v>
      </c>
      <c r="AB626" s="396">
        <f t="shared" si="228"/>
        <v>0</v>
      </c>
      <c r="AC626" s="396">
        <f t="shared" si="228"/>
        <v>0</v>
      </c>
      <c r="AD626" s="396">
        <f t="shared" si="228"/>
        <v>0</v>
      </c>
      <c r="AE626" s="396">
        <f t="shared" si="228"/>
        <v>0</v>
      </c>
      <c r="AF626" s="396">
        <f t="shared" si="228"/>
        <v>0</v>
      </c>
      <c r="AG626" s="396">
        <f t="shared" si="228"/>
        <v>0</v>
      </c>
      <c r="AH626" s="396">
        <f t="shared" si="228"/>
        <v>0</v>
      </c>
      <c r="AI626" s="396">
        <f t="shared" si="228"/>
        <v>0</v>
      </c>
      <c r="AJ626" s="396">
        <f t="shared" si="228"/>
        <v>0</v>
      </c>
      <c r="AK626" s="5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AH327"/>
  <sheetViews>
    <sheetView topLeftCell="A297" zoomScale="90" zoomScaleNormal="90" workbookViewId="0">
      <selection activeCell="B299" sqref="B299"/>
    </sheetView>
  </sheetViews>
  <sheetFormatPr defaultRowHeight="14.5"/>
  <cols>
    <col min="2" max="2" width="16.7265625" customWidth="1"/>
    <col min="3" max="3" width="70.089843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 hidden="1">
      <c r="C6" t="s">
        <v>77</v>
      </c>
    </row>
    <row r="7" spans="1:34" hidden="1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 hidden="1">
      <c r="A8" t="s">
        <v>7057</v>
      </c>
      <c r="B8" t="s">
        <v>7047</v>
      </c>
      <c r="C8" s="28" t="s">
        <v>68</v>
      </c>
      <c r="D8" s="27">
        <v>241417226879250</v>
      </c>
      <c r="E8" s="27">
        <v>243107147467404.78</v>
      </c>
      <c r="F8" s="27">
        <v>244808897499676.56</v>
      </c>
      <c r="G8" s="27">
        <v>246522559782174.28</v>
      </c>
      <c r="H8" s="27">
        <v>248248217700649.5</v>
      </c>
      <c r="I8" s="27">
        <v>249985955224554.03</v>
      </c>
      <c r="J8" s="27">
        <v>251735856911125.84</v>
      </c>
      <c r="K8" s="27">
        <v>253498007909503.75</v>
      </c>
      <c r="L8" s="27">
        <v>255272493964870.25</v>
      </c>
      <c r="M8" s="27">
        <v>257059401422624.28</v>
      </c>
      <c r="N8" s="27">
        <v>258858817232582.63</v>
      </c>
      <c r="O8" s="27">
        <v>260670828953210.72</v>
      </c>
      <c r="P8" s="27">
        <v>262495524755883.16</v>
      </c>
      <c r="Q8" s="27">
        <v>264332993429174.31</v>
      </c>
      <c r="R8" s="27">
        <v>266183324383178.44</v>
      </c>
      <c r="S8" s="27">
        <v>268046607653860.75</v>
      </c>
      <c r="T8" s="27">
        <v>269922933907437.72</v>
      </c>
      <c r="U8" s="27">
        <v>271812394444789.75</v>
      </c>
      <c r="V8" s="27">
        <v>273715081205903.25</v>
      </c>
      <c r="W8" s="27">
        <v>275631086774344.5</v>
      </c>
      <c r="X8" s="27">
        <v>277560504381764.88</v>
      </c>
      <c r="Y8" s="27">
        <v>279503427912437.25</v>
      </c>
      <c r="Z8" s="27">
        <v>281459951907824.31</v>
      </c>
      <c r="AA8" s="27">
        <v>283430171571179.06</v>
      </c>
      <c r="AB8" s="27">
        <v>285414182772177.25</v>
      </c>
      <c r="AC8" s="27">
        <v>287412082051582.44</v>
      </c>
      <c r="AD8" s="27">
        <v>289423966625943.5</v>
      </c>
      <c r="AE8" s="27">
        <v>291449934392325.06</v>
      </c>
      <c r="AF8" s="27">
        <v>293490083933071.38</v>
      </c>
      <c r="AG8" s="27">
        <v>295544514520602.81</v>
      </c>
      <c r="AH8" s="27">
        <v>297613326122247</v>
      </c>
    </row>
    <row r="9" spans="1:34" hidden="1">
      <c r="A9" t="s">
        <v>7057</v>
      </c>
      <c r="B9" t="s">
        <v>7048</v>
      </c>
      <c r="C9" s="28" t="s">
        <v>69</v>
      </c>
      <c r="D9" s="27">
        <v>11665010746654.01</v>
      </c>
      <c r="E9" s="27">
        <v>10650154811695.113</v>
      </c>
      <c r="F9" s="27">
        <v>9723591343077.6387</v>
      </c>
      <c r="G9" s="27">
        <v>8877638896229.8828</v>
      </c>
      <c r="H9" s="27">
        <v>8105284312257.8848</v>
      </c>
      <c r="I9" s="27">
        <v>7400124577091.4492</v>
      </c>
      <c r="J9" s="27">
        <v>6756313738884.4932</v>
      </c>
      <c r="K9" s="27">
        <v>6168514443601.542</v>
      </c>
      <c r="L9" s="27">
        <v>5631853687008.208</v>
      </c>
      <c r="M9" s="27">
        <v>5141882416238.4941</v>
      </c>
      <c r="N9" s="27">
        <v>4694538646025.7451</v>
      </c>
      <c r="O9" s="27">
        <v>4286113783821.5059</v>
      </c>
      <c r="P9" s="27">
        <v>3913221884629.0352</v>
      </c>
      <c r="Q9" s="27">
        <v>3572771580666.3096</v>
      </c>
      <c r="R9" s="27">
        <v>3261940453148.3408</v>
      </c>
      <c r="S9" s="27">
        <v>2978151633724.4351</v>
      </c>
      <c r="T9" s="27">
        <v>2719052441590.4092</v>
      </c>
      <c r="U9" s="27">
        <v>2482494879172.0439</v>
      </c>
      <c r="V9" s="27">
        <v>2266517824684.0762</v>
      </c>
      <c r="W9" s="27">
        <v>2069330773936.5615</v>
      </c>
      <c r="X9" s="27">
        <v>1889298996604.0808</v>
      </c>
      <c r="Y9" s="27">
        <v>1724929983899.5259</v>
      </c>
      <c r="Z9" s="27">
        <v>1574861075300.2671</v>
      </c>
      <c r="AA9" s="27">
        <v>1437848161749.1438</v>
      </c>
      <c r="AB9" s="27">
        <v>1312755371676.9683</v>
      </c>
      <c r="AC9" s="27">
        <v>1198545654341.072</v>
      </c>
      <c r="AD9" s="27">
        <v>1094272182413.3988</v>
      </c>
      <c r="AE9" s="27">
        <v>999070502543.43311</v>
      </c>
      <c r="AF9" s="27">
        <v>912151368822.15454</v>
      </c>
      <c r="AG9" s="27">
        <v>832794199734.62708</v>
      </c>
      <c r="AH9" s="27">
        <v>760341104357.71448</v>
      </c>
    </row>
    <row r="10" spans="1:34" hidden="1">
      <c r="A10" t="s">
        <v>7057</v>
      </c>
      <c r="B10" t="s">
        <v>7049</v>
      </c>
      <c r="C10" s="28" t="s">
        <v>70</v>
      </c>
      <c r="D10" s="27">
        <v>424416119112066.63</v>
      </c>
      <c r="E10" s="27">
        <v>423567286873842.5</v>
      </c>
      <c r="F10" s="27">
        <v>422720152300094.75</v>
      </c>
      <c r="G10" s="27">
        <v>421874711995494.63</v>
      </c>
      <c r="H10" s="27">
        <v>421030962571503.63</v>
      </c>
      <c r="I10" s="27">
        <v>420188900646360.63</v>
      </c>
      <c r="J10" s="27">
        <v>419348522845067.94</v>
      </c>
      <c r="K10" s="27">
        <v>418509825799377.75</v>
      </c>
      <c r="L10" s="27">
        <v>417672806147779</v>
      </c>
      <c r="M10" s="27">
        <v>416837460535483.44</v>
      </c>
      <c r="N10" s="27">
        <v>416003785614412.5</v>
      </c>
      <c r="O10" s="27">
        <v>415171778043183.63</v>
      </c>
      <c r="P10" s="27">
        <v>414341434487097.25</v>
      </c>
      <c r="Q10" s="27">
        <v>413512751618123.06</v>
      </c>
      <c r="R10" s="27">
        <v>412685726114886.88</v>
      </c>
      <c r="S10" s="27">
        <v>411860354662657.06</v>
      </c>
      <c r="T10" s="27">
        <v>411036633953331.75</v>
      </c>
      <c r="U10" s="27">
        <v>410214560685425</v>
      </c>
      <c r="V10" s="27">
        <v>409394131564054.13</v>
      </c>
      <c r="W10" s="27">
        <v>408575343300926.06</v>
      </c>
      <c r="X10" s="27">
        <v>407758192614324.19</v>
      </c>
      <c r="Y10" s="27">
        <v>406942676229095.5</v>
      </c>
      <c r="Z10" s="27">
        <v>406128790876637.31</v>
      </c>
      <c r="AA10" s="27">
        <v>405316533294884.06</v>
      </c>
      <c r="AB10" s="27">
        <v>404505900228294.31</v>
      </c>
      <c r="AC10" s="27">
        <v>403696888427837.69</v>
      </c>
      <c r="AD10" s="27">
        <v>402889494650982.06</v>
      </c>
      <c r="AE10" s="27">
        <v>402083715661680.13</v>
      </c>
      <c r="AF10" s="27">
        <v>401279548230356.75</v>
      </c>
      <c r="AG10" s="27">
        <v>400476989133896.06</v>
      </c>
      <c r="AH10" s="27">
        <v>399676035155628.31</v>
      </c>
    </row>
    <row r="11" spans="1:34" hidden="1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 hidden="1">
      <c r="A12" t="s">
        <v>7057</v>
      </c>
      <c r="B12" t="s">
        <v>7051</v>
      </c>
      <c r="C12" s="28" t="s">
        <v>72</v>
      </c>
      <c r="D12" s="27">
        <v>90365828090333.391</v>
      </c>
      <c r="E12" s="27">
        <v>90456193918423.719</v>
      </c>
      <c r="F12" s="27">
        <v>90546650112342.125</v>
      </c>
      <c r="G12" s="27">
        <v>90637196762454.469</v>
      </c>
      <c r="H12" s="27">
        <v>90727833959216.906</v>
      </c>
      <c r="I12" s="27">
        <v>90818561793176.125</v>
      </c>
      <c r="J12" s="27">
        <v>90909380354969.281</v>
      </c>
      <c r="K12" s="27">
        <v>91000289735324.234</v>
      </c>
      <c r="L12" s="27">
        <v>91091290025059.547</v>
      </c>
      <c r="M12" s="27">
        <v>91182381315084.609</v>
      </c>
      <c r="N12" s="27">
        <v>91273563696399.688</v>
      </c>
      <c r="O12" s="27">
        <v>91364837260096.078</v>
      </c>
      <c r="P12" s="27">
        <v>91456202097356.172</v>
      </c>
      <c r="Q12" s="27">
        <v>91547658299453.516</v>
      </c>
      <c r="R12" s="27">
        <v>91639205957752.969</v>
      </c>
      <c r="S12" s="27">
        <v>91730845163710.719</v>
      </c>
      <c r="T12" s="27">
        <v>91822576008874.406</v>
      </c>
      <c r="U12" s="27">
        <v>91914398584883.266</v>
      </c>
      <c r="V12" s="27">
        <v>92006312983468.141</v>
      </c>
      <c r="W12" s="27">
        <v>92098319296451.594</v>
      </c>
      <c r="X12" s="27">
        <v>92190417615748.031</v>
      </c>
      <c r="Y12" s="27">
        <v>92282608033363.766</v>
      </c>
      <c r="Z12" s="27">
        <v>92374890641397.125</v>
      </c>
      <c r="AA12" s="27">
        <v>92467265532038.5</v>
      </c>
      <c r="AB12" s="27">
        <v>92559732797570.531</v>
      </c>
      <c r="AC12" s="27">
        <v>92652292530368.078</v>
      </c>
      <c r="AD12" s="27">
        <v>92744944822898.438</v>
      </c>
      <c r="AE12" s="27">
        <v>92837689767721.313</v>
      </c>
      <c r="AF12" s="27">
        <v>92930527457489.031</v>
      </c>
      <c r="AG12" s="27">
        <v>93023457984946.5</v>
      </c>
      <c r="AH12" s="27">
        <v>93116481442931.438</v>
      </c>
    </row>
    <row r="13" spans="1:34" hidden="1">
      <c r="A13" t="s">
        <v>7057</v>
      </c>
      <c r="B13" t="s">
        <v>7052</v>
      </c>
      <c r="C13" s="28" t="s">
        <v>73</v>
      </c>
      <c r="D13" s="27">
        <v>17812527461717.402</v>
      </c>
      <c r="E13" s="27">
        <v>18720966362264.992</v>
      </c>
      <c r="F13" s="27">
        <v>19675735646740.504</v>
      </c>
      <c r="G13" s="27">
        <v>20679198164724.27</v>
      </c>
      <c r="H13" s="27">
        <v>21733837271125.203</v>
      </c>
      <c r="I13" s="27">
        <v>22842262971952.586</v>
      </c>
      <c r="J13" s="27">
        <v>24007218383522.168</v>
      </c>
      <c r="K13" s="27">
        <v>25231586521081.793</v>
      </c>
      <c r="L13" s="27">
        <v>26518397433656.961</v>
      </c>
      <c r="M13" s="27">
        <v>27870835702773.469</v>
      </c>
      <c r="N13" s="27">
        <v>29292248323614.914</v>
      </c>
      <c r="O13" s="27">
        <v>30786152988119.27</v>
      </c>
      <c r="P13" s="27">
        <v>32356246790513.352</v>
      </c>
      <c r="Q13" s="27">
        <v>34006415376829.531</v>
      </c>
      <c r="R13" s="27">
        <v>35740742561047.836</v>
      </c>
      <c r="S13" s="27">
        <v>37563520431661.273</v>
      </c>
      <c r="T13" s="27">
        <v>39479259973675.992</v>
      </c>
      <c r="U13" s="27">
        <v>41492702232333.461</v>
      </c>
      <c r="V13" s="27">
        <v>43608830046182.469</v>
      </c>
      <c r="W13" s="27">
        <v>45832880378537.766</v>
      </c>
      <c r="X13" s="27">
        <v>48170357277843.188</v>
      </c>
      <c r="Y13" s="27">
        <v>50627045499013.188</v>
      </c>
      <c r="Z13" s="27">
        <v>53209024819462.859</v>
      </c>
      <c r="AA13" s="27">
        <v>55922685085255.461</v>
      </c>
      <c r="AB13" s="27">
        <v>58774742024603.484</v>
      </c>
      <c r="AC13" s="27">
        <v>61772253867858.258</v>
      </c>
      <c r="AD13" s="27">
        <v>64922638815119.031</v>
      </c>
      <c r="AE13" s="27">
        <v>68233693394690.094</v>
      </c>
      <c r="AF13" s="27">
        <v>71713611757819.281</v>
      </c>
      <c r="AG13" s="27">
        <v>75371005957468.063</v>
      </c>
      <c r="AH13" s="27">
        <v>79214927261298.938</v>
      </c>
    </row>
    <row r="14" spans="1:34" hidden="1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 hidden="1">
      <c r="A15" t="s">
        <v>7057</v>
      </c>
      <c r="B15" t="s">
        <v>7054</v>
      </c>
      <c r="C15" s="28" t="s">
        <v>75</v>
      </c>
      <c r="D15" s="27">
        <v>92437594469648.547</v>
      </c>
      <c r="E15" s="27">
        <v>87538401962757.172</v>
      </c>
      <c r="F15" s="27">
        <v>82898866658731.031</v>
      </c>
      <c r="G15" s="27">
        <v>78505226725818.281</v>
      </c>
      <c r="H15" s="27">
        <v>74344449709349.906</v>
      </c>
      <c r="I15" s="27">
        <v>70404193874754.359</v>
      </c>
      <c r="J15" s="27">
        <v>66672771599392.375</v>
      </c>
      <c r="K15" s="27">
        <v>63139114704624.578</v>
      </c>
      <c r="L15" s="27">
        <v>59792741625279.469</v>
      </c>
      <c r="M15" s="27">
        <v>56623726319139.656</v>
      </c>
      <c r="N15" s="27">
        <v>53622668824225.25</v>
      </c>
      <c r="O15" s="27">
        <v>50780667376541.305</v>
      </c>
      <c r="P15" s="27">
        <v>48089292005584.617</v>
      </c>
      <c r="Q15" s="27">
        <v>45540559529288.625</v>
      </c>
      <c r="R15" s="27">
        <v>43126909874236.328</v>
      </c>
      <c r="S15" s="27">
        <v>40841183650901.805</v>
      </c>
      <c r="T15" s="27">
        <v>38676600917404</v>
      </c>
      <c r="U15" s="27">
        <v>36626741068781.586</v>
      </c>
      <c r="V15" s="27">
        <v>34685523792136.16</v>
      </c>
      <c r="W15" s="27">
        <v>32847191031152.941</v>
      </c>
      <c r="X15" s="27">
        <v>31106289906501.832</v>
      </c>
      <c r="Y15" s="27">
        <v>29457656541457.234</v>
      </c>
      <c r="Z15" s="27">
        <v>27896400744760</v>
      </c>
      <c r="AA15" s="27">
        <v>26417891505287.719</v>
      </c>
      <c r="AB15" s="27">
        <v>25017743255507.469</v>
      </c>
      <c r="AC15" s="27">
        <v>23691802862965.57</v>
      </c>
      <c r="AD15" s="27">
        <v>22436137311228.395</v>
      </c>
      <c r="AE15" s="27">
        <v>21247022033733.289</v>
      </c>
      <c r="AF15" s="27">
        <v>20120929865945.422</v>
      </c>
      <c r="AG15" s="27">
        <v>19054520583050.313</v>
      </c>
      <c r="AH15" s="27">
        <v>18044630992148.648</v>
      </c>
    </row>
    <row r="16" spans="1:34" hidden="1">
      <c r="A16" t="s">
        <v>7057</v>
      </c>
      <c r="B16" t="s">
        <v>7055</v>
      </c>
      <c r="C16" s="28" t="s">
        <v>76</v>
      </c>
      <c r="D16" s="27">
        <v>27871177177096.629</v>
      </c>
      <c r="E16" s="27">
        <v>26394004786710.504</v>
      </c>
      <c r="F16" s="27">
        <v>24995122533014.844</v>
      </c>
      <c r="G16" s="27">
        <v>23670381038765.059</v>
      </c>
      <c r="H16" s="27">
        <v>22415850843710.508</v>
      </c>
      <c r="I16" s="27">
        <v>21227810748993.852</v>
      </c>
      <c r="J16" s="27">
        <v>20102736779297.18</v>
      </c>
      <c r="K16" s="27">
        <v>19037291729994.426</v>
      </c>
      <c r="L16" s="27">
        <v>18028315268304.723</v>
      </c>
      <c r="M16" s="27">
        <v>17072814559084.568</v>
      </c>
      <c r="N16" s="27">
        <v>16167955387453.088</v>
      </c>
      <c r="O16" s="27">
        <v>15311053751918.072</v>
      </c>
      <c r="P16" s="27">
        <v>14499567903066.416</v>
      </c>
      <c r="Q16" s="27">
        <v>13731090804203.895</v>
      </c>
      <c r="R16" s="27">
        <v>13003342991581.088</v>
      </c>
      <c r="S16" s="27">
        <v>12314165813027.289</v>
      </c>
      <c r="T16" s="27">
        <v>11661515024936.844</v>
      </c>
      <c r="U16" s="27">
        <v>11043454728615.189</v>
      </c>
      <c r="V16" s="27">
        <v>10458151627998.586</v>
      </c>
      <c r="W16" s="27">
        <v>9903869591714.6582</v>
      </c>
      <c r="X16" s="27">
        <v>9378964503353.7813</v>
      </c>
      <c r="Y16" s="27">
        <v>8881879384676.0313</v>
      </c>
      <c r="Z16" s="27">
        <v>8411139777288.2002</v>
      </c>
      <c r="AA16" s="27">
        <v>7965349369091.9258</v>
      </c>
      <c r="AB16" s="27">
        <v>7543185852530.0547</v>
      </c>
      <c r="AC16" s="27">
        <v>7143397002345.9609</v>
      </c>
      <c r="AD16" s="27">
        <v>6764796961221.624</v>
      </c>
      <c r="AE16" s="27">
        <v>6406262722276.8789</v>
      </c>
      <c r="AF16" s="27">
        <v>6066730797996.2031</v>
      </c>
      <c r="AG16" s="27">
        <v>5745194065702.4043</v>
      </c>
      <c r="AH16" s="27">
        <v>5440698780220.1768</v>
      </c>
    </row>
    <row r="17" spans="1:34" hidden="1"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 hidden="1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 hidden="1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 hidden="1">
      <c r="A20" t="s">
        <v>7058</v>
      </c>
      <c r="B20" t="s">
        <v>7047</v>
      </c>
      <c r="C20" s="28" t="s">
        <v>68</v>
      </c>
      <c r="D20" s="27">
        <v>571803198109649.63</v>
      </c>
      <c r="E20" s="27">
        <v>584954671666171.38</v>
      </c>
      <c r="F20" s="27">
        <v>598408629114493.38</v>
      </c>
      <c r="G20" s="27">
        <v>612172027584126.63</v>
      </c>
      <c r="H20" s="27">
        <v>626251984218561.5</v>
      </c>
      <c r="I20" s="27">
        <v>640655779855588.38</v>
      </c>
      <c r="J20" s="27">
        <v>655390862792266.75</v>
      </c>
      <c r="K20" s="27">
        <v>670464852636488.88</v>
      </c>
      <c r="L20" s="27">
        <v>685885544247128</v>
      </c>
      <c r="M20" s="27">
        <v>701660911764811.88</v>
      </c>
      <c r="N20" s="27">
        <v>717799112735402.63</v>
      </c>
      <c r="O20" s="27">
        <v>734308492328316.75</v>
      </c>
      <c r="P20" s="27">
        <v>751197587651868</v>
      </c>
      <c r="Q20" s="27">
        <v>768475132167860.75</v>
      </c>
      <c r="R20" s="27">
        <v>786150060207721.5</v>
      </c>
      <c r="S20" s="27">
        <v>804231511592499.13</v>
      </c>
      <c r="T20" s="27">
        <v>822728836359126.63</v>
      </c>
      <c r="U20" s="27">
        <v>841651599595386.5</v>
      </c>
      <c r="V20" s="27">
        <v>861009586386080.25</v>
      </c>
      <c r="W20" s="27">
        <v>880812806872960</v>
      </c>
      <c r="X20" s="27">
        <v>901071501431038</v>
      </c>
      <c r="Y20" s="27">
        <v>921796145963951.75</v>
      </c>
      <c r="Z20" s="27">
        <v>942997457321122.63</v>
      </c>
      <c r="AA20" s="27">
        <v>964686398839508.38</v>
      </c>
      <c r="AB20" s="27">
        <v>986874186012817</v>
      </c>
      <c r="AC20" s="27">
        <v>1009572292291111.5</v>
      </c>
      <c r="AD20" s="27">
        <v>1032792455013807</v>
      </c>
      <c r="AE20" s="27">
        <v>1056546681479124.5</v>
      </c>
      <c r="AF20" s="27">
        <v>1080847255153144.4</v>
      </c>
      <c r="AG20" s="27">
        <v>1105706742021666.4</v>
      </c>
      <c r="AH20" s="27">
        <v>1131137997088164.8</v>
      </c>
    </row>
    <row r="21" spans="1:34" hidden="1">
      <c r="A21" t="s">
        <v>7058</v>
      </c>
      <c r="B21" t="s">
        <v>7048</v>
      </c>
      <c r="C21" s="28" t="s">
        <v>69</v>
      </c>
      <c r="D21" s="27">
        <v>7166426585340.0029</v>
      </c>
      <c r="E21" s="27">
        <v>6542947472415.4229</v>
      </c>
      <c r="F21" s="27">
        <v>5973711042315.2813</v>
      </c>
      <c r="G21" s="27">
        <v>5453998181633.8516</v>
      </c>
      <c r="H21" s="27">
        <v>4979500339831.707</v>
      </c>
      <c r="I21" s="27">
        <v>4546283810266.3486</v>
      </c>
      <c r="J21" s="27">
        <v>4150757118773.1763</v>
      </c>
      <c r="K21" s="27">
        <v>3789641249439.9102</v>
      </c>
      <c r="L21" s="27">
        <v>3459942460738.6377</v>
      </c>
      <c r="M21" s="27">
        <v>3158927466654.3765</v>
      </c>
      <c r="N21" s="27">
        <v>2884100777055.4458</v>
      </c>
      <c r="O21" s="27">
        <v>2633184009451.6221</v>
      </c>
      <c r="P21" s="27">
        <v>2404097000629.3311</v>
      </c>
      <c r="Q21" s="27">
        <v>2194940561574.5791</v>
      </c>
      <c r="R21" s="27">
        <v>2003980732717.5908</v>
      </c>
      <c r="S21" s="27">
        <v>1829634408971.1606</v>
      </c>
      <c r="T21" s="27">
        <v>1670456215390.6699</v>
      </c>
      <c r="U21" s="27">
        <v>1525126524651.6816</v>
      </c>
      <c r="V21" s="27">
        <v>1392440517006.9854</v>
      </c>
      <c r="W21" s="27">
        <v>1271298192027.3777</v>
      </c>
      <c r="X21" s="27">
        <v>1160695249320.9958</v>
      </c>
      <c r="Y21" s="27">
        <v>1059714762630.0693</v>
      </c>
      <c r="Z21" s="27">
        <v>967519578281.25317</v>
      </c>
      <c r="AA21" s="27">
        <v>883345374970.78418</v>
      </c>
      <c r="AB21" s="27">
        <v>806494327348.32605</v>
      </c>
      <c r="AC21" s="27">
        <v>736329320869.02173</v>
      </c>
      <c r="AD21" s="27">
        <v>672268669953.41687</v>
      </c>
      <c r="AE21" s="27">
        <v>613781295667.46973</v>
      </c>
      <c r="AF21" s="27">
        <v>560382322944.39978</v>
      </c>
      <c r="AG21" s="27">
        <v>511629060848.23706</v>
      </c>
      <c r="AH21" s="27">
        <v>467117332554.44043</v>
      </c>
    </row>
    <row r="22" spans="1:34" hidden="1">
      <c r="A22" t="s">
        <v>7058</v>
      </c>
      <c r="B22" t="s">
        <v>7049</v>
      </c>
      <c r="C22" s="28" t="s">
        <v>70</v>
      </c>
      <c r="D22" s="27">
        <v>176741983656810</v>
      </c>
      <c r="E22" s="27">
        <v>180807049280916.63</v>
      </c>
      <c r="F22" s="27">
        <v>184965611414377.69</v>
      </c>
      <c r="G22" s="27">
        <v>189219820476908.34</v>
      </c>
      <c r="H22" s="27">
        <v>193571876347877.25</v>
      </c>
      <c r="I22" s="27">
        <v>198024029503878.38</v>
      </c>
      <c r="J22" s="27">
        <v>202578582182467.56</v>
      </c>
      <c r="K22" s="27">
        <v>207237889572664.31</v>
      </c>
      <c r="L22" s="27">
        <v>212004361032835.56</v>
      </c>
      <c r="M22" s="27">
        <v>216880461336590.75</v>
      </c>
      <c r="N22" s="27">
        <v>221868711947332.31</v>
      </c>
      <c r="O22" s="27">
        <v>226971692322120.94</v>
      </c>
      <c r="P22" s="27">
        <v>232192041245529.69</v>
      </c>
      <c r="Q22" s="27">
        <v>237532458194176.84</v>
      </c>
      <c r="R22" s="27">
        <v>242995704732642.88</v>
      </c>
      <c r="S22" s="27">
        <v>248584605941493.63</v>
      </c>
      <c r="T22" s="27">
        <v>254302051878147.97</v>
      </c>
      <c r="U22" s="27">
        <v>260150999071345.34</v>
      </c>
      <c r="V22" s="27">
        <v>266134472049986.25</v>
      </c>
      <c r="W22" s="27">
        <v>272255564907135.88</v>
      </c>
      <c r="X22" s="27">
        <v>278517442900000</v>
      </c>
      <c r="Y22" s="27">
        <v>284923344086699.94</v>
      </c>
      <c r="Z22" s="27">
        <v>291476581000694</v>
      </c>
      <c r="AA22" s="27">
        <v>298180542363710</v>
      </c>
      <c r="AB22" s="27">
        <v>305038694838075.25</v>
      </c>
      <c r="AC22" s="27">
        <v>312054584819351</v>
      </c>
      <c r="AD22" s="27">
        <v>319231840270196.06</v>
      </c>
      <c r="AE22" s="27">
        <v>326574172596410.5</v>
      </c>
      <c r="AF22" s="27">
        <v>334085378566127.88</v>
      </c>
      <c r="AG22" s="27">
        <v>341769342273148.81</v>
      </c>
      <c r="AH22" s="27">
        <v>349630037145431.19</v>
      </c>
    </row>
    <row r="23" spans="1:34" hidden="1">
      <c r="A23" t="s">
        <v>7058</v>
      </c>
      <c r="B23" t="s">
        <v>7050</v>
      </c>
      <c r="C23" s="28" t="s">
        <v>71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</row>
    <row r="24" spans="1:34" hidden="1">
      <c r="A24" t="s">
        <v>7058</v>
      </c>
      <c r="B24" t="s">
        <v>7051</v>
      </c>
      <c r="C24" s="28" t="s">
        <v>72</v>
      </c>
      <c r="D24" s="27">
        <v>10383757727700</v>
      </c>
      <c r="E24" s="27">
        <v>10539514093615.5</v>
      </c>
      <c r="F24" s="27">
        <v>10697606805019.73</v>
      </c>
      <c r="G24" s="27">
        <v>10858070907095.025</v>
      </c>
      <c r="H24" s="27">
        <v>11020941970701.449</v>
      </c>
      <c r="I24" s="27">
        <v>11186256100261.971</v>
      </c>
      <c r="J24" s="27">
        <v>11354049941765.898</v>
      </c>
      <c r="K24" s="27">
        <v>11524360690892.387</v>
      </c>
      <c r="L24" s="27">
        <v>11697226101255.771</v>
      </c>
      <c r="M24" s="27">
        <v>11872684492774.607</v>
      </c>
      <c r="N24" s="27">
        <v>12050774760166.225</v>
      </c>
      <c r="O24" s="27">
        <v>12231536381568.717</v>
      </c>
      <c r="P24" s="27">
        <v>12415009427292.246</v>
      </c>
      <c r="Q24" s="27">
        <v>12601234568701.627</v>
      </c>
      <c r="R24" s="27">
        <v>12790253087232.15</v>
      </c>
      <c r="S24" s="27">
        <v>12982106883540.633</v>
      </c>
      <c r="T24" s="27">
        <v>13176838486793.742</v>
      </c>
      <c r="U24" s="27">
        <v>13374491064095.646</v>
      </c>
      <c r="V24" s="27">
        <v>13575108430057.08</v>
      </c>
      <c r="W24" s="27">
        <v>13778735056507.936</v>
      </c>
      <c r="X24" s="27">
        <v>13985416082355.553</v>
      </c>
      <c r="Y24" s="27">
        <v>14195197323590.885</v>
      </c>
      <c r="Z24" s="27">
        <v>14408125283444.746</v>
      </c>
      <c r="AA24" s="27">
        <v>14624247162696.416</v>
      </c>
      <c r="AB24" s="27">
        <v>14843610870136.861</v>
      </c>
      <c r="AC24" s="27">
        <v>15066265033188.912</v>
      </c>
      <c r="AD24" s="27">
        <v>15292259008686.744</v>
      </c>
      <c r="AE24" s="27">
        <v>15521642893817.043</v>
      </c>
      <c r="AF24" s="27">
        <v>15754467537224.297</v>
      </c>
      <c r="AG24" s="27">
        <v>15990784550282.66</v>
      </c>
      <c r="AH24" s="27">
        <v>16230646318536.898</v>
      </c>
    </row>
    <row r="25" spans="1:34" hidden="1">
      <c r="A25" t="s">
        <v>7058</v>
      </c>
      <c r="B25" t="s">
        <v>7052</v>
      </c>
      <c r="C25" s="28" t="s">
        <v>73</v>
      </c>
      <c r="D25" s="27">
        <v>4940454678870.001</v>
      </c>
      <c r="E25" s="27">
        <v>5004680589695.3096</v>
      </c>
      <c r="F25" s="27">
        <v>5069741437361.3486</v>
      </c>
      <c r="G25" s="27">
        <v>5135648076047.0459</v>
      </c>
      <c r="H25" s="27">
        <v>5202411501035.6563</v>
      </c>
      <c r="I25" s="27">
        <v>5270042850549.1191</v>
      </c>
      <c r="J25" s="27">
        <v>5338553407606.2588</v>
      </c>
      <c r="K25" s="27">
        <v>5407954601905.1396</v>
      </c>
      <c r="L25" s="27">
        <v>5478258011729.9053</v>
      </c>
      <c r="M25" s="27">
        <v>5549475365882.3936</v>
      </c>
      <c r="N25" s="27">
        <v>5621618545638.8633</v>
      </c>
      <c r="O25" s="27">
        <v>5694699586732.1699</v>
      </c>
      <c r="P25" s="27">
        <v>5768730681359.6865</v>
      </c>
      <c r="Q25" s="27">
        <v>5843724180217.3623</v>
      </c>
      <c r="R25" s="27">
        <v>5919692594560.1875</v>
      </c>
      <c r="S25" s="27">
        <v>5996648598289.4688</v>
      </c>
      <c r="T25" s="27">
        <v>6074605030067.2314</v>
      </c>
      <c r="U25" s="27">
        <v>6153574895458.1045</v>
      </c>
      <c r="V25" s="27">
        <v>6233571369099.0596</v>
      </c>
      <c r="W25" s="27">
        <v>6314607796897.3467</v>
      </c>
      <c r="X25" s="27">
        <v>6396697698257.0117</v>
      </c>
      <c r="Y25" s="27">
        <v>6479854768334.3535</v>
      </c>
      <c r="Z25" s="27">
        <v>6564092880322.6982</v>
      </c>
      <c r="AA25" s="27">
        <v>6649426087766.8926</v>
      </c>
      <c r="AB25" s="27">
        <v>6735868626907.8623</v>
      </c>
      <c r="AC25" s="27">
        <v>6823434919057.6641</v>
      </c>
      <c r="AD25" s="27">
        <v>6912139573005.4131</v>
      </c>
      <c r="AE25" s="27">
        <v>7001997387454.4824</v>
      </c>
      <c r="AF25" s="27">
        <v>7093023353491.3906</v>
      </c>
      <c r="AG25" s="27">
        <v>7185232657086.7773</v>
      </c>
      <c r="AH25" s="27">
        <v>7278640681628.9063</v>
      </c>
    </row>
    <row r="26" spans="1:34" hidden="1">
      <c r="A26" t="s">
        <v>7058</v>
      </c>
      <c r="B26" t="s">
        <v>7053</v>
      </c>
      <c r="C26" s="28" t="s">
        <v>74</v>
      </c>
      <c r="D26" s="27">
        <v>12244030026120</v>
      </c>
      <c r="E26" s="27">
        <v>11791000915153.561</v>
      </c>
      <c r="F26" s="27">
        <v>11354733881292.877</v>
      </c>
      <c r="G26" s="27">
        <v>10934608727685.039</v>
      </c>
      <c r="H26" s="27">
        <v>10530028204760.693</v>
      </c>
      <c r="I26" s="27">
        <v>10140417161184.547</v>
      </c>
      <c r="J26" s="27">
        <v>9765221726220.7188</v>
      </c>
      <c r="K26" s="27">
        <v>9403908522350.5527</v>
      </c>
      <c r="L26" s="27">
        <v>9055963907023.582</v>
      </c>
      <c r="M26" s="27">
        <v>8720893242463.709</v>
      </c>
      <c r="N26" s="27">
        <v>8398220192492.5518</v>
      </c>
      <c r="O26" s="27">
        <v>8087486045370.3271</v>
      </c>
      <c r="P26" s="27">
        <v>7788249061691.624</v>
      </c>
      <c r="Q26" s="27">
        <v>7500083846409.0342</v>
      </c>
      <c r="R26" s="27">
        <v>7222580744091.8994</v>
      </c>
      <c r="S26" s="27">
        <v>6955345256560.499</v>
      </c>
      <c r="T26" s="27">
        <v>6697997482067.7607</v>
      </c>
      <c r="U26" s="27">
        <v>6450171575231.2529</v>
      </c>
      <c r="V26" s="27">
        <v>6211515226947.6973</v>
      </c>
      <c r="W26" s="27">
        <v>5981689163550.6318</v>
      </c>
      <c r="X26" s="27">
        <v>5760366664499.2578</v>
      </c>
      <c r="Y26" s="27">
        <v>5547233097912.7852</v>
      </c>
      <c r="Z26" s="27">
        <v>5341985473290.0127</v>
      </c>
      <c r="AA26" s="27">
        <v>5144332010778.2813</v>
      </c>
      <c r="AB26" s="27">
        <v>4953991726379.4844</v>
      </c>
      <c r="AC26" s="27">
        <v>4770694032503.4443</v>
      </c>
      <c r="AD26" s="27">
        <v>4594178353300.8164</v>
      </c>
      <c r="AE26" s="27">
        <v>4424193754228.6855</v>
      </c>
      <c r="AF26" s="27">
        <v>4260498585322.2246</v>
      </c>
      <c r="AG26" s="27">
        <v>4102860137665.3018</v>
      </c>
      <c r="AH26" s="27">
        <v>3951054312571.686</v>
      </c>
    </row>
    <row r="27" spans="1:34" hidden="1">
      <c r="A27" t="s">
        <v>7058</v>
      </c>
      <c r="B27" t="s">
        <v>7054</v>
      </c>
      <c r="C27" s="28" t="s">
        <v>75</v>
      </c>
      <c r="D27" s="27">
        <v>1402484088510</v>
      </c>
      <c r="E27" s="27">
        <v>1350592177235.1299</v>
      </c>
      <c r="F27" s="27">
        <v>1300620266677.4302</v>
      </c>
      <c r="G27" s="27">
        <v>1252497316810.3652</v>
      </c>
      <c r="H27" s="27">
        <v>1206154916088.3816</v>
      </c>
      <c r="I27" s="27">
        <v>1161527184193.1113</v>
      </c>
      <c r="J27" s="27">
        <v>1118550678377.9663</v>
      </c>
      <c r="K27" s="27">
        <v>1077164303277.9816</v>
      </c>
      <c r="L27" s="27">
        <v>1037309224056.6962</v>
      </c>
      <c r="M27" s="27">
        <v>998928782766.59839</v>
      </c>
      <c r="N27" s="27">
        <v>961968417804.23413</v>
      </c>
      <c r="O27" s="27">
        <v>926375586345.47754</v>
      </c>
      <c r="P27" s="27">
        <v>892099689650.69482</v>
      </c>
      <c r="Q27" s="27">
        <v>859092001133.61902</v>
      </c>
      <c r="R27" s="27">
        <v>827305597091.67517</v>
      </c>
      <c r="S27" s="27">
        <v>796695289999.2832</v>
      </c>
      <c r="T27" s="27">
        <v>767217564269.30969</v>
      </c>
      <c r="U27" s="27">
        <v>738830514391.34521</v>
      </c>
      <c r="V27" s="27">
        <v>711493785358.86536</v>
      </c>
      <c r="W27" s="27">
        <v>685168515300.58728</v>
      </c>
      <c r="X27" s="27">
        <v>659817280234.46558</v>
      </c>
      <c r="Y27" s="27">
        <v>635404040865.79028</v>
      </c>
      <c r="Z27" s="27">
        <v>611894091353.7561</v>
      </c>
      <c r="AA27" s="27">
        <v>589254009973.66711</v>
      </c>
      <c r="AB27" s="27">
        <v>567451611604.64136</v>
      </c>
      <c r="AC27" s="27">
        <v>546455901975.26965</v>
      </c>
      <c r="AD27" s="27">
        <v>526237033602.18463</v>
      </c>
      <c r="AE27" s="27">
        <v>506766263358.90381</v>
      </c>
      <c r="AF27" s="27">
        <v>488015911614.62433</v>
      </c>
      <c r="AG27" s="27">
        <v>469959322884.88318</v>
      </c>
      <c r="AH27" s="27">
        <v>452570827938.14252</v>
      </c>
    </row>
    <row r="28" spans="1:34" hidden="1">
      <c r="A28" t="s">
        <v>7058</v>
      </c>
      <c r="B28" t="s">
        <v>7055</v>
      </c>
      <c r="C28" s="28" t="s">
        <v>76</v>
      </c>
      <c r="D28" s="27">
        <v>49744238093010.008</v>
      </c>
      <c r="E28" s="27">
        <v>47903701283568.641</v>
      </c>
      <c r="F28" s="27">
        <v>46131264336076.594</v>
      </c>
      <c r="G28" s="27">
        <v>44424407555641.758</v>
      </c>
      <c r="H28" s="27">
        <v>42780704476083.016</v>
      </c>
      <c r="I28" s="27">
        <v>41197818410467.938</v>
      </c>
      <c r="J28" s="27">
        <v>39673499129280.625</v>
      </c>
      <c r="K28" s="27">
        <v>38205579661497.242</v>
      </c>
      <c r="L28" s="27">
        <v>36791973214021.844</v>
      </c>
      <c r="M28" s="27">
        <v>35430670205103.039</v>
      </c>
      <c r="N28" s="27">
        <v>34119735407514.223</v>
      </c>
      <c r="O28" s="27">
        <v>32857305197436.195</v>
      </c>
      <c r="P28" s="27">
        <v>31641584905131.055</v>
      </c>
      <c r="Q28" s="27">
        <v>30470846263641.203</v>
      </c>
      <c r="R28" s="27">
        <v>29343424951886.477</v>
      </c>
      <c r="S28" s="27">
        <v>28257718228666.68</v>
      </c>
      <c r="T28" s="27">
        <v>27212182654206.012</v>
      </c>
      <c r="U28" s="27">
        <v>26205331896000.387</v>
      </c>
      <c r="V28" s="27">
        <v>25235734615848.375</v>
      </c>
      <c r="W28" s="27">
        <v>24302012435061.98</v>
      </c>
      <c r="X28" s="27">
        <v>23402837974964.688</v>
      </c>
      <c r="Y28" s="27">
        <v>22536932969890.992</v>
      </c>
      <c r="Z28" s="27">
        <v>21703066450005.027</v>
      </c>
      <c r="AA28" s="27">
        <v>20900052991354.84</v>
      </c>
      <c r="AB28" s="27">
        <v>20126751030674.711</v>
      </c>
      <c r="AC28" s="27">
        <v>19382061242539.746</v>
      </c>
      <c r="AD28" s="27">
        <v>18664924976565.773</v>
      </c>
      <c r="AE28" s="27">
        <v>17974322752432.84</v>
      </c>
      <c r="AF28" s="27">
        <v>17309272810592.824</v>
      </c>
      <c r="AG28" s="27">
        <v>16668829716600.891</v>
      </c>
      <c r="AH28" s="27">
        <v>16052083017086.656</v>
      </c>
    </row>
    <row r="29" spans="1:34" hidden="1"/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16220000000000</v>
      </c>
      <c r="F31">
        <f>INDEX(NoSettings!$C$2:$AG$6843,MATCH($C31,NoSettings!$A$2:$A$6843,0),MATCH(F$30,NoSettings!$C$1:$AG$1,0))</f>
        <v>16340000000000</v>
      </c>
      <c r="G31">
        <f>INDEX(NoSettings!$C$2:$AG$6843,MATCH($C31,NoSettings!$A$2:$A$6843,0),MATCH(G$30,NoSettings!$C$1:$AG$1,0))</f>
        <v>16450000000000</v>
      </c>
      <c r="H31">
        <f>INDEX(NoSettings!$C$2:$AG$6843,MATCH($C31,NoSettings!$A$2:$A$6843,0),MATCH(H$30,NoSettings!$C$1:$AG$1,0))</f>
        <v>16570000000000</v>
      </c>
      <c r="I31">
        <f>INDEX(NoSettings!$C$2:$AG$6843,MATCH($C31,NoSettings!$A$2:$A$6843,0),MATCH(I$30,NoSettings!$C$1:$AG$1,0))</f>
        <v>16680000000000</v>
      </c>
      <c r="J31">
        <f>INDEX(NoSettings!$C$2:$AG$6843,MATCH($C31,NoSettings!$A$2:$A$6843,0),MATCH(J$30,NoSettings!$C$1:$AG$1,0))</f>
        <v>16800000000000</v>
      </c>
      <c r="K31">
        <f>INDEX(NoSettings!$C$2:$AG$6843,MATCH($C31,NoSettings!$A$2:$A$6843,0),MATCH(K$30,NoSettings!$C$1:$AG$1,0))</f>
        <v>16920000000000</v>
      </c>
      <c r="L31">
        <f>INDEX(NoSettings!$C$2:$AG$6843,MATCH($C31,NoSettings!$A$2:$A$6843,0),MATCH(L$30,NoSettings!$C$1:$AG$1,0))</f>
        <v>17040000000000</v>
      </c>
      <c r="M31">
        <f>INDEX(NoSettings!$C$2:$AG$6843,MATCH($C31,NoSettings!$A$2:$A$6843,0),MATCH(M$30,NoSettings!$C$1:$AG$1,0))</f>
        <v>17150000000000</v>
      </c>
      <c r="N31">
        <f>INDEX(NoSettings!$C$2:$AG$6843,MATCH($C31,NoSettings!$A$2:$A$6843,0),MATCH(N$30,NoSettings!$C$1:$AG$1,0))</f>
        <v>17270000000000</v>
      </c>
      <c r="O31">
        <f>INDEX(NoSettings!$C$2:$AG$6843,MATCH($C31,NoSettings!$A$2:$A$6843,0),MATCH(O$30,NoSettings!$C$1:$AG$1,0))</f>
        <v>17400000000000</v>
      </c>
      <c r="P31">
        <f>INDEX(NoSettings!$C$2:$AG$6843,MATCH($C31,NoSettings!$A$2:$A$6843,0),MATCH(P$30,NoSettings!$C$1:$AG$1,0))</f>
        <v>17520000000000</v>
      </c>
      <c r="Q31">
        <f>INDEX(NoSettings!$C$2:$AG$6843,MATCH($C31,NoSettings!$A$2:$A$6843,0),MATCH(Q$30,NoSettings!$C$1:$AG$1,0))</f>
        <v>17640000000000</v>
      </c>
      <c r="R31">
        <f>INDEX(NoSettings!$C$2:$AG$6843,MATCH($C31,NoSettings!$A$2:$A$6843,0),MATCH(R$30,NoSettings!$C$1:$AG$1,0))</f>
        <v>17760000000000</v>
      </c>
      <c r="S31">
        <f>INDEX(NoSettings!$C$2:$AG$6843,MATCH($C31,NoSettings!$A$2:$A$6843,0),MATCH(S$30,NoSettings!$C$1:$AG$1,0))</f>
        <v>17890000000000</v>
      </c>
      <c r="T31">
        <f>INDEX(NoSettings!$C$2:$AG$6843,MATCH($C31,NoSettings!$A$2:$A$6843,0),MATCH(T$30,NoSettings!$C$1:$AG$1,0))</f>
        <v>18010000000000</v>
      </c>
      <c r="U31">
        <f>INDEX(NoSettings!$C$2:$AG$6843,MATCH($C31,NoSettings!$A$2:$A$6843,0),MATCH(U$30,NoSettings!$C$1:$AG$1,0))</f>
        <v>18140000000000</v>
      </c>
      <c r="V31">
        <f>INDEX(NoSettings!$C$2:$AG$6843,MATCH($C31,NoSettings!$A$2:$A$6843,0),MATCH(V$30,NoSettings!$C$1:$AG$1,0))</f>
        <v>18270000000000</v>
      </c>
      <c r="W31">
        <f>INDEX(NoSettings!$C$2:$AG$6843,MATCH($C31,NoSettings!$A$2:$A$6843,0),MATCH(W$30,NoSettings!$C$1:$AG$1,0))</f>
        <v>18390000000000</v>
      </c>
      <c r="X31">
        <f>INDEX(NoSettings!$C$2:$AG$6843,MATCH($C31,NoSettings!$A$2:$A$6843,0),MATCH(X$30,NoSettings!$C$1:$AG$1,0))</f>
        <v>18520000000000</v>
      </c>
      <c r="Y31">
        <f>INDEX(NoSettings!$C$2:$AG$6843,MATCH($C31,NoSettings!$A$2:$A$6843,0),MATCH(Y$30,NoSettings!$C$1:$AG$1,0))</f>
        <v>18650000000000</v>
      </c>
      <c r="Z31">
        <f>INDEX(NoSettings!$C$2:$AG$6843,MATCH($C31,NoSettings!$A$2:$A$6843,0),MATCH(Z$30,NoSettings!$C$1:$AG$1,0))</f>
        <v>18780000000000</v>
      </c>
      <c r="AA31">
        <f>INDEX(NoSettings!$C$2:$AG$6843,MATCH($C31,NoSettings!$A$2:$A$6843,0),MATCH(AA$30,NoSettings!$C$1:$AG$1,0))</f>
        <v>18910000000000</v>
      </c>
      <c r="AB31">
        <f>INDEX(NoSettings!$C$2:$AG$6843,MATCH($C31,NoSettings!$A$2:$A$6843,0),MATCH(AB$30,NoSettings!$C$1:$AG$1,0))</f>
        <v>19050000000000</v>
      </c>
      <c r="AC31">
        <f>INDEX(NoSettings!$C$2:$AG$6843,MATCH($C31,NoSettings!$A$2:$A$6843,0),MATCH(AC$30,NoSettings!$C$1:$AG$1,0))</f>
        <v>19180000000000</v>
      </c>
      <c r="AD31">
        <f>INDEX(NoSettings!$C$2:$AG$6843,MATCH($C31,NoSettings!$A$2:$A$6843,0),MATCH(AD$30,NoSettings!$C$1:$AG$1,0))</f>
        <v>19310000000000</v>
      </c>
      <c r="AE31">
        <f>INDEX(NoSettings!$C$2:$AG$6843,MATCH($C31,NoSettings!$A$2:$A$6843,0),MATCH(AE$30,NoSettings!$C$1:$AG$1,0))</f>
        <v>19450000000000</v>
      </c>
      <c r="AF31">
        <f>INDEX(NoSettings!$C$2:$AG$6843,MATCH($C31,NoSettings!$A$2:$A$6843,0),MATCH(AF$30,NoSettings!$C$1:$AG$1,0))</f>
        <v>19590000000000</v>
      </c>
      <c r="AG31">
        <f>INDEX(NoSettings!$C$2:$AG$6843,MATCH($C31,NoSettings!$A$2:$A$6843,0),MATCH(AG$30,NoSettings!$C$1:$AG$1,0))</f>
        <v>19720000000000</v>
      </c>
      <c r="AH31">
        <f>INDEX(NoSettings!$C$2:$AG$6843,MATCH($C31,NoSettings!$A$2:$A$6843,0),MATCH(AH$30,NoSettings!$C$1:$AG$1,0))</f>
        <v>19860000000000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19920000000000</v>
      </c>
      <c r="E32">
        <f>INDEX(NoSettings!$C$2:$AG$6843,MATCH($C32,NoSettings!$A$2:$A$6843,0),MATCH(E$30,NoSettings!$C$1:$AG$1,0))</f>
        <v>20060000000000</v>
      </c>
      <c r="F32">
        <f>INDEX(NoSettings!$C$2:$AG$6843,MATCH($C32,NoSettings!$A$2:$A$6843,0),MATCH(F$30,NoSettings!$C$1:$AG$1,0))</f>
        <v>20200000000000</v>
      </c>
      <c r="G32">
        <f>INDEX(NoSettings!$C$2:$AG$6843,MATCH($C32,NoSettings!$A$2:$A$6843,0),MATCH(G$30,NoSettings!$C$1:$AG$1,0))</f>
        <v>20340000000000</v>
      </c>
      <c r="H32">
        <f>INDEX(NoSettings!$C$2:$AG$6843,MATCH($C32,NoSettings!$A$2:$A$6843,0),MATCH(H$30,NoSettings!$C$1:$AG$1,0))</f>
        <v>20480000000000</v>
      </c>
      <c r="I32">
        <f>INDEX(NoSettings!$C$2:$AG$6843,MATCH($C32,NoSettings!$A$2:$A$6843,0),MATCH(I$30,NoSettings!$C$1:$AG$1,0))</f>
        <v>20620000000000</v>
      </c>
      <c r="J32">
        <f>INDEX(NoSettings!$C$2:$AG$6843,MATCH($C32,NoSettings!$A$2:$A$6843,0),MATCH(J$30,NoSettings!$C$1:$AG$1,0))</f>
        <v>20770000000000</v>
      </c>
      <c r="K32">
        <f>INDEX(NoSettings!$C$2:$AG$6843,MATCH($C32,NoSettings!$A$2:$A$6843,0),MATCH(K$30,NoSettings!$C$1:$AG$1,0))</f>
        <v>20910000000000</v>
      </c>
      <c r="L32">
        <f>INDEX(NoSettings!$C$2:$AG$6843,MATCH($C32,NoSettings!$A$2:$A$6843,0),MATCH(L$30,NoSettings!$C$1:$AG$1,0))</f>
        <v>21060000000000</v>
      </c>
      <c r="M32">
        <f>INDEX(NoSettings!$C$2:$AG$6843,MATCH($C32,NoSettings!$A$2:$A$6843,0),MATCH(M$30,NoSettings!$C$1:$AG$1,0))</f>
        <v>21210000000000</v>
      </c>
      <c r="N32">
        <f>INDEX(NoSettings!$C$2:$AG$6843,MATCH($C32,NoSettings!$A$2:$A$6843,0),MATCH(N$30,NoSettings!$C$1:$AG$1,0))</f>
        <v>21360000000000</v>
      </c>
      <c r="O32">
        <f>INDEX(NoSettings!$C$2:$AG$6843,MATCH($C32,NoSettings!$A$2:$A$6843,0),MATCH(O$30,NoSettings!$C$1:$AG$1,0))</f>
        <v>21500000000000</v>
      </c>
      <c r="P32">
        <f>INDEX(NoSettings!$C$2:$AG$6843,MATCH($C32,NoSettings!$A$2:$A$6843,0),MATCH(P$30,NoSettings!$C$1:$AG$1,0))</f>
        <v>21660000000000</v>
      </c>
      <c r="Q32">
        <f>INDEX(NoSettings!$C$2:$AG$6843,MATCH($C32,NoSettings!$A$2:$A$6843,0),MATCH(Q$30,NoSettings!$C$1:$AG$1,0))</f>
        <v>21810000000000</v>
      </c>
      <c r="R32">
        <f>INDEX(NoSettings!$C$2:$AG$6843,MATCH($C32,NoSettings!$A$2:$A$6843,0),MATCH(R$30,NoSettings!$C$1:$AG$1,0))</f>
        <v>21960000000000</v>
      </c>
      <c r="S32">
        <f>INDEX(NoSettings!$C$2:$AG$6843,MATCH($C32,NoSettings!$A$2:$A$6843,0),MATCH(S$30,NoSettings!$C$1:$AG$1,0))</f>
        <v>22110000000000</v>
      </c>
      <c r="T32">
        <f>INDEX(NoSettings!$C$2:$AG$6843,MATCH($C32,NoSettings!$A$2:$A$6843,0),MATCH(T$30,NoSettings!$C$1:$AG$1,0))</f>
        <v>22270000000000</v>
      </c>
      <c r="U32">
        <f>INDEX(NoSettings!$C$2:$AG$6843,MATCH($C32,NoSettings!$A$2:$A$6843,0),MATCH(U$30,NoSettings!$C$1:$AG$1,0))</f>
        <v>22420000000000</v>
      </c>
      <c r="V32">
        <f>INDEX(NoSettings!$C$2:$AG$6843,MATCH($C32,NoSettings!$A$2:$A$6843,0),MATCH(V$30,NoSettings!$C$1:$AG$1,0))</f>
        <v>22580000000000</v>
      </c>
      <c r="W32">
        <f>INDEX(NoSettings!$C$2:$AG$6843,MATCH($C32,NoSettings!$A$2:$A$6843,0),MATCH(W$30,NoSettings!$C$1:$AG$1,0))</f>
        <v>22740000000000</v>
      </c>
      <c r="X32">
        <f>INDEX(NoSettings!$C$2:$AG$6843,MATCH($C32,NoSettings!$A$2:$A$6843,0),MATCH(X$30,NoSettings!$C$1:$AG$1,0))</f>
        <v>22900000000000</v>
      </c>
      <c r="Y32">
        <f>INDEX(NoSettings!$C$2:$AG$6843,MATCH($C32,NoSettings!$A$2:$A$6843,0),MATCH(Y$30,NoSettings!$C$1:$AG$1,0))</f>
        <v>23060000000000</v>
      </c>
      <c r="Z32">
        <f>INDEX(NoSettings!$C$2:$AG$6843,MATCH($C32,NoSettings!$A$2:$A$6843,0),MATCH(Z$30,NoSettings!$C$1:$AG$1,0))</f>
        <v>23220000000000</v>
      </c>
      <c r="AA32">
        <f>INDEX(NoSettings!$C$2:$AG$6843,MATCH($C32,NoSettings!$A$2:$A$6843,0),MATCH(AA$30,NoSettings!$C$1:$AG$1,0))</f>
        <v>23380000000000</v>
      </c>
      <c r="AB32">
        <f>INDEX(NoSettings!$C$2:$AG$6843,MATCH($C32,NoSettings!$A$2:$A$6843,0),MATCH(AB$30,NoSettings!$C$1:$AG$1,0))</f>
        <v>23550000000000</v>
      </c>
      <c r="AC32">
        <f>INDEX(NoSettings!$C$2:$AG$6843,MATCH($C32,NoSettings!$A$2:$A$6843,0),MATCH(AC$30,NoSettings!$C$1:$AG$1,0))</f>
        <v>23710000000000</v>
      </c>
      <c r="AD32">
        <f>INDEX(NoSettings!$C$2:$AG$6843,MATCH($C32,NoSettings!$A$2:$A$6843,0),MATCH(AD$30,NoSettings!$C$1:$AG$1,0))</f>
        <v>23880000000000</v>
      </c>
      <c r="AE32">
        <f>INDEX(NoSettings!$C$2:$AG$6843,MATCH($C32,NoSettings!$A$2:$A$6843,0),MATCH(AE$30,NoSettings!$C$1:$AG$1,0))</f>
        <v>24040000000000</v>
      </c>
      <c r="AF32">
        <f>INDEX(NoSettings!$C$2:$AG$6843,MATCH($C32,NoSettings!$A$2:$A$6843,0),MATCH(AF$30,NoSettings!$C$1:$AG$1,0))</f>
        <v>24210000000000</v>
      </c>
      <c r="AG32">
        <f>INDEX(NoSettings!$C$2:$AG$6843,MATCH($C32,NoSettings!$A$2:$A$6843,0),MATCH(AG$30,NoSettings!$C$1:$AG$1,0))</f>
        <v>24380000000000</v>
      </c>
      <c r="AH32">
        <f>INDEX(NoSettings!$C$2:$AG$6843,MATCH($C32,NoSettings!$A$2:$A$6843,0),MATCH(AH$30,NoSettings!$C$1:$AG$1,0))</f>
        <v>24550000000000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19920000000000</v>
      </c>
      <c r="E34">
        <f>INDEX(NoSettings!$C$2:$AG$6843,MATCH($C34,NoSettings!$A$2:$A$6843,0),MATCH(E$30,NoSettings!$C$1:$AG$1,0))</f>
        <v>20060000000000</v>
      </c>
      <c r="F34">
        <f>INDEX(NoSettings!$C$2:$AG$6843,MATCH($C34,NoSettings!$A$2:$A$6843,0),MATCH(F$30,NoSettings!$C$1:$AG$1,0))</f>
        <v>20200000000000</v>
      </c>
      <c r="G34">
        <f>INDEX(NoSettings!$C$2:$AG$6843,MATCH($C34,NoSettings!$A$2:$A$6843,0),MATCH(G$30,NoSettings!$C$1:$AG$1,0))</f>
        <v>20340000000000</v>
      </c>
      <c r="H34">
        <f>INDEX(NoSettings!$C$2:$AG$6843,MATCH($C34,NoSettings!$A$2:$A$6843,0),MATCH(H$30,NoSettings!$C$1:$AG$1,0))</f>
        <v>20480000000000</v>
      </c>
      <c r="I34">
        <f>INDEX(NoSettings!$C$2:$AG$6843,MATCH($C34,NoSettings!$A$2:$A$6843,0),MATCH(I$30,NoSettings!$C$1:$AG$1,0))</f>
        <v>20620000000000</v>
      </c>
      <c r="J34">
        <f>INDEX(NoSettings!$C$2:$AG$6843,MATCH($C34,NoSettings!$A$2:$A$6843,0),MATCH(J$30,NoSettings!$C$1:$AG$1,0))</f>
        <v>20770000000000</v>
      </c>
      <c r="K34">
        <f>INDEX(NoSettings!$C$2:$AG$6843,MATCH($C34,NoSettings!$A$2:$A$6843,0),MATCH(K$30,NoSettings!$C$1:$AG$1,0))</f>
        <v>20910000000000</v>
      </c>
      <c r="L34">
        <f>INDEX(NoSettings!$C$2:$AG$6843,MATCH($C34,NoSettings!$A$2:$A$6843,0),MATCH(L$30,NoSettings!$C$1:$AG$1,0))</f>
        <v>21060000000000</v>
      </c>
      <c r="M34">
        <f>INDEX(NoSettings!$C$2:$AG$6843,MATCH($C34,NoSettings!$A$2:$A$6843,0),MATCH(M$30,NoSettings!$C$1:$AG$1,0))</f>
        <v>21210000000000</v>
      </c>
      <c r="N34">
        <f>INDEX(NoSettings!$C$2:$AG$6843,MATCH($C34,NoSettings!$A$2:$A$6843,0),MATCH(N$30,NoSettings!$C$1:$AG$1,0))</f>
        <v>21360000000000</v>
      </c>
      <c r="O34">
        <f>INDEX(NoSettings!$C$2:$AG$6843,MATCH($C34,NoSettings!$A$2:$A$6843,0),MATCH(O$30,NoSettings!$C$1:$AG$1,0))</f>
        <v>21500000000000</v>
      </c>
      <c r="P34">
        <f>INDEX(NoSettings!$C$2:$AG$6843,MATCH($C34,NoSettings!$A$2:$A$6843,0),MATCH(P$30,NoSettings!$C$1:$AG$1,0))</f>
        <v>21660000000000</v>
      </c>
      <c r="Q34">
        <f>INDEX(NoSettings!$C$2:$AG$6843,MATCH($C34,NoSettings!$A$2:$A$6843,0),MATCH(Q$30,NoSettings!$C$1:$AG$1,0))</f>
        <v>21810000000000</v>
      </c>
      <c r="R34">
        <f>INDEX(NoSettings!$C$2:$AG$6843,MATCH($C34,NoSettings!$A$2:$A$6843,0),MATCH(R$30,NoSettings!$C$1:$AG$1,0))</f>
        <v>21960000000000</v>
      </c>
      <c r="S34">
        <f>INDEX(NoSettings!$C$2:$AG$6843,MATCH($C34,NoSettings!$A$2:$A$6843,0),MATCH(S$30,NoSettings!$C$1:$AG$1,0))</f>
        <v>22110000000000</v>
      </c>
      <c r="T34">
        <f>INDEX(NoSettings!$C$2:$AG$6843,MATCH($C34,NoSettings!$A$2:$A$6843,0),MATCH(T$30,NoSettings!$C$1:$AG$1,0))</f>
        <v>22270000000000</v>
      </c>
      <c r="U34">
        <f>INDEX(NoSettings!$C$2:$AG$6843,MATCH($C34,NoSettings!$A$2:$A$6843,0),MATCH(U$30,NoSettings!$C$1:$AG$1,0))</f>
        <v>22420000000000</v>
      </c>
      <c r="V34">
        <f>INDEX(NoSettings!$C$2:$AG$6843,MATCH($C34,NoSettings!$A$2:$A$6843,0),MATCH(V$30,NoSettings!$C$1:$AG$1,0))</f>
        <v>22580000000000</v>
      </c>
      <c r="W34">
        <f>INDEX(NoSettings!$C$2:$AG$6843,MATCH($C34,NoSettings!$A$2:$A$6843,0),MATCH(W$30,NoSettings!$C$1:$AG$1,0))</f>
        <v>22740000000000</v>
      </c>
      <c r="X34">
        <f>INDEX(NoSettings!$C$2:$AG$6843,MATCH($C34,NoSettings!$A$2:$A$6843,0),MATCH(X$30,NoSettings!$C$1:$AG$1,0))</f>
        <v>22900000000000</v>
      </c>
      <c r="Y34">
        <f>INDEX(NoSettings!$C$2:$AG$6843,MATCH($C34,NoSettings!$A$2:$A$6843,0),MATCH(Y$30,NoSettings!$C$1:$AG$1,0))</f>
        <v>23060000000000</v>
      </c>
      <c r="Z34">
        <f>INDEX(NoSettings!$C$2:$AG$6843,MATCH($C34,NoSettings!$A$2:$A$6843,0),MATCH(Z$30,NoSettings!$C$1:$AG$1,0))</f>
        <v>23220000000000</v>
      </c>
      <c r="AA34">
        <f>INDEX(NoSettings!$C$2:$AG$6843,MATCH($C34,NoSettings!$A$2:$A$6843,0),MATCH(AA$30,NoSettings!$C$1:$AG$1,0))</f>
        <v>23380000000000</v>
      </c>
      <c r="AB34">
        <f>INDEX(NoSettings!$C$2:$AG$6843,MATCH($C34,NoSettings!$A$2:$A$6843,0),MATCH(AB$30,NoSettings!$C$1:$AG$1,0))</f>
        <v>23550000000000</v>
      </c>
      <c r="AC34">
        <f>INDEX(NoSettings!$C$2:$AG$6843,MATCH($C34,NoSettings!$A$2:$A$6843,0),MATCH(AC$30,NoSettings!$C$1:$AG$1,0))</f>
        <v>23710000000000</v>
      </c>
      <c r="AD34">
        <f>INDEX(NoSettings!$C$2:$AG$6843,MATCH($C34,NoSettings!$A$2:$A$6843,0),MATCH(AD$30,NoSettings!$C$1:$AG$1,0))</f>
        <v>23880000000000</v>
      </c>
      <c r="AE34">
        <f>INDEX(NoSettings!$C$2:$AG$6843,MATCH($C34,NoSettings!$A$2:$A$6843,0),MATCH(AE$30,NoSettings!$C$1:$AG$1,0))</f>
        <v>24040000000000</v>
      </c>
      <c r="AF34">
        <f>INDEX(NoSettings!$C$2:$AG$6843,MATCH($C34,NoSettings!$A$2:$A$6843,0),MATCH(AF$30,NoSettings!$C$1:$AG$1,0))</f>
        <v>24210000000000</v>
      </c>
      <c r="AG34">
        <f>INDEX(NoSettings!$C$2:$AG$6843,MATCH($C34,NoSettings!$A$2:$A$6843,0),MATCH(AG$30,NoSettings!$C$1:$AG$1,0))</f>
        <v>24380000000000</v>
      </c>
      <c r="AH34">
        <f>INDEX(NoSettings!$C$2:$AG$6843,MATCH($C34,NoSettings!$A$2:$A$6843,0),MATCH(AH$30,NoSettings!$C$1:$AG$1,0))</f>
        <v>24550000000000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165700000000000</v>
      </c>
      <c r="E35">
        <f>INDEX(NoSettings!$C$2:$AG$6843,MATCH($C35,NoSettings!$A$2:$A$6843,0),MATCH(E$30,NoSettings!$C$1:$AG$1,0))</f>
        <v>166800000000000</v>
      </c>
      <c r="F35">
        <f>INDEX(NoSettings!$C$2:$AG$6843,MATCH($C35,NoSettings!$A$2:$A$6843,0),MATCH(F$30,NoSettings!$C$1:$AG$1,0))</f>
        <v>168000000000000</v>
      </c>
      <c r="G35">
        <f>INDEX(NoSettings!$C$2:$AG$6843,MATCH($C35,NoSettings!$A$2:$A$6843,0),MATCH(G$30,NoSettings!$C$1:$AG$1,0))</f>
        <v>169200000000000</v>
      </c>
      <c r="H35">
        <f>INDEX(NoSettings!$C$2:$AG$6843,MATCH($C35,NoSettings!$A$2:$A$6843,0),MATCH(H$30,NoSettings!$C$1:$AG$1,0))</f>
        <v>170400000000000</v>
      </c>
      <c r="I35">
        <f>INDEX(NoSettings!$C$2:$AG$6843,MATCH($C35,NoSettings!$A$2:$A$6843,0),MATCH(I$30,NoSettings!$C$1:$AG$1,0))</f>
        <v>171500000000000</v>
      </c>
      <c r="J35">
        <f>INDEX(NoSettings!$C$2:$AG$6843,MATCH($C35,NoSettings!$A$2:$A$6843,0),MATCH(J$30,NoSettings!$C$1:$AG$1,0))</f>
        <v>172700000000000</v>
      </c>
      <c r="K35">
        <f>INDEX(NoSettings!$C$2:$AG$6843,MATCH($C35,NoSettings!$A$2:$A$6843,0),MATCH(K$30,NoSettings!$C$1:$AG$1,0))</f>
        <v>174000000000000</v>
      </c>
      <c r="L35">
        <f>INDEX(NoSettings!$C$2:$AG$6843,MATCH($C35,NoSettings!$A$2:$A$6843,0),MATCH(L$30,NoSettings!$C$1:$AG$1,0))</f>
        <v>175200000000000</v>
      </c>
      <c r="M35">
        <f>INDEX(NoSettings!$C$2:$AG$6843,MATCH($C35,NoSettings!$A$2:$A$6843,0),MATCH(M$30,NoSettings!$C$1:$AG$1,0))</f>
        <v>176400000000000</v>
      </c>
      <c r="N35">
        <f>INDEX(NoSettings!$C$2:$AG$6843,MATCH($C35,NoSettings!$A$2:$A$6843,0),MATCH(N$30,NoSettings!$C$1:$AG$1,0))</f>
        <v>177600000000000</v>
      </c>
      <c r="O35">
        <f>INDEX(NoSettings!$C$2:$AG$6843,MATCH($C35,NoSettings!$A$2:$A$6843,0),MATCH(O$30,NoSettings!$C$1:$AG$1,0))</f>
        <v>178900000000000</v>
      </c>
      <c r="P35">
        <f>INDEX(NoSettings!$C$2:$AG$6843,MATCH($C35,NoSettings!$A$2:$A$6843,0),MATCH(P$30,NoSettings!$C$1:$AG$1,0))</f>
        <v>180100000000000</v>
      </c>
      <c r="Q35">
        <f>INDEX(NoSettings!$C$2:$AG$6843,MATCH($C35,NoSettings!$A$2:$A$6843,0),MATCH(Q$30,NoSettings!$C$1:$AG$1,0))</f>
        <v>181400000000000</v>
      </c>
      <c r="R35">
        <f>INDEX(NoSettings!$C$2:$AG$6843,MATCH($C35,NoSettings!$A$2:$A$6843,0),MATCH(R$30,NoSettings!$C$1:$AG$1,0))</f>
        <v>182700000000000</v>
      </c>
      <c r="S35">
        <f>INDEX(NoSettings!$C$2:$AG$6843,MATCH($C35,NoSettings!$A$2:$A$6843,0),MATCH(S$30,NoSettings!$C$1:$AG$1,0))</f>
        <v>183900000000000</v>
      </c>
      <c r="T35">
        <f>INDEX(NoSettings!$C$2:$AG$6843,MATCH($C35,NoSettings!$A$2:$A$6843,0),MATCH(T$30,NoSettings!$C$1:$AG$1,0))</f>
        <v>185200000000000</v>
      </c>
      <c r="U35">
        <f>INDEX(NoSettings!$C$2:$AG$6843,MATCH($C35,NoSettings!$A$2:$A$6843,0),MATCH(U$30,NoSettings!$C$1:$AG$1,0))</f>
        <v>186500000000000</v>
      </c>
      <c r="V35">
        <f>INDEX(NoSettings!$C$2:$AG$6843,MATCH($C35,NoSettings!$A$2:$A$6843,0),MATCH(V$30,NoSettings!$C$1:$AG$1,0))</f>
        <v>187800000000000</v>
      </c>
      <c r="W35">
        <f>INDEX(NoSettings!$C$2:$AG$6843,MATCH($C35,NoSettings!$A$2:$A$6843,0),MATCH(W$30,NoSettings!$C$1:$AG$1,0))</f>
        <v>189100000000000</v>
      </c>
      <c r="X35">
        <f>INDEX(NoSettings!$C$2:$AG$6843,MATCH($C35,NoSettings!$A$2:$A$6843,0),MATCH(X$30,NoSettings!$C$1:$AG$1,0))</f>
        <v>190500000000000</v>
      </c>
      <c r="Y35">
        <f>INDEX(NoSettings!$C$2:$AG$6843,MATCH($C35,NoSettings!$A$2:$A$6843,0),MATCH(Y$30,NoSettings!$C$1:$AG$1,0))</f>
        <v>191800000000000</v>
      </c>
      <c r="Z35">
        <f>INDEX(NoSettings!$C$2:$AG$6843,MATCH($C35,NoSettings!$A$2:$A$6843,0),MATCH(Z$30,NoSettings!$C$1:$AG$1,0))</f>
        <v>193100000000000</v>
      </c>
      <c r="AA35">
        <f>INDEX(NoSettings!$C$2:$AG$6843,MATCH($C35,NoSettings!$A$2:$A$6843,0),MATCH(AA$30,NoSettings!$C$1:$AG$1,0))</f>
        <v>194500000000000</v>
      </c>
      <c r="AB35">
        <f>INDEX(NoSettings!$C$2:$AG$6843,MATCH($C35,NoSettings!$A$2:$A$6843,0),MATCH(AB$30,NoSettings!$C$1:$AG$1,0))</f>
        <v>195900000000000</v>
      </c>
      <c r="AC35">
        <f>INDEX(NoSettings!$C$2:$AG$6843,MATCH($C35,NoSettings!$A$2:$A$6843,0),MATCH(AC$30,NoSettings!$C$1:$AG$1,0))</f>
        <v>197200000000000</v>
      </c>
      <c r="AD35">
        <f>INDEX(NoSettings!$C$2:$AG$6843,MATCH($C35,NoSettings!$A$2:$A$6843,0),MATCH(AD$30,NoSettings!$C$1:$AG$1,0))</f>
        <v>198600000000000</v>
      </c>
      <c r="AE35">
        <f>INDEX(NoSettings!$C$2:$AG$6843,MATCH($C35,NoSettings!$A$2:$A$6843,0),MATCH(AE$30,NoSettings!$C$1:$AG$1,0))</f>
        <v>200000000000000</v>
      </c>
      <c r="AF35">
        <f>INDEX(NoSettings!$C$2:$AG$6843,MATCH($C35,NoSettings!$A$2:$A$6843,0),MATCH(AF$30,NoSettings!$C$1:$AG$1,0))</f>
        <v>201400000000000</v>
      </c>
      <c r="AG35">
        <f>INDEX(NoSettings!$C$2:$AG$6843,MATCH($C35,NoSettings!$A$2:$A$6843,0),MATCH(AG$30,NoSettings!$C$1:$AG$1,0))</f>
        <v>202800000000000</v>
      </c>
      <c r="AH35">
        <f>INDEX(NoSettings!$C$2:$AG$6843,MATCH($C35,NoSettings!$A$2:$A$6843,0),MATCH(AH$30,NoSettings!$C$1:$AG$1,0))</f>
        <v>204200000000000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9847000000000</v>
      </c>
      <c r="F37">
        <f>INDEX(NoSettings!$C$2:$AG$6843,MATCH($C37,NoSettings!$A$2:$A$6843,0),MATCH(F$30,NoSettings!$C$1:$AG$1,0))</f>
        <v>8990000000000</v>
      </c>
      <c r="G37">
        <f>INDEX(NoSettings!$C$2:$AG$6843,MATCH($C37,NoSettings!$A$2:$A$6843,0),MATCH(G$30,NoSettings!$C$1:$AG$1,0))</f>
        <v>8208000000000</v>
      </c>
      <c r="H37">
        <f>INDEX(NoSettings!$C$2:$AG$6843,MATCH($C37,NoSettings!$A$2:$A$6843,0),MATCH(H$30,NoSettings!$C$1:$AG$1,0))</f>
        <v>7494000000000</v>
      </c>
      <c r="I37">
        <f>INDEX(NoSettings!$C$2:$AG$6843,MATCH($C37,NoSettings!$A$2:$A$6843,0),MATCH(I$30,NoSettings!$C$1:$AG$1,0))</f>
        <v>6842000000000</v>
      </c>
      <c r="J37">
        <f>INDEX(NoSettings!$C$2:$AG$6843,MATCH($C37,NoSettings!$A$2:$A$6843,0),MATCH(J$30,NoSettings!$C$1:$AG$1,0))</f>
        <v>6247000000000</v>
      </c>
      <c r="K37">
        <f>INDEX(NoSettings!$C$2:$AG$6843,MATCH($C37,NoSettings!$A$2:$A$6843,0),MATCH(K$30,NoSettings!$C$1:$AG$1,0))</f>
        <v>5703000000000</v>
      </c>
      <c r="L37">
        <f>INDEX(NoSettings!$C$2:$AG$6843,MATCH($C37,NoSettings!$A$2:$A$6843,0),MATCH(L$30,NoSettings!$C$1:$AG$1,0))</f>
        <v>5207000000000</v>
      </c>
      <c r="M37">
        <f>INDEX(NoSettings!$C$2:$AG$6843,MATCH($C37,NoSettings!$A$2:$A$6843,0),MATCH(M$30,NoSettings!$C$1:$AG$1,0))</f>
        <v>4754000000000</v>
      </c>
      <c r="N37">
        <f>INDEX(NoSettings!$C$2:$AG$6843,MATCH($C37,NoSettings!$A$2:$A$6843,0),MATCH(N$30,NoSettings!$C$1:$AG$1,0))</f>
        <v>4341000000000</v>
      </c>
      <c r="O37">
        <f>INDEX(NoSettings!$C$2:$AG$6843,MATCH($C37,NoSettings!$A$2:$A$6843,0),MATCH(O$30,NoSettings!$C$1:$AG$1,0))</f>
        <v>3963000000000</v>
      </c>
      <c r="P37">
        <f>INDEX(NoSettings!$C$2:$AG$6843,MATCH($C37,NoSettings!$A$2:$A$6843,0),MATCH(P$30,NoSettings!$C$1:$AG$1,0))</f>
        <v>3618000000000</v>
      </c>
      <c r="Q37">
        <f>INDEX(NoSettings!$C$2:$AG$6843,MATCH($C37,NoSettings!$A$2:$A$6843,0),MATCH(Q$30,NoSettings!$C$1:$AG$1,0))</f>
        <v>3303000000000</v>
      </c>
      <c r="R37">
        <f>INDEX(NoSettings!$C$2:$AG$6843,MATCH($C37,NoSettings!$A$2:$A$6843,0),MATCH(R$30,NoSettings!$C$1:$AG$1,0))</f>
        <v>3016000000000</v>
      </c>
      <c r="S37">
        <f>INDEX(NoSettings!$C$2:$AG$6843,MATCH($C37,NoSettings!$A$2:$A$6843,0),MATCH(S$30,NoSettings!$C$1:$AG$1,0))</f>
        <v>2754000000000</v>
      </c>
      <c r="T37">
        <f>INDEX(NoSettings!$C$2:$AG$6843,MATCH($C37,NoSettings!$A$2:$A$6843,0),MATCH(T$30,NoSettings!$C$1:$AG$1,0))</f>
        <v>2514000000000</v>
      </c>
      <c r="U37">
        <f>INDEX(NoSettings!$C$2:$AG$6843,MATCH($C37,NoSettings!$A$2:$A$6843,0),MATCH(U$30,NoSettings!$C$1:$AG$1,0))</f>
        <v>2295000000000</v>
      </c>
      <c r="V37">
        <f>INDEX(NoSettings!$C$2:$AG$6843,MATCH($C37,NoSettings!$A$2:$A$6843,0),MATCH(V$30,NoSettings!$C$1:$AG$1,0))</f>
        <v>2096000000000</v>
      </c>
      <c r="W37">
        <f>INDEX(NoSettings!$C$2:$AG$6843,MATCH($C37,NoSettings!$A$2:$A$6843,0),MATCH(W$30,NoSettings!$C$1:$AG$1,0))</f>
        <v>1913000000000</v>
      </c>
      <c r="X37">
        <f>INDEX(NoSettings!$C$2:$AG$6843,MATCH($C37,NoSettings!$A$2:$A$6843,0),MATCH(X$30,NoSettings!$C$1:$AG$1,0))</f>
        <v>1747000000000</v>
      </c>
      <c r="Y37">
        <f>INDEX(NoSettings!$C$2:$AG$6843,MATCH($C37,NoSettings!$A$2:$A$6843,0),MATCH(Y$30,NoSettings!$C$1:$AG$1,0))</f>
        <v>1595000000000</v>
      </c>
      <c r="Z37">
        <f>INDEX(NoSettings!$C$2:$AG$6843,MATCH($C37,NoSettings!$A$2:$A$6843,0),MATCH(Z$30,NoSettings!$C$1:$AG$1,0))</f>
        <v>1456000000000</v>
      </c>
      <c r="AA37">
        <f>INDEX(NoSettings!$C$2:$AG$6843,MATCH($C37,NoSettings!$A$2:$A$6843,0),MATCH(AA$30,NoSettings!$C$1:$AG$1,0))</f>
        <v>1329000000000</v>
      </c>
      <c r="AB37">
        <f>INDEX(NoSettings!$C$2:$AG$6843,MATCH($C37,NoSettings!$A$2:$A$6843,0),MATCH(AB$30,NoSettings!$C$1:$AG$1,0))</f>
        <v>1214000000000</v>
      </c>
      <c r="AC37">
        <f>INDEX(NoSettings!$C$2:$AG$6843,MATCH($C37,NoSettings!$A$2:$A$6843,0),MATCH(AC$30,NoSettings!$C$1:$AG$1,0))</f>
        <v>1108000000000</v>
      </c>
      <c r="AD37">
        <f>INDEX(NoSettings!$C$2:$AG$6843,MATCH($C37,NoSettings!$A$2:$A$6843,0),MATCH(AD$30,NoSettings!$C$1:$AG$1,0))</f>
        <v>1012000000000</v>
      </c>
      <c r="AE37">
        <f>INDEX(NoSettings!$C$2:$AG$6843,MATCH($C37,NoSettings!$A$2:$A$6843,0),MATCH(AE$30,NoSettings!$C$1:$AG$1,0))</f>
        <v>923700000000</v>
      </c>
      <c r="AF37">
        <f>INDEX(NoSettings!$C$2:$AG$6843,MATCH($C37,NoSettings!$A$2:$A$6843,0),MATCH(AF$30,NoSettings!$C$1:$AG$1,0))</f>
        <v>843400000000</v>
      </c>
      <c r="AG37">
        <f>INDEX(NoSettings!$C$2:$AG$6843,MATCH($C37,NoSettings!$A$2:$A$6843,0),MATCH(AG$30,NoSettings!$C$1:$AG$1,0))</f>
        <v>770000000000</v>
      </c>
      <c r="AH37">
        <f>INDEX(NoSettings!$C$2:$AG$6843,MATCH($C37,NoSettings!$A$2:$A$6843,0),MATCH(AH$30,NoSettings!$C$1:$AG$1,0))</f>
        <v>703000000000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321600000000000</v>
      </c>
      <c r="F43">
        <f>INDEX(NoSettings!$C$2:$AG$6843,MATCH($C43,NoSettings!$A$2:$A$6843,0),MATCH(F$30,NoSettings!$C$1:$AG$1,0))</f>
        <v>320900000000000</v>
      </c>
      <c r="G43">
        <f>INDEX(NoSettings!$C$2:$AG$6843,MATCH($C43,NoSettings!$A$2:$A$6843,0),MATCH(G$30,NoSettings!$C$1:$AG$1,0))</f>
        <v>320300000000000</v>
      </c>
      <c r="H43">
        <f>INDEX(NoSettings!$C$2:$AG$6843,MATCH($C43,NoSettings!$A$2:$A$6843,0),MATCH(H$30,NoSettings!$C$1:$AG$1,0))</f>
        <v>319600000000000</v>
      </c>
      <c r="I43">
        <f>INDEX(NoSettings!$C$2:$AG$6843,MATCH($C43,NoSettings!$A$2:$A$6843,0),MATCH(I$30,NoSettings!$C$1:$AG$1,0))</f>
        <v>319000000000000</v>
      </c>
      <c r="J43">
        <f>INDEX(NoSettings!$C$2:$AG$6843,MATCH($C43,NoSettings!$A$2:$A$6843,0),MATCH(J$30,NoSettings!$C$1:$AG$1,0))</f>
        <v>318400000000000</v>
      </c>
      <c r="K43">
        <f>INDEX(NoSettings!$C$2:$AG$6843,MATCH($C43,NoSettings!$A$2:$A$6843,0),MATCH(K$30,NoSettings!$C$1:$AG$1,0))</f>
        <v>317700000000000</v>
      </c>
      <c r="L43">
        <f>INDEX(NoSettings!$C$2:$AG$6843,MATCH($C43,NoSettings!$A$2:$A$6843,0),MATCH(L$30,NoSettings!$C$1:$AG$1,0))</f>
        <v>317100000000000</v>
      </c>
      <c r="M43">
        <f>INDEX(NoSettings!$C$2:$AG$6843,MATCH($C43,NoSettings!$A$2:$A$6843,0),MATCH(M$30,NoSettings!$C$1:$AG$1,0))</f>
        <v>316500000000000</v>
      </c>
      <c r="N43">
        <f>INDEX(NoSettings!$C$2:$AG$6843,MATCH($C43,NoSettings!$A$2:$A$6843,0),MATCH(N$30,NoSettings!$C$1:$AG$1,0))</f>
        <v>315800000000000</v>
      </c>
      <c r="O43">
        <f>INDEX(NoSettings!$C$2:$AG$6843,MATCH($C43,NoSettings!$A$2:$A$6843,0),MATCH(O$30,NoSettings!$C$1:$AG$1,0))</f>
        <v>315200000000000</v>
      </c>
      <c r="P43">
        <f>INDEX(NoSettings!$C$2:$AG$6843,MATCH($C43,NoSettings!$A$2:$A$6843,0),MATCH(P$30,NoSettings!$C$1:$AG$1,0))</f>
        <v>314600000000000</v>
      </c>
      <c r="Q43">
        <f>INDEX(NoSettings!$C$2:$AG$6843,MATCH($C43,NoSettings!$A$2:$A$6843,0),MATCH(Q$30,NoSettings!$C$1:$AG$1,0))</f>
        <v>313900000000000</v>
      </c>
      <c r="R43">
        <f>INDEX(NoSettings!$C$2:$AG$6843,MATCH($C43,NoSettings!$A$2:$A$6843,0),MATCH(R$30,NoSettings!$C$1:$AG$1,0))</f>
        <v>313300000000000</v>
      </c>
      <c r="S43">
        <f>INDEX(NoSettings!$C$2:$AG$6843,MATCH($C43,NoSettings!$A$2:$A$6843,0),MATCH(S$30,NoSettings!$C$1:$AG$1,0))</f>
        <v>312700000000000</v>
      </c>
      <c r="T43">
        <f>INDEX(NoSettings!$C$2:$AG$6843,MATCH($C43,NoSettings!$A$2:$A$6843,0),MATCH(T$30,NoSettings!$C$1:$AG$1,0))</f>
        <v>312100000000000</v>
      </c>
      <c r="U43">
        <f>INDEX(NoSettings!$C$2:$AG$6843,MATCH($C43,NoSettings!$A$2:$A$6843,0),MATCH(U$30,NoSettings!$C$1:$AG$1,0))</f>
        <v>311400000000000</v>
      </c>
      <c r="V43">
        <f>INDEX(NoSettings!$C$2:$AG$6843,MATCH($C43,NoSettings!$A$2:$A$6843,0),MATCH(V$30,NoSettings!$C$1:$AG$1,0))</f>
        <v>310800000000000</v>
      </c>
      <c r="W43">
        <f>INDEX(NoSettings!$C$2:$AG$6843,MATCH($C43,NoSettings!$A$2:$A$6843,0),MATCH(W$30,NoSettings!$C$1:$AG$1,0))</f>
        <v>310200000000000</v>
      </c>
      <c r="X43">
        <f>INDEX(NoSettings!$C$2:$AG$6843,MATCH($C43,NoSettings!$A$2:$A$6843,0),MATCH(X$30,NoSettings!$C$1:$AG$1,0))</f>
        <v>309600000000000</v>
      </c>
      <c r="Y43">
        <f>INDEX(NoSettings!$C$2:$AG$6843,MATCH($C43,NoSettings!$A$2:$A$6843,0),MATCH(Y$30,NoSettings!$C$1:$AG$1,0))</f>
        <v>308900000000000</v>
      </c>
      <c r="Z43">
        <f>INDEX(NoSettings!$C$2:$AG$6843,MATCH($C43,NoSettings!$A$2:$A$6843,0),MATCH(Z$30,NoSettings!$C$1:$AG$1,0))</f>
        <v>308300000000000</v>
      </c>
      <c r="AA43">
        <f>INDEX(NoSettings!$C$2:$AG$6843,MATCH($C43,NoSettings!$A$2:$A$6843,0),MATCH(AA$30,NoSettings!$C$1:$AG$1,0))</f>
        <v>307700000000000</v>
      </c>
      <c r="AB43">
        <f>INDEX(NoSettings!$C$2:$AG$6843,MATCH($C43,NoSettings!$A$2:$A$6843,0),MATCH(AB$30,NoSettings!$C$1:$AG$1,0))</f>
        <v>307100000000000</v>
      </c>
      <c r="AC43">
        <f>INDEX(NoSettings!$C$2:$AG$6843,MATCH($C43,NoSettings!$A$2:$A$6843,0),MATCH(AC$30,NoSettings!$C$1:$AG$1,0))</f>
        <v>306500000000000</v>
      </c>
      <c r="AD43">
        <f>INDEX(NoSettings!$C$2:$AG$6843,MATCH($C43,NoSettings!$A$2:$A$6843,0),MATCH(AD$30,NoSettings!$C$1:$AG$1,0))</f>
        <v>305900000000000</v>
      </c>
      <c r="AE43">
        <f>INDEX(NoSettings!$C$2:$AG$6843,MATCH($C43,NoSettings!$A$2:$A$6843,0),MATCH(AE$30,NoSettings!$C$1:$AG$1,0))</f>
        <v>305300000000000</v>
      </c>
      <c r="AF43">
        <f>INDEX(NoSettings!$C$2:$AG$6843,MATCH($C43,NoSettings!$A$2:$A$6843,0),MATCH(AF$30,NoSettings!$C$1:$AG$1,0))</f>
        <v>304600000000000</v>
      </c>
      <c r="AG43">
        <f>INDEX(NoSettings!$C$2:$AG$6843,MATCH($C43,NoSettings!$A$2:$A$6843,0),MATCH(AG$30,NoSettings!$C$1:$AG$1,0))</f>
        <v>304000000000000</v>
      </c>
      <c r="AH43">
        <f>INDEX(NoSettings!$C$2:$AG$6843,MATCH($C43,NoSettings!$A$2:$A$6843,0),MATCH(AH$30,NoSettings!$C$1:$AG$1,0))</f>
        <v>303400000000000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67460000000000</v>
      </c>
      <c r="E47">
        <f>INDEX(NoSettings!$C$2:$AG$6843,MATCH($C47,NoSettings!$A$2:$A$6843,0),MATCH(E$30,NoSettings!$C$1:$AG$1,0))</f>
        <v>67320000000000</v>
      </c>
      <c r="F47">
        <f>INDEX(NoSettings!$C$2:$AG$6843,MATCH($C47,NoSettings!$A$2:$A$6843,0),MATCH(F$30,NoSettings!$C$1:$AG$1,0))</f>
        <v>67190000000000</v>
      </c>
      <c r="G47">
        <f>INDEX(NoSettings!$C$2:$AG$6843,MATCH($C47,NoSettings!$A$2:$A$6843,0),MATCH(G$30,NoSettings!$C$1:$AG$1,0))</f>
        <v>67050000000000</v>
      </c>
      <c r="H47">
        <f>INDEX(NoSettings!$C$2:$AG$6843,MATCH($C47,NoSettings!$A$2:$A$6843,0),MATCH(H$30,NoSettings!$C$1:$AG$1,0))</f>
        <v>66920000000000</v>
      </c>
      <c r="I47">
        <f>INDEX(NoSettings!$C$2:$AG$6843,MATCH($C47,NoSettings!$A$2:$A$6843,0),MATCH(I$30,NoSettings!$C$1:$AG$1,0))</f>
        <v>66780000000000</v>
      </c>
      <c r="J47">
        <f>INDEX(NoSettings!$C$2:$AG$6843,MATCH($C47,NoSettings!$A$2:$A$6843,0),MATCH(J$30,NoSettings!$C$1:$AG$1,0))</f>
        <v>66650000000000</v>
      </c>
      <c r="K47">
        <f>INDEX(NoSettings!$C$2:$AG$6843,MATCH($C47,NoSettings!$A$2:$A$6843,0),MATCH(K$30,NoSettings!$C$1:$AG$1,0))</f>
        <v>66520000000000</v>
      </c>
      <c r="L47">
        <f>INDEX(NoSettings!$C$2:$AG$6843,MATCH($C47,NoSettings!$A$2:$A$6843,0),MATCH(L$30,NoSettings!$C$1:$AG$1,0))</f>
        <v>66380000000000</v>
      </c>
      <c r="M47">
        <f>INDEX(NoSettings!$C$2:$AG$6843,MATCH($C47,NoSettings!$A$2:$A$6843,0),MATCH(M$30,NoSettings!$C$1:$AG$1,0))</f>
        <v>66250000000000</v>
      </c>
      <c r="N47">
        <f>INDEX(NoSettings!$C$2:$AG$6843,MATCH($C47,NoSettings!$A$2:$A$6843,0),MATCH(N$30,NoSettings!$C$1:$AG$1,0))</f>
        <v>66120000000000</v>
      </c>
      <c r="O47">
        <f>INDEX(NoSettings!$C$2:$AG$6843,MATCH($C47,NoSettings!$A$2:$A$6843,0),MATCH(O$30,NoSettings!$C$1:$AG$1,0))</f>
        <v>65990000000000</v>
      </c>
      <c r="P47">
        <f>INDEX(NoSettings!$C$2:$AG$6843,MATCH($C47,NoSettings!$A$2:$A$6843,0),MATCH(P$30,NoSettings!$C$1:$AG$1,0))</f>
        <v>65860000000000</v>
      </c>
      <c r="Q47">
        <f>INDEX(NoSettings!$C$2:$AG$6843,MATCH($C47,NoSettings!$A$2:$A$6843,0),MATCH(Q$30,NoSettings!$C$1:$AG$1,0))</f>
        <v>65720000000000</v>
      </c>
      <c r="R47">
        <f>INDEX(NoSettings!$C$2:$AG$6843,MATCH($C47,NoSettings!$A$2:$A$6843,0),MATCH(R$30,NoSettings!$C$1:$AG$1,0))</f>
        <v>65590000000000</v>
      </c>
      <c r="S47">
        <f>INDEX(NoSettings!$C$2:$AG$6843,MATCH($C47,NoSettings!$A$2:$A$6843,0),MATCH(S$30,NoSettings!$C$1:$AG$1,0))</f>
        <v>65460000000000</v>
      </c>
      <c r="T47">
        <f>INDEX(NoSettings!$C$2:$AG$6843,MATCH($C47,NoSettings!$A$2:$A$6843,0),MATCH(T$30,NoSettings!$C$1:$AG$1,0))</f>
        <v>65330000000000</v>
      </c>
      <c r="U47">
        <f>INDEX(NoSettings!$C$2:$AG$6843,MATCH($C47,NoSettings!$A$2:$A$6843,0),MATCH(U$30,NoSettings!$C$1:$AG$1,0))</f>
        <v>65200000000000</v>
      </c>
      <c r="V47">
        <f>INDEX(NoSettings!$C$2:$AG$6843,MATCH($C47,NoSettings!$A$2:$A$6843,0),MATCH(V$30,NoSettings!$C$1:$AG$1,0))</f>
        <v>65070000000000</v>
      </c>
      <c r="W47">
        <f>INDEX(NoSettings!$C$2:$AG$6843,MATCH($C47,NoSettings!$A$2:$A$6843,0),MATCH(W$30,NoSettings!$C$1:$AG$1,0))</f>
        <v>64940000000000</v>
      </c>
      <c r="X47">
        <f>INDEX(NoSettings!$C$2:$AG$6843,MATCH($C47,NoSettings!$A$2:$A$6843,0),MATCH(X$30,NoSettings!$C$1:$AG$1,0))</f>
        <v>64810000000000</v>
      </c>
      <c r="Y47">
        <f>INDEX(NoSettings!$C$2:$AG$6843,MATCH($C47,NoSettings!$A$2:$A$6843,0),MATCH(Y$30,NoSettings!$C$1:$AG$1,0))</f>
        <v>64680000000000</v>
      </c>
      <c r="Z47">
        <f>INDEX(NoSettings!$C$2:$AG$6843,MATCH($C47,NoSettings!$A$2:$A$6843,0),MATCH(Z$30,NoSettings!$C$1:$AG$1,0))</f>
        <v>64550000000000</v>
      </c>
      <c r="AA47">
        <f>INDEX(NoSettings!$C$2:$AG$6843,MATCH($C47,NoSettings!$A$2:$A$6843,0),MATCH(AA$30,NoSettings!$C$1:$AG$1,0))</f>
        <v>64420000000000</v>
      </c>
      <c r="AB47">
        <f>INDEX(NoSettings!$C$2:$AG$6843,MATCH($C47,NoSettings!$A$2:$A$6843,0),MATCH(AB$30,NoSettings!$C$1:$AG$1,0))</f>
        <v>64290000000000</v>
      </c>
      <c r="AC47">
        <f>INDEX(NoSettings!$C$2:$AG$6843,MATCH($C47,NoSettings!$A$2:$A$6843,0),MATCH(AC$30,NoSettings!$C$1:$AG$1,0))</f>
        <v>64160000000000</v>
      </c>
      <c r="AD47">
        <f>INDEX(NoSettings!$C$2:$AG$6843,MATCH($C47,NoSettings!$A$2:$A$6843,0),MATCH(AD$30,NoSettings!$C$1:$AG$1,0))</f>
        <v>64040000000000</v>
      </c>
      <c r="AE47">
        <f>INDEX(NoSettings!$C$2:$AG$6843,MATCH($C47,NoSettings!$A$2:$A$6843,0),MATCH(AE$30,NoSettings!$C$1:$AG$1,0))</f>
        <v>63910000000000</v>
      </c>
      <c r="AF47">
        <f>INDEX(NoSettings!$C$2:$AG$6843,MATCH($C47,NoSettings!$A$2:$A$6843,0),MATCH(AF$30,NoSettings!$C$1:$AG$1,0))</f>
        <v>63780000000000</v>
      </c>
      <c r="AG47">
        <f>INDEX(NoSettings!$C$2:$AG$6843,MATCH($C47,NoSettings!$A$2:$A$6843,0),MATCH(AG$30,NoSettings!$C$1:$AG$1,0))</f>
        <v>63650000000000</v>
      </c>
      <c r="AH47">
        <f>INDEX(NoSettings!$C$2:$AG$6843,MATCH($C47,NoSettings!$A$2:$A$6843,0),MATCH(AH$30,NoSettings!$C$1:$AG$1,0))</f>
        <v>63520000000000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83030000000000</v>
      </c>
      <c r="F55">
        <f>INDEX(NoSettings!$C$2:$AG$6843,MATCH($C55,NoSettings!$A$2:$A$6843,0),MATCH(F$30,NoSettings!$C$1:$AG$1,0))</f>
        <v>83120000000000</v>
      </c>
      <c r="G55">
        <f>INDEX(NoSettings!$C$2:$AG$6843,MATCH($C55,NoSettings!$A$2:$A$6843,0),MATCH(G$30,NoSettings!$C$1:$AG$1,0))</f>
        <v>83200000000000</v>
      </c>
      <c r="H55">
        <f>INDEX(NoSettings!$C$2:$AG$6843,MATCH($C55,NoSettings!$A$2:$A$6843,0),MATCH(H$30,NoSettings!$C$1:$AG$1,0))</f>
        <v>83280000000000</v>
      </c>
      <c r="I55">
        <f>INDEX(NoSettings!$C$2:$AG$6843,MATCH($C55,NoSettings!$A$2:$A$6843,0),MATCH(I$30,NoSettings!$C$1:$AG$1,0))</f>
        <v>83360000000000</v>
      </c>
      <c r="J55">
        <f>INDEX(NoSettings!$C$2:$AG$6843,MATCH($C55,NoSettings!$A$2:$A$6843,0),MATCH(J$30,NoSettings!$C$1:$AG$1,0))</f>
        <v>83450000000000</v>
      </c>
      <c r="K55">
        <f>INDEX(NoSettings!$C$2:$AG$6843,MATCH($C55,NoSettings!$A$2:$A$6843,0),MATCH(K$30,NoSettings!$C$1:$AG$1,0))</f>
        <v>83530000000000</v>
      </c>
      <c r="L55">
        <f>INDEX(NoSettings!$C$2:$AG$6843,MATCH($C55,NoSettings!$A$2:$A$6843,0),MATCH(L$30,NoSettings!$C$1:$AG$1,0))</f>
        <v>83610000000000</v>
      </c>
      <c r="M55">
        <f>INDEX(NoSettings!$C$2:$AG$6843,MATCH($C55,NoSettings!$A$2:$A$6843,0),MATCH(M$30,NoSettings!$C$1:$AG$1,0))</f>
        <v>83700000000000</v>
      </c>
      <c r="N55">
        <f>INDEX(NoSettings!$C$2:$AG$6843,MATCH($C55,NoSettings!$A$2:$A$6843,0),MATCH(N$30,NoSettings!$C$1:$AG$1,0))</f>
        <v>83780000000000</v>
      </c>
      <c r="O55">
        <f>INDEX(NoSettings!$C$2:$AG$6843,MATCH($C55,NoSettings!$A$2:$A$6843,0),MATCH(O$30,NoSettings!$C$1:$AG$1,0))</f>
        <v>83870000000000</v>
      </c>
      <c r="P55">
        <f>INDEX(NoSettings!$C$2:$AG$6843,MATCH($C55,NoSettings!$A$2:$A$6843,0),MATCH(P$30,NoSettings!$C$1:$AG$1,0))</f>
        <v>83950000000000</v>
      </c>
      <c r="Q55">
        <f>INDEX(NoSettings!$C$2:$AG$6843,MATCH($C55,NoSettings!$A$2:$A$6843,0),MATCH(Q$30,NoSettings!$C$1:$AG$1,0))</f>
        <v>84030000000000</v>
      </c>
      <c r="R55">
        <f>INDEX(NoSettings!$C$2:$AG$6843,MATCH($C55,NoSettings!$A$2:$A$6843,0),MATCH(R$30,NoSettings!$C$1:$AG$1,0))</f>
        <v>84120000000000</v>
      </c>
      <c r="S55">
        <f>INDEX(NoSettings!$C$2:$AG$6843,MATCH($C55,NoSettings!$A$2:$A$6843,0),MATCH(S$30,NoSettings!$C$1:$AG$1,0))</f>
        <v>84200000000000</v>
      </c>
      <c r="T55">
        <f>INDEX(NoSettings!$C$2:$AG$6843,MATCH($C55,NoSettings!$A$2:$A$6843,0),MATCH(T$30,NoSettings!$C$1:$AG$1,0))</f>
        <v>84290000000000</v>
      </c>
      <c r="U55">
        <f>INDEX(NoSettings!$C$2:$AG$6843,MATCH($C55,NoSettings!$A$2:$A$6843,0),MATCH(U$30,NoSettings!$C$1:$AG$1,0))</f>
        <v>84370000000000</v>
      </c>
      <c r="V55">
        <f>INDEX(NoSettings!$C$2:$AG$6843,MATCH($C55,NoSettings!$A$2:$A$6843,0),MATCH(V$30,NoSettings!$C$1:$AG$1,0))</f>
        <v>84450000000000</v>
      </c>
      <c r="W55">
        <f>INDEX(NoSettings!$C$2:$AG$6843,MATCH($C55,NoSettings!$A$2:$A$6843,0),MATCH(W$30,NoSettings!$C$1:$AG$1,0))</f>
        <v>84540000000000</v>
      </c>
      <c r="X55">
        <f>INDEX(NoSettings!$C$2:$AG$6843,MATCH($C55,NoSettings!$A$2:$A$6843,0),MATCH(X$30,NoSettings!$C$1:$AG$1,0))</f>
        <v>84620000000000</v>
      </c>
      <c r="Y55">
        <f>INDEX(NoSettings!$C$2:$AG$6843,MATCH($C55,NoSettings!$A$2:$A$6843,0),MATCH(Y$30,NoSettings!$C$1:$AG$1,0))</f>
        <v>84710000000000</v>
      </c>
      <c r="Z55">
        <f>INDEX(NoSettings!$C$2:$AG$6843,MATCH($C55,NoSettings!$A$2:$A$6843,0),MATCH(Z$30,NoSettings!$C$1:$AG$1,0))</f>
        <v>84790000000000</v>
      </c>
      <c r="AA55">
        <f>INDEX(NoSettings!$C$2:$AG$6843,MATCH($C55,NoSettings!$A$2:$A$6843,0),MATCH(AA$30,NoSettings!$C$1:$AG$1,0))</f>
        <v>84880000000000</v>
      </c>
      <c r="AB55">
        <f>INDEX(NoSettings!$C$2:$AG$6843,MATCH($C55,NoSettings!$A$2:$A$6843,0),MATCH(AB$30,NoSettings!$C$1:$AG$1,0))</f>
        <v>84960000000000</v>
      </c>
      <c r="AC55">
        <f>INDEX(NoSettings!$C$2:$AG$6843,MATCH($C55,NoSettings!$A$2:$A$6843,0),MATCH(AC$30,NoSettings!$C$1:$AG$1,0))</f>
        <v>85050000000000</v>
      </c>
      <c r="AD55">
        <f>INDEX(NoSettings!$C$2:$AG$6843,MATCH($C55,NoSettings!$A$2:$A$6843,0),MATCH(AD$30,NoSettings!$C$1:$AG$1,0))</f>
        <v>85130000000000</v>
      </c>
      <c r="AE55">
        <f>INDEX(NoSettings!$C$2:$AG$6843,MATCH($C55,NoSettings!$A$2:$A$6843,0),MATCH(AE$30,NoSettings!$C$1:$AG$1,0))</f>
        <v>85220000000000</v>
      </c>
      <c r="AF55">
        <f>INDEX(NoSettings!$C$2:$AG$6843,MATCH($C55,NoSettings!$A$2:$A$6843,0),MATCH(AF$30,NoSettings!$C$1:$AG$1,0))</f>
        <v>85300000000000</v>
      </c>
      <c r="AG55">
        <f>INDEX(NoSettings!$C$2:$AG$6843,MATCH($C55,NoSettings!$A$2:$A$6843,0),MATCH(AG$30,NoSettings!$C$1:$AG$1,0))</f>
        <v>85390000000000</v>
      </c>
      <c r="AH55">
        <f>INDEX(NoSettings!$C$2:$AG$6843,MATCH($C55,NoSettings!$A$2:$A$6843,0),MATCH(AH$30,NoSettings!$C$1:$AG$1,0))</f>
        <v>85470000000000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17110000000000</v>
      </c>
      <c r="F61">
        <f>INDEX(NoSettings!$C$2:$AG$6843,MATCH($C61,NoSettings!$A$2:$A$6843,0),MATCH(F$30,NoSettings!$C$1:$AG$1,0))</f>
        <v>17990000000000</v>
      </c>
      <c r="G61">
        <f>INDEX(NoSettings!$C$2:$AG$6843,MATCH($C61,NoSettings!$A$2:$A$6843,0),MATCH(G$30,NoSettings!$C$1:$AG$1,0))</f>
        <v>18900000000000</v>
      </c>
      <c r="H61">
        <f>INDEX(NoSettings!$C$2:$AG$6843,MATCH($C61,NoSettings!$A$2:$A$6843,0),MATCH(H$30,NoSettings!$C$1:$AG$1,0))</f>
        <v>19870000000000</v>
      </c>
      <c r="I61">
        <f>INDEX(NoSettings!$C$2:$AG$6843,MATCH($C61,NoSettings!$A$2:$A$6843,0),MATCH(I$30,NoSettings!$C$1:$AG$1,0))</f>
        <v>20880000000000</v>
      </c>
      <c r="J61">
        <f>INDEX(NoSettings!$C$2:$AG$6843,MATCH($C61,NoSettings!$A$2:$A$6843,0),MATCH(J$30,NoSettings!$C$1:$AG$1,0))</f>
        <v>21950000000000</v>
      </c>
      <c r="K61">
        <f>INDEX(NoSettings!$C$2:$AG$6843,MATCH($C61,NoSettings!$A$2:$A$6843,0),MATCH(K$30,NoSettings!$C$1:$AG$1,0))</f>
        <v>23070000000000</v>
      </c>
      <c r="L61">
        <f>INDEX(NoSettings!$C$2:$AG$6843,MATCH($C61,NoSettings!$A$2:$A$6843,0),MATCH(L$30,NoSettings!$C$1:$AG$1,0))</f>
        <v>24240000000000</v>
      </c>
      <c r="M61">
        <f>INDEX(NoSettings!$C$2:$AG$6843,MATCH($C61,NoSettings!$A$2:$A$6843,0),MATCH(M$30,NoSettings!$C$1:$AG$1,0))</f>
        <v>25480000000000</v>
      </c>
      <c r="N61">
        <f>INDEX(NoSettings!$C$2:$AG$6843,MATCH($C61,NoSettings!$A$2:$A$6843,0),MATCH(N$30,NoSettings!$C$1:$AG$1,0))</f>
        <v>26780000000000</v>
      </c>
      <c r="O61">
        <f>INDEX(NoSettings!$C$2:$AG$6843,MATCH($C61,NoSettings!$A$2:$A$6843,0),MATCH(O$30,NoSettings!$C$1:$AG$1,0))</f>
        <v>28140000000000</v>
      </c>
      <c r="P61">
        <f>INDEX(NoSettings!$C$2:$AG$6843,MATCH($C61,NoSettings!$A$2:$A$6843,0),MATCH(P$30,NoSettings!$C$1:$AG$1,0))</f>
        <v>29580000000000</v>
      </c>
      <c r="Q61">
        <f>INDEX(NoSettings!$C$2:$AG$6843,MATCH($C61,NoSettings!$A$2:$A$6843,0),MATCH(Q$30,NoSettings!$C$1:$AG$1,0))</f>
        <v>31090000000000</v>
      </c>
      <c r="R61">
        <f>INDEX(NoSettings!$C$2:$AG$6843,MATCH($C61,NoSettings!$A$2:$A$6843,0),MATCH(R$30,NoSettings!$C$1:$AG$1,0))</f>
        <v>32670000000000</v>
      </c>
      <c r="S61">
        <f>INDEX(NoSettings!$C$2:$AG$6843,MATCH($C61,NoSettings!$A$2:$A$6843,0),MATCH(S$30,NoSettings!$C$1:$AG$1,0))</f>
        <v>34340000000000</v>
      </c>
      <c r="T61">
        <f>INDEX(NoSettings!$C$2:$AG$6843,MATCH($C61,NoSettings!$A$2:$A$6843,0),MATCH(T$30,NoSettings!$C$1:$AG$1,0))</f>
        <v>36090000000000</v>
      </c>
      <c r="U61">
        <f>INDEX(NoSettings!$C$2:$AG$6843,MATCH($C61,NoSettings!$A$2:$A$6843,0),MATCH(U$30,NoSettings!$C$1:$AG$1,0))</f>
        <v>37930000000000</v>
      </c>
      <c r="V61">
        <f>INDEX(NoSettings!$C$2:$AG$6843,MATCH($C61,NoSettings!$A$2:$A$6843,0),MATCH(V$30,NoSettings!$C$1:$AG$1,0))</f>
        <v>39870000000000</v>
      </c>
      <c r="W61">
        <f>INDEX(NoSettings!$C$2:$AG$6843,MATCH($C61,NoSettings!$A$2:$A$6843,0),MATCH(W$30,NoSettings!$C$1:$AG$1,0))</f>
        <v>41900000000000</v>
      </c>
      <c r="X61">
        <f>INDEX(NoSettings!$C$2:$AG$6843,MATCH($C61,NoSettings!$A$2:$A$6843,0),MATCH(X$30,NoSettings!$C$1:$AG$1,0))</f>
        <v>44040000000000</v>
      </c>
      <c r="Y61">
        <f>INDEX(NoSettings!$C$2:$AG$6843,MATCH($C61,NoSettings!$A$2:$A$6843,0),MATCH(Y$30,NoSettings!$C$1:$AG$1,0))</f>
        <v>46280000000000</v>
      </c>
      <c r="Z61">
        <f>INDEX(NoSettings!$C$2:$AG$6843,MATCH($C61,NoSettings!$A$2:$A$6843,0),MATCH(Z$30,NoSettings!$C$1:$AG$1,0))</f>
        <v>48640000000000</v>
      </c>
      <c r="AA61">
        <f>INDEX(NoSettings!$C$2:$AG$6843,MATCH($C61,NoSettings!$A$2:$A$6843,0),MATCH(AA$30,NoSettings!$C$1:$AG$1,0))</f>
        <v>51120000000000</v>
      </c>
      <c r="AB61">
        <f>INDEX(NoSettings!$C$2:$AG$6843,MATCH($C61,NoSettings!$A$2:$A$6843,0),MATCH(AB$30,NoSettings!$C$1:$AG$1,0))</f>
        <v>53730000000000</v>
      </c>
      <c r="AC61">
        <f>INDEX(NoSettings!$C$2:$AG$6843,MATCH($C61,NoSettings!$A$2:$A$6843,0),MATCH(AC$30,NoSettings!$C$1:$AG$1,0))</f>
        <v>56470000000000</v>
      </c>
      <c r="AD61">
        <f>INDEX(NoSettings!$C$2:$AG$6843,MATCH($C61,NoSettings!$A$2:$A$6843,0),MATCH(AD$30,NoSettings!$C$1:$AG$1,0))</f>
        <v>59350000000000</v>
      </c>
      <c r="AE61">
        <f>INDEX(NoSettings!$C$2:$AG$6843,MATCH($C61,NoSettings!$A$2:$A$6843,0),MATCH(AE$30,NoSettings!$C$1:$AG$1,0))</f>
        <v>62380000000000</v>
      </c>
      <c r="AF61">
        <f>INDEX(NoSettings!$C$2:$AG$6843,MATCH($C61,NoSettings!$A$2:$A$6843,0),MATCH(AF$30,NoSettings!$C$1:$AG$1,0))</f>
        <v>65560000000000</v>
      </c>
      <c r="AG61">
        <f>INDEX(NoSettings!$C$2:$AG$6843,MATCH($C61,NoSettings!$A$2:$A$6843,0),MATCH(AG$30,NoSettings!$C$1:$AG$1,0))</f>
        <v>68900000000000</v>
      </c>
      <c r="AH61">
        <f>INDEX(NoSettings!$C$2:$AG$6843,MATCH($C61,NoSettings!$A$2:$A$6843,0),MATCH(AH$30,NoSettings!$C$1:$AG$1,0))</f>
        <v>72420000000000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80710000000000</v>
      </c>
      <c r="F73">
        <f>INDEX(NoSettings!$C$2:$AG$6843,MATCH($C73,NoSettings!$A$2:$A$6843,0),MATCH(F$30,NoSettings!$C$1:$AG$1,0))</f>
        <v>76430000000000</v>
      </c>
      <c r="G73">
        <f>INDEX(NoSettings!$C$2:$AG$6843,MATCH($C73,NoSettings!$A$2:$A$6843,0),MATCH(G$30,NoSettings!$C$1:$AG$1,0))</f>
        <v>72380000000000</v>
      </c>
      <c r="H73">
        <f>INDEX(NoSettings!$C$2:$AG$6843,MATCH($C73,NoSettings!$A$2:$A$6843,0),MATCH(H$30,NoSettings!$C$1:$AG$1,0))</f>
        <v>68550000000000</v>
      </c>
      <c r="I73">
        <f>INDEX(NoSettings!$C$2:$AG$6843,MATCH($C73,NoSettings!$A$2:$A$6843,0),MATCH(I$30,NoSettings!$C$1:$AG$1,0))</f>
        <v>64910000000000</v>
      </c>
      <c r="J73">
        <f>INDEX(NoSettings!$C$2:$AG$6843,MATCH($C73,NoSettings!$A$2:$A$6843,0),MATCH(J$30,NoSettings!$C$1:$AG$1,0))</f>
        <v>61470000000000</v>
      </c>
      <c r="K73">
        <f>INDEX(NoSettings!$C$2:$AG$6843,MATCH($C73,NoSettings!$A$2:$A$6843,0),MATCH(K$30,NoSettings!$C$1:$AG$1,0))</f>
        <v>58210000000000</v>
      </c>
      <c r="L73">
        <f>INDEX(NoSettings!$C$2:$AG$6843,MATCH($C73,NoSettings!$A$2:$A$6843,0),MATCH(L$30,NoSettings!$C$1:$AG$1,0))</f>
        <v>55130000000000</v>
      </c>
      <c r="M73">
        <f>INDEX(NoSettings!$C$2:$AG$6843,MATCH($C73,NoSettings!$A$2:$A$6843,0),MATCH(M$30,NoSettings!$C$1:$AG$1,0))</f>
        <v>52210000000000</v>
      </c>
      <c r="N73">
        <f>INDEX(NoSettings!$C$2:$AG$6843,MATCH($C73,NoSettings!$A$2:$A$6843,0),MATCH(N$30,NoSettings!$C$1:$AG$1,0))</f>
        <v>49440000000000</v>
      </c>
      <c r="O73">
        <f>INDEX(NoSettings!$C$2:$AG$6843,MATCH($C73,NoSettings!$A$2:$A$6843,0),MATCH(O$30,NoSettings!$C$1:$AG$1,0))</f>
        <v>46820000000000</v>
      </c>
      <c r="P73">
        <f>INDEX(NoSettings!$C$2:$AG$6843,MATCH($C73,NoSettings!$A$2:$A$6843,0),MATCH(P$30,NoSettings!$C$1:$AG$1,0))</f>
        <v>44340000000000</v>
      </c>
      <c r="Q73">
        <f>INDEX(NoSettings!$C$2:$AG$6843,MATCH($C73,NoSettings!$A$2:$A$6843,0),MATCH(Q$30,NoSettings!$C$1:$AG$1,0))</f>
        <v>41990000000000</v>
      </c>
      <c r="R73">
        <f>INDEX(NoSettings!$C$2:$AG$6843,MATCH($C73,NoSettings!$A$2:$A$6843,0),MATCH(R$30,NoSettings!$C$1:$AG$1,0))</f>
        <v>39760000000000</v>
      </c>
      <c r="S73">
        <f>INDEX(NoSettings!$C$2:$AG$6843,MATCH($C73,NoSettings!$A$2:$A$6843,0),MATCH(S$30,NoSettings!$C$1:$AG$1,0))</f>
        <v>37660000000000</v>
      </c>
      <c r="T73">
        <f>INDEX(NoSettings!$C$2:$AG$6843,MATCH($C73,NoSettings!$A$2:$A$6843,0),MATCH(T$30,NoSettings!$C$1:$AG$1,0))</f>
        <v>35660000000000</v>
      </c>
      <c r="U73">
        <f>INDEX(NoSettings!$C$2:$AG$6843,MATCH($C73,NoSettings!$A$2:$A$6843,0),MATCH(U$30,NoSettings!$C$1:$AG$1,0))</f>
        <v>33770000000000</v>
      </c>
      <c r="V73">
        <f>INDEX(NoSettings!$C$2:$AG$6843,MATCH($C73,NoSettings!$A$2:$A$6843,0),MATCH(V$30,NoSettings!$C$1:$AG$1,0))</f>
        <v>31980000000000</v>
      </c>
      <c r="W73">
        <f>INDEX(NoSettings!$C$2:$AG$6843,MATCH($C73,NoSettings!$A$2:$A$6843,0),MATCH(W$30,NoSettings!$C$1:$AG$1,0))</f>
        <v>30290000000000</v>
      </c>
      <c r="X73">
        <f>INDEX(NoSettings!$C$2:$AG$6843,MATCH($C73,NoSettings!$A$2:$A$6843,0),MATCH(X$30,NoSettings!$C$1:$AG$1,0))</f>
        <v>28680000000000</v>
      </c>
      <c r="Y73">
        <f>INDEX(NoSettings!$C$2:$AG$6843,MATCH($C73,NoSettings!$A$2:$A$6843,0),MATCH(Y$30,NoSettings!$C$1:$AG$1,0))</f>
        <v>27160000000000</v>
      </c>
      <c r="Z73">
        <f>INDEX(NoSettings!$C$2:$AG$6843,MATCH($C73,NoSettings!$A$2:$A$6843,0),MATCH(Z$30,NoSettings!$C$1:$AG$1,0))</f>
        <v>25720000000000</v>
      </c>
      <c r="AA73">
        <f>INDEX(NoSettings!$C$2:$AG$6843,MATCH($C73,NoSettings!$A$2:$A$6843,0),MATCH(AA$30,NoSettings!$C$1:$AG$1,0))</f>
        <v>24360000000000</v>
      </c>
      <c r="AB73">
        <f>INDEX(NoSettings!$C$2:$AG$6843,MATCH($C73,NoSettings!$A$2:$A$6843,0),MATCH(AB$30,NoSettings!$C$1:$AG$1,0))</f>
        <v>23070000000000</v>
      </c>
      <c r="AC73">
        <f>INDEX(NoSettings!$C$2:$AG$6843,MATCH($C73,NoSettings!$A$2:$A$6843,0),MATCH(AC$30,NoSettings!$C$1:$AG$1,0))</f>
        <v>21840000000000</v>
      </c>
      <c r="AD73">
        <f>INDEX(NoSettings!$C$2:$AG$6843,MATCH($C73,NoSettings!$A$2:$A$6843,0),MATCH(AD$30,NoSettings!$C$1:$AG$1,0))</f>
        <v>20690000000000</v>
      </c>
      <c r="AE73">
        <f>INDEX(NoSettings!$C$2:$AG$6843,MATCH($C73,NoSettings!$A$2:$A$6843,0),MATCH(AE$30,NoSettings!$C$1:$AG$1,0))</f>
        <v>19590000000000</v>
      </c>
      <c r="AF73">
        <f>INDEX(NoSettings!$C$2:$AG$6843,MATCH($C73,NoSettings!$A$2:$A$6843,0),MATCH(AF$30,NoSettings!$C$1:$AG$1,0))</f>
        <v>18550000000000</v>
      </c>
      <c r="AG73">
        <f>INDEX(NoSettings!$C$2:$AG$6843,MATCH($C73,NoSettings!$A$2:$A$6843,0),MATCH(AG$30,NoSettings!$C$1:$AG$1,0))</f>
        <v>17570000000000</v>
      </c>
      <c r="AH73">
        <f>INDEX(NoSettings!$C$2:$AG$6843,MATCH($C73,NoSettings!$A$2:$A$6843,0),MATCH(AH$30,NoSettings!$C$1:$AG$1,0))</f>
        <v>16640000000000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20290000000000</v>
      </c>
      <c r="F79">
        <f>INDEX(NoSettings!$C$2:$AG$6843,MATCH($C79,NoSettings!$A$2:$A$6843,0),MATCH(F$30,NoSettings!$C$1:$AG$1,0))</f>
        <v>19210000000000</v>
      </c>
      <c r="G79">
        <f>INDEX(NoSettings!$C$2:$AG$6843,MATCH($C79,NoSettings!$A$2:$A$6843,0),MATCH(G$30,NoSettings!$C$1:$AG$1,0))</f>
        <v>18190000000000</v>
      </c>
      <c r="H79">
        <f>INDEX(NoSettings!$C$2:$AG$6843,MATCH($C79,NoSettings!$A$2:$A$6843,0),MATCH(H$30,NoSettings!$C$1:$AG$1,0))</f>
        <v>17230000000000</v>
      </c>
      <c r="I79">
        <f>INDEX(NoSettings!$C$2:$AG$6843,MATCH($C79,NoSettings!$A$2:$A$6843,0),MATCH(I$30,NoSettings!$C$1:$AG$1,0))</f>
        <v>16320000000000</v>
      </c>
      <c r="J79">
        <f>INDEX(NoSettings!$C$2:$AG$6843,MATCH($C79,NoSettings!$A$2:$A$6843,0),MATCH(J$30,NoSettings!$C$1:$AG$1,0))</f>
        <v>15450000000000</v>
      </c>
      <c r="K79">
        <f>INDEX(NoSettings!$C$2:$AG$6843,MATCH($C79,NoSettings!$A$2:$A$6843,0),MATCH(K$30,NoSettings!$C$1:$AG$1,0))</f>
        <v>14630000000000</v>
      </c>
      <c r="L79">
        <f>INDEX(NoSettings!$C$2:$AG$6843,MATCH($C79,NoSettings!$A$2:$A$6843,0),MATCH(L$30,NoSettings!$C$1:$AG$1,0))</f>
        <v>13860000000000</v>
      </c>
      <c r="M79">
        <f>INDEX(NoSettings!$C$2:$AG$6843,MATCH($C79,NoSettings!$A$2:$A$6843,0),MATCH(M$30,NoSettings!$C$1:$AG$1,0))</f>
        <v>13120000000000</v>
      </c>
      <c r="N79">
        <f>INDEX(NoSettings!$C$2:$AG$6843,MATCH($C79,NoSettings!$A$2:$A$6843,0),MATCH(N$30,NoSettings!$C$1:$AG$1,0))</f>
        <v>12430000000000</v>
      </c>
      <c r="O79">
        <f>INDEX(NoSettings!$C$2:$AG$6843,MATCH($C79,NoSettings!$A$2:$A$6843,0),MATCH(O$30,NoSettings!$C$1:$AG$1,0))</f>
        <v>11770000000000</v>
      </c>
      <c r="P79">
        <f>INDEX(NoSettings!$C$2:$AG$6843,MATCH($C79,NoSettings!$A$2:$A$6843,0),MATCH(P$30,NoSettings!$C$1:$AG$1,0))</f>
        <v>11150000000000</v>
      </c>
      <c r="Q79">
        <f>INDEX(NoSettings!$C$2:$AG$6843,MATCH($C79,NoSettings!$A$2:$A$6843,0),MATCH(Q$30,NoSettings!$C$1:$AG$1,0))</f>
        <v>10550000000000</v>
      </c>
      <c r="R79">
        <f>INDEX(NoSettings!$C$2:$AG$6843,MATCH($C79,NoSettings!$A$2:$A$6843,0),MATCH(R$30,NoSettings!$C$1:$AG$1,0))</f>
        <v>9995000000000</v>
      </c>
      <c r="S79">
        <f>INDEX(NoSettings!$C$2:$AG$6843,MATCH($C79,NoSettings!$A$2:$A$6843,0),MATCH(S$30,NoSettings!$C$1:$AG$1,0))</f>
        <v>9465000000000</v>
      </c>
      <c r="T79">
        <f>INDEX(NoSettings!$C$2:$AG$6843,MATCH($C79,NoSettings!$A$2:$A$6843,0),MATCH(T$30,NoSettings!$C$1:$AG$1,0))</f>
        <v>8964000000000</v>
      </c>
      <c r="U79">
        <f>INDEX(NoSettings!$C$2:$AG$6843,MATCH($C79,NoSettings!$A$2:$A$6843,0),MATCH(U$30,NoSettings!$C$1:$AG$1,0))</f>
        <v>8488000000000</v>
      </c>
      <c r="V79">
        <f>INDEX(NoSettings!$C$2:$AG$6843,MATCH($C79,NoSettings!$A$2:$A$6843,0),MATCH(V$30,NoSettings!$C$1:$AG$1,0))</f>
        <v>8039000000000</v>
      </c>
      <c r="W79">
        <f>INDEX(NoSettings!$C$2:$AG$6843,MATCH($C79,NoSettings!$A$2:$A$6843,0),MATCH(W$30,NoSettings!$C$1:$AG$1,0))</f>
        <v>7613000000000</v>
      </c>
      <c r="X79">
        <f>INDEX(NoSettings!$C$2:$AG$6843,MATCH($C79,NoSettings!$A$2:$A$6843,0),MATCH(X$30,NoSettings!$C$1:$AG$1,0))</f>
        <v>7209000000000</v>
      </c>
      <c r="Y79">
        <f>INDEX(NoSettings!$C$2:$AG$6843,MATCH($C79,NoSettings!$A$2:$A$6843,0),MATCH(Y$30,NoSettings!$C$1:$AG$1,0))</f>
        <v>6827000000000</v>
      </c>
      <c r="Z79">
        <f>INDEX(NoSettings!$C$2:$AG$6843,MATCH($C79,NoSettings!$A$2:$A$6843,0),MATCH(Z$30,NoSettings!$C$1:$AG$1,0))</f>
        <v>6465000000000</v>
      </c>
      <c r="AA79">
        <f>INDEX(NoSettings!$C$2:$AG$6843,MATCH($C79,NoSettings!$A$2:$A$6843,0),MATCH(AA$30,NoSettings!$C$1:$AG$1,0))</f>
        <v>6123000000000</v>
      </c>
      <c r="AB79">
        <f>INDEX(NoSettings!$C$2:$AG$6843,MATCH($C79,NoSettings!$A$2:$A$6843,0),MATCH(AB$30,NoSettings!$C$1:$AG$1,0))</f>
        <v>5798000000000</v>
      </c>
      <c r="AC79">
        <f>INDEX(NoSettings!$C$2:$AG$6843,MATCH($C79,NoSettings!$A$2:$A$6843,0),MATCH(AC$30,NoSettings!$C$1:$AG$1,0))</f>
        <v>5491000000000</v>
      </c>
      <c r="AD79">
        <f>INDEX(NoSettings!$C$2:$AG$6843,MATCH($C79,NoSettings!$A$2:$A$6843,0),MATCH(AD$30,NoSettings!$C$1:$AG$1,0))</f>
        <v>5200000000000</v>
      </c>
      <c r="AE79">
        <f>INDEX(NoSettings!$C$2:$AG$6843,MATCH($C79,NoSettings!$A$2:$A$6843,0),MATCH(AE$30,NoSettings!$C$1:$AG$1,0))</f>
        <v>4924000000000</v>
      </c>
      <c r="AF79">
        <f>INDEX(NoSettings!$C$2:$AG$6843,MATCH($C79,NoSettings!$A$2:$A$6843,0),MATCH(AF$30,NoSettings!$C$1:$AG$1,0))</f>
        <v>4663000000000</v>
      </c>
      <c r="AG79">
        <f>INDEX(NoSettings!$C$2:$AG$6843,MATCH($C79,NoSettings!$A$2:$A$6843,0),MATCH(AG$30,NoSettings!$C$1:$AG$1,0))</f>
        <v>4416000000000</v>
      </c>
      <c r="AH79">
        <f>INDEX(NoSettings!$C$2:$AG$6843,MATCH($C79,NoSettings!$A$2:$A$6843,0),MATCH(AH$30,NoSettings!$C$1:$AG$1,0))</f>
        <v>4182000000000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4256000000000</v>
      </c>
      <c r="E83">
        <f>INDEX(NoSettings!$C$2:$AG$6843,MATCH($C83,NoSettings!$A$2:$A$6843,0),MATCH(E$30,NoSettings!$C$1:$AG$1,0))</f>
        <v>4030000000000</v>
      </c>
      <c r="F83">
        <f>INDEX(NoSettings!$C$2:$AG$6843,MATCH($C83,NoSettings!$A$2:$A$6843,0),MATCH(F$30,NoSettings!$C$1:$AG$1,0))</f>
        <v>3817000000000</v>
      </c>
      <c r="G83">
        <f>INDEX(NoSettings!$C$2:$AG$6843,MATCH($C83,NoSettings!$A$2:$A$6843,0),MATCH(G$30,NoSettings!$C$1:$AG$1,0))</f>
        <v>3614000000000</v>
      </c>
      <c r="H83">
        <f>INDEX(NoSettings!$C$2:$AG$6843,MATCH($C83,NoSettings!$A$2:$A$6843,0),MATCH(H$30,NoSettings!$C$1:$AG$1,0))</f>
        <v>3423000000000</v>
      </c>
      <c r="I83">
        <f>INDEX(NoSettings!$C$2:$AG$6843,MATCH($C83,NoSettings!$A$2:$A$6843,0),MATCH(I$30,NoSettings!$C$1:$AG$1,0))</f>
        <v>3241000000000</v>
      </c>
      <c r="J83">
        <f>INDEX(NoSettings!$C$2:$AG$6843,MATCH($C83,NoSettings!$A$2:$A$6843,0),MATCH(J$30,NoSettings!$C$1:$AG$1,0))</f>
        <v>3070000000000</v>
      </c>
      <c r="K83">
        <f>INDEX(NoSettings!$C$2:$AG$6843,MATCH($C83,NoSettings!$A$2:$A$6843,0),MATCH(K$30,NoSettings!$C$1:$AG$1,0))</f>
        <v>2907000000000</v>
      </c>
      <c r="L83">
        <f>INDEX(NoSettings!$C$2:$AG$6843,MATCH($C83,NoSettings!$A$2:$A$6843,0),MATCH(L$30,NoSettings!$C$1:$AG$1,0))</f>
        <v>2753000000000</v>
      </c>
      <c r="M83">
        <f>INDEX(NoSettings!$C$2:$AG$6843,MATCH($C83,NoSettings!$A$2:$A$6843,0),MATCH(M$30,NoSettings!$C$1:$AG$1,0))</f>
        <v>2607000000000</v>
      </c>
      <c r="N83">
        <f>INDEX(NoSettings!$C$2:$AG$6843,MATCH($C83,NoSettings!$A$2:$A$6843,0),MATCH(N$30,NoSettings!$C$1:$AG$1,0))</f>
        <v>2469000000000</v>
      </c>
      <c r="O83">
        <f>INDEX(NoSettings!$C$2:$AG$6843,MATCH($C83,NoSettings!$A$2:$A$6843,0),MATCH(O$30,NoSettings!$C$1:$AG$1,0))</f>
        <v>2338000000000</v>
      </c>
      <c r="P83">
        <f>INDEX(NoSettings!$C$2:$AG$6843,MATCH($C83,NoSettings!$A$2:$A$6843,0),MATCH(P$30,NoSettings!$C$1:$AG$1,0))</f>
        <v>2214000000000</v>
      </c>
      <c r="Q83">
        <f>INDEX(NoSettings!$C$2:$AG$6843,MATCH($C83,NoSettings!$A$2:$A$6843,0),MATCH(Q$30,NoSettings!$C$1:$AG$1,0))</f>
        <v>2097000000000</v>
      </c>
      <c r="R83">
        <f>INDEX(NoSettings!$C$2:$AG$6843,MATCH($C83,NoSettings!$A$2:$A$6843,0),MATCH(R$30,NoSettings!$C$1:$AG$1,0))</f>
        <v>1986000000000</v>
      </c>
      <c r="S83">
        <f>INDEX(NoSettings!$C$2:$AG$6843,MATCH($C83,NoSettings!$A$2:$A$6843,0),MATCH(S$30,NoSettings!$C$1:$AG$1,0))</f>
        <v>1880000000000</v>
      </c>
      <c r="T83">
        <f>INDEX(NoSettings!$C$2:$AG$6843,MATCH($C83,NoSettings!$A$2:$A$6843,0),MATCH(T$30,NoSettings!$C$1:$AG$1,0))</f>
        <v>1781000000000</v>
      </c>
      <c r="U83">
        <f>INDEX(NoSettings!$C$2:$AG$6843,MATCH($C83,NoSettings!$A$2:$A$6843,0),MATCH(U$30,NoSettings!$C$1:$AG$1,0))</f>
        <v>1686000000000</v>
      </c>
      <c r="V83">
        <f>INDEX(NoSettings!$C$2:$AG$6843,MATCH($C83,NoSettings!$A$2:$A$6843,0),MATCH(V$30,NoSettings!$C$1:$AG$1,0))</f>
        <v>1597000000000</v>
      </c>
      <c r="W83">
        <f>INDEX(NoSettings!$C$2:$AG$6843,MATCH($C83,NoSettings!$A$2:$A$6843,0),MATCH(W$30,NoSettings!$C$1:$AG$1,0))</f>
        <v>1512000000000</v>
      </c>
      <c r="X83">
        <f>INDEX(NoSettings!$C$2:$AG$6843,MATCH($C83,NoSettings!$A$2:$A$6843,0),MATCH(X$30,NoSettings!$C$1:$AG$1,0))</f>
        <v>1432000000000</v>
      </c>
      <c r="Y83">
        <f>INDEX(NoSettings!$C$2:$AG$6843,MATCH($C83,NoSettings!$A$2:$A$6843,0),MATCH(Y$30,NoSettings!$C$1:$AG$1,0))</f>
        <v>1356000000000</v>
      </c>
      <c r="Z83">
        <f>INDEX(NoSettings!$C$2:$AG$6843,MATCH($C83,NoSettings!$A$2:$A$6843,0),MATCH(Z$30,NoSettings!$C$1:$AG$1,0))</f>
        <v>1284000000000</v>
      </c>
      <c r="AA83">
        <f>INDEX(NoSettings!$C$2:$AG$6843,MATCH($C83,NoSettings!$A$2:$A$6843,0),MATCH(AA$30,NoSettings!$C$1:$AG$1,0))</f>
        <v>1216000000000</v>
      </c>
      <c r="AB83">
        <f>INDEX(NoSettings!$C$2:$AG$6843,MATCH($C83,NoSettings!$A$2:$A$6843,0),MATCH(AB$30,NoSettings!$C$1:$AG$1,0))</f>
        <v>1152000000000</v>
      </c>
      <c r="AC83">
        <f>INDEX(NoSettings!$C$2:$AG$6843,MATCH($C83,NoSettings!$A$2:$A$6843,0),MATCH(AC$30,NoSettings!$C$1:$AG$1,0))</f>
        <v>1091000000000</v>
      </c>
      <c r="AD83">
        <f>INDEX(NoSettings!$C$2:$AG$6843,MATCH($C83,NoSettings!$A$2:$A$6843,0),MATCH(AD$30,NoSettings!$C$1:$AG$1,0))</f>
        <v>1033000000000</v>
      </c>
      <c r="AE83">
        <f>INDEX(NoSettings!$C$2:$AG$6843,MATCH($C83,NoSettings!$A$2:$A$6843,0),MATCH(AE$30,NoSettings!$C$1:$AG$1,0))</f>
        <v>978200000000</v>
      </c>
      <c r="AF83">
        <f>INDEX(NoSettings!$C$2:$AG$6843,MATCH($C83,NoSettings!$A$2:$A$6843,0),MATCH(AF$30,NoSettings!$C$1:$AG$1,0))</f>
        <v>926400000000</v>
      </c>
      <c r="AG83">
        <f>INDEX(NoSettings!$C$2:$AG$6843,MATCH($C83,NoSettings!$A$2:$A$6843,0),MATCH(AG$30,NoSettings!$C$1:$AG$1,0))</f>
        <v>877300000000</v>
      </c>
      <c r="AH83">
        <f>INDEX(NoSettings!$C$2:$AG$6843,MATCH($C83,NoSettings!$A$2:$A$6843,0),MATCH(AH$30,NoSettings!$C$1:$AG$1,0))</f>
        <v>830800000000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1449000000000</v>
      </c>
      <c r="E91">
        <f>INDEX(NoSettings!$C$2:$AG$6843,MATCH($C91,NoSettings!$A$2:$A$6843,0),MATCH(E$30,NoSettings!$C$1:$AG$1,0))</f>
        <v>1459000000000</v>
      </c>
      <c r="F91">
        <f>INDEX(NoSettings!$C$2:$AG$6843,MATCH($C91,NoSettings!$A$2:$A$6843,0),MATCH(F$30,NoSettings!$C$1:$AG$1,0))</f>
        <v>1469000000000</v>
      </c>
      <c r="G91">
        <f>INDEX(NoSettings!$C$2:$AG$6843,MATCH($C91,NoSettings!$A$2:$A$6843,0),MATCH(G$30,NoSettings!$C$1:$AG$1,0))</f>
        <v>1480000000000</v>
      </c>
      <c r="H91">
        <f>INDEX(NoSettings!$C$2:$AG$6843,MATCH($C91,NoSettings!$A$2:$A$6843,0),MATCH(H$30,NoSettings!$C$1:$AG$1,0))</f>
        <v>1490000000000</v>
      </c>
      <c r="I91">
        <f>INDEX(NoSettings!$C$2:$AG$6843,MATCH($C91,NoSettings!$A$2:$A$6843,0),MATCH(I$30,NoSettings!$C$1:$AG$1,0))</f>
        <v>1501000000000</v>
      </c>
      <c r="J91">
        <f>INDEX(NoSettings!$C$2:$AG$6843,MATCH($C91,NoSettings!$A$2:$A$6843,0),MATCH(J$30,NoSettings!$C$1:$AG$1,0))</f>
        <v>1511000000000</v>
      </c>
      <c r="K91">
        <f>INDEX(NoSettings!$C$2:$AG$6843,MATCH($C91,NoSettings!$A$2:$A$6843,0),MATCH(K$30,NoSettings!$C$1:$AG$1,0))</f>
        <v>1522000000000</v>
      </c>
      <c r="L91">
        <f>INDEX(NoSettings!$C$2:$AG$6843,MATCH($C91,NoSettings!$A$2:$A$6843,0),MATCH(L$30,NoSettings!$C$1:$AG$1,0))</f>
        <v>1532000000000</v>
      </c>
      <c r="M91">
        <f>INDEX(NoSettings!$C$2:$AG$6843,MATCH($C91,NoSettings!$A$2:$A$6843,0),MATCH(M$30,NoSettings!$C$1:$AG$1,0))</f>
        <v>1543000000000</v>
      </c>
      <c r="N91">
        <f>INDEX(NoSettings!$C$2:$AG$6843,MATCH($C91,NoSettings!$A$2:$A$6843,0),MATCH(N$30,NoSettings!$C$1:$AG$1,0))</f>
        <v>1554000000000</v>
      </c>
      <c r="O91">
        <f>INDEX(NoSettings!$C$2:$AG$6843,MATCH($C91,NoSettings!$A$2:$A$6843,0),MATCH(O$30,NoSettings!$C$1:$AG$1,0))</f>
        <v>1565000000000</v>
      </c>
      <c r="P91">
        <f>INDEX(NoSettings!$C$2:$AG$6843,MATCH($C91,NoSettings!$A$2:$A$6843,0),MATCH(P$30,NoSettings!$C$1:$AG$1,0))</f>
        <v>1576000000000</v>
      </c>
      <c r="Q91">
        <f>INDEX(NoSettings!$C$2:$AG$6843,MATCH($C91,NoSettings!$A$2:$A$6843,0),MATCH(Q$30,NoSettings!$C$1:$AG$1,0))</f>
        <v>1587000000000</v>
      </c>
      <c r="R91">
        <f>INDEX(NoSettings!$C$2:$AG$6843,MATCH($C91,NoSettings!$A$2:$A$6843,0),MATCH(R$30,NoSettings!$C$1:$AG$1,0))</f>
        <v>1598000000000</v>
      </c>
      <c r="S91">
        <f>INDEX(NoSettings!$C$2:$AG$6843,MATCH($C91,NoSettings!$A$2:$A$6843,0),MATCH(S$30,NoSettings!$C$1:$AG$1,0))</f>
        <v>1609000000000</v>
      </c>
      <c r="T91">
        <f>INDEX(NoSettings!$C$2:$AG$6843,MATCH($C91,NoSettings!$A$2:$A$6843,0),MATCH(T$30,NoSettings!$C$1:$AG$1,0))</f>
        <v>1620000000000</v>
      </c>
      <c r="U91">
        <f>INDEX(NoSettings!$C$2:$AG$6843,MATCH($C91,NoSettings!$A$2:$A$6843,0),MATCH(U$30,NoSettings!$C$1:$AG$1,0))</f>
        <v>1632000000000</v>
      </c>
      <c r="V91">
        <f>INDEX(NoSettings!$C$2:$AG$6843,MATCH($C91,NoSettings!$A$2:$A$6843,0),MATCH(V$30,NoSettings!$C$1:$AG$1,0))</f>
        <v>1643000000000</v>
      </c>
      <c r="W91">
        <f>INDEX(NoSettings!$C$2:$AG$6843,MATCH($C91,NoSettings!$A$2:$A$6843,0),MATCH(W$30,NoSettings!$C$1:$AG$1,0))</f>
        <v>1655000000000</v>
      </c>
      <c r="X91">
        <f>INDEX(NoSettings!$C$2:$AG$6843,MATCH($C91,NoSettings!$A$2:$A$6843,0),MATCH(X$30,NoSettings!$C$1:$AG$1,0))</f>
        <v>1666000000000</v>
      </c>
      <c r="Y91">
        <f>INDEX(NoSettings!$C$2:$AG$6843,MATCH($C91,NoSettings!$A$2:$A$6843,0),MATCH(Y$30,NoSettings!$C$1:$AG$1,0))</f>
        <v>1678000000000</v>
      </c>
      <c r="Z91">
        <f>INDEX(NoSettings!$C$2:$AG$6843,MATCH($C91,NoSettings!$A$2:$A$6843,0),MATCH(Z$30,NoSettings!$C$1:$AG$1,0))</f>
        <v>1690000000000</v>
      </c>
      <c r="AA91">
        <f>INDEX(NoSettings!$C$2:$AG$6843,MATCH($C91,NoSettings!$A$2:$A$6843,0),MATCH(AA$30,NoSettings!$C$1:$AG$1,0))</f>
        <v>1701000000000</v>
      </c>
      <c r="AB91">
        <f>INDEX(NoSettings!$C$2:$AG$6843,MATCH($C91,NoSettings!$A$2:$A$6843,0),MATCH(AB$30,NoSettings!$C$1:$AG$1,0))</f>
        <v>1713000000000</v>
      </c>
      <c r="AC91">
        <f>INDEX(NoSettings!$C$2:$AG$6843,MATCH($C91,NoSettings!$A$2:$A$6843,0),MATCH(AC$30,NoSettings!$C$1:$AG$1,0))</f>
        <v>1725000000000</v>
      </c>
      <c r="AD91">
        <f>INDEX(NoSettings!$C$2:$AG$6843,MATCH($C91,NoSettings!$A$2:$A$6843,0),MATCH(AD$30,NoSettings!$C$1:$AG$1,0))</f>
        <v>1737000000000</v>
      </c>
      <c r="AE91">
        <f>INDEX(NoSettings!$C$2:$AG$6843,MATCH($C91,NoSettings!$A$2:$A$6843,0),MATCH(AE$30,NoSettings!$C$1:$AG$1,0))</f>
        <v>1749000000000</v>
      </c>
      <c r="AF91">
        <f>INDEX(NoSettings!$C$2:$AG$6843,MATCH($C91,NoSettings!$A$2:$A$6843,0),MATCH(AF$30,NoSettings!$C$1:$AG$1,0))</f>
        <v>1762000000000</v>
      </c>
      <c r="AG91">
        <f>INDEX(NoSettings!$C$2:$AG$6843,MATCH($C91,NoSettings!$A$2:$A$6843,0),MATCH(AG$30,NoSettings!$C$1:$AG$1,0))</f>
        <v>1774000000000</v>
      </c>
      <c r="AH91">
        <f>INDEX(NoSettings!$C$2:$AG$6843,MATCH($C91,NoSettings!$A$2:$A$6843,0),MATCH(AH$30,NoSettings!$C$1:$AG$1,0))</f>
        <v>1786000000000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1779000000000</v>
      </c>
      <c r="E92">
        <f>INDEX(NoSettings!$C$2:$AG$6843,MATCH($C92,NoSettings!$A$2:$A$6843,0),MATCH(E$30,NoSettings!$C$1:$AG$1,0))</f>
        <v>1791000000000</v>
      </c>
      <c r="F92">
        <f>INDEX(NoSettings!$C$2:$AG$6843,MATCH($C92,NoSettings!$A$2:$A$6843,0),MATCH(F$30,NoSettings!$C$1:$AG$1,0))</f>
        <v>1804000000000</v>
      </c>
      <c r="G92">
        <f>INDEX(NoSettings!$C$2:$AG$6843,MATCH($C92,NoSettings!$A$2:$A$6843,0),MATCH(G$30,NoSettings!$C$1:$AG$1,0))</f>
        <v>1817000000000</v>
      </c>
      <c r="H92">
        <f>INDEX(NoSettings!$C$2:$AG$6843,MATCH($C92,NoSettings!$A$2:$A$6843,0),MATCH(H$30,NoSettings!$C$1:$AG$1,0))</f>
        <v>1829000000000</v>
      </c>
      <c r="I92">
        <f>INDEX(NoSettings!$C$2:$AG$6843,MATCH($C92,NoSettings!$A$2:$A$6843,0),MATCH(I$30,NoSettings!$C$1:$AG$1,0))</f>
        <v>1842000000000</v>
      </c>
      <c r="J92">
        <f>INDEX(NoSettings!$C$2:$AG$6843,MATCH($C92,NoSettings!$A$2:$A$6843,0),MATCH(J$30,NoSettings!$C$1:$AG$1,0))</f>
        <v>1855000000000</v>
      </c>
      <c r="K92">
        <f>INDEX(NoSettings!$C$2:$AG$6843,MATCH($C92,NoSettings!$A$2:$A$6843,0),MATCH(K$30,NoSettings!$C$1:$AG$1,0))</f>
        <v>1868000000000</v>
      </c>
      <c r="L92">
        <f>INDEX(NoSettings!$C$2:$AG$6843,MATCH($C92,NoSettings!$A$2:$A$6843,0),MATCH(L$30,NoSettings!$C$1:$AG$1,0))</f>
        <v>1881000000000</v>
      </c>
      <c r="M92">
        <f>INDEX(NoSettings!$C$2:$AG$6843,MATCH($C92,NoSettings!$A$2:$A$6843,0),MATCH(M$30,NoSettings!$C$1:$AG$1,0))</f>
        <v>1894000000000</v>
      </c>
      <c r="N92">
        <f>INDEX(NoSettings!$C$2:$AG$6843,MATCH($C92,NoSettings!$A$2:$A$6843,0),MATCH(N$30,NoSettings!$C$1:$AG$1,0))</f>
        <v>1908000000000</v>
      </c>
      <c r="O92">
        <f>INDEX(NoSettings!$C$2:$AG$6843,MATCH($C92,NoSettings!$A$2:$A$6843,0),MATCH(O$30,NoSettings!$C$1:$AG$1,0))</f>
        <v>1921000000000</v>
      </c>
      <c r="P92">
        <f>INDEX(NoSettings!$C$2:$AG$6843,MATCH($C92,NoSettings!$A$2:$A$6843,0),MATCH(P$30,NoSettings!$C$1:$AG$1,0))</f>
        <v>1934000000000</v>
      </c>
      <c r="Q92">
        <f>INDEX(NoSettings!$C$2:$AG$6843,MATCH($C92,NoSettings!$A$2:$A$6843,0),MATCH(Q$30,NoSettings!$C$1:$AG$1,0))</f>
        <v>1948000000000</v>
      </c>
      <c r="R92">
        <f>INDEX(NoSettings!$C$2:$AG$6843,MATCH($C92,NoSettings!$A$2:$A$6843,0),MATCH(R$30,NoSettings!$C$1:$AG$1,0))</f>
        <v>1962000000000</v>
      </c>
      <c r="S92">
        <f>INDEX(NoSettings!$C$2:$AG$6843,MATCH($C92,NoSettings!$A$2:$A$6843,0),MATCH(S$30,NoSettings!$C$1:$AG$1,0))</f>
        <v>1975000000000</v>
      </c>
      <c r="T92">
        <f>INDEX(NoSettings!$C$2:$AG$6843,MATCH($C92,NoSettings!$A$2:$A$6843,0),MATCH(T$30,NoSettings!$C$1:$AG$1,0))</f>
        <v>1989000000000</v>
      </c>
      <c r="U92">
        <f>INDEX(NoSettings!$C$2:$AG$6843,MATCH($C92,NoSettings!$A$2:$A$6843,0),MATCH(U$30,NoSettings!$C$1:$AG$1,0))</f>
        <v>2003000000000</v>
      </c>
      <c r="V92">
        <f>INDEX(NoSettings!$C$2:$AG$6843,MATCH($C92,NoSettings!$A$2:$A$6843,0),MATCH(V$30,NoSettings!$C$1:$AG$1,0))</f>
        <v>2017000000000</v>
      </c>
      <c r="W92">
        <f>INDEX(NoSettings!$C$2:$AG$6843,MATCH($C92,NoSettings!$A$2:$A$6843,0),MATCH(W$30,NoSettings!$C$1:$AG$1,0))</f>
        <v>2031000000000</v>
      </c>
      <c r="X92">
        <f>INDEX(NoSettings!$C$2:$AG$6843,MATCH($C92,NoSettings!$A$2:$A$6843,0),MATCH(X$30,NoSettings!$C$1:$AG$1,0))</f>
        <v>2045000000000</v>
      </c>
      <c r="Y92">
        <f>INDEX(NoSettings!$C$2:$AG$6843,MATCH($C92,NoSettings!$A$2:$A$6843,0),MATCH(Y$30,NoSettings!$C$1:$AG$1,0))</f>
        <v>2060000000000</v>
      </c>
      <c r="Z92">
        <f>INDEX(NoSettings!$C$2:$AG$6843,MATCH($C92,NoSettings!$A$2:$A$6843,0),MATCH(Z$30,NoSettings!$C$1:$AG$1,0))</f>
        <v>2074000000000</v>
      </c>
      <c r="AA92">
        <f>INDEX(NoSettings!$C$2:$AG$6843,MATCH($C92,NoSettings!$A$2:$A$6843,0),MATCH(AA$30,NoSettings!$C$1:$AG$1,0))</f>
        <v>2089000000000</v>
      </c>
      <c r="AB92">
        <f>INDEX(NoSettings!$C$2:$AG$6843,MATCH($C92,NoSettings!$A$2:$A$6843,0),MATCH(AB$30,NoSettings!$C$1:$AG$1,0))</f>
        <v>2103000000000</v>
      </c>
      <c r="AC92">
        <f>INDEX(NoSettings!$C$2:$AG$6843,MATCH($C92,NoSettings!$A$2:$A$6843,0),MATCH(AC$30,NoSettings!$C$1:$AG$1,0))</f>
        <v>2118000000000</v>
      </c>
      <c r="AD92">
        <f>INDEX(NoSettings!$C$2:$AG$6843,MATCH($C92,NoSettings!$A$2:$A$6843,0),MATCH(AD$30,NoSettings!$C$1:$AG$1,0))</f>
        <v>2133000000000</v>
      </c>
      <c r="AE92">
        <f>INDEX(NoSettings!$C$2:$AG$6843,MATCH($C92,NoSettings!$A$2:$A$6843,0),MATCH(AE$30,NoSettings!$C$1:$AG$1,0))</f>
        <v>2148000000000</v>
      </c>
      <c r="AF92">
        <f>INDEX(NoSettings!$C$2:$AG$6843,MATCH($C92,NoSettings!$A$2:$A$6843,0),MATCH(AF$30,NoSettings!$C$1:$AG$1,0))</f>
        <v>2163000000000</v>
      </c>
      <c r="AG92">
        <f>INDEX(NoSettings!$C$2:$AG$6843,MATCH($C92,NoSettings!$A$2:$A$6843,0),MATCH(AG$30,NoSettings!$C$1:$AG$1,0))</f>
        <v>2178000000000</v>
      </c>
      <c r="AH92">
        <f>INDEX(NoSettings!$C$2:$AG$6843,MATCH($C92,NoSettings!$A$2:$A$6843,0),MATCH(AH$30,NoSettings!$C$1:$AG$1,0))</f>
        <v>2193000000000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1779000000000</v>
      </c>
      <c r="E94">
        <f>INDEX(NoSettings!$C$2:$AG$6843,MATCH($C94,NoSettings!$A$2:$A$6843,0),MATCH(E$30,NoSettings!$C$1:$AG$1,0))</f>
        <v>1791000000000</v>
      </c>
      <c r="F94">
        <f>INDEX(NoSettings!$C$2:$AG$6843,MATCH($C94,NoSettings!$A$2:$A$6843,0),MATCH(F$30,NoSettings!$C$1:$AG$1,0))</f>
        <v>1804000000000</v>
      </c>
      <c r="G94">
        <f>INDEX(NoSettings!$C$2:$AG$6843,MATCH($C94,NoSettings!$A$2:$A$6843,0),MATCH(G$30,NoSettings!$C$1:$AG$1,0))</f>
        <v>1817000000000</v>
      </c>
      <c r="H94">
        <f>INDEX(NoSettings!$C$2:$AG$6843,MATCH($C94,NoSettings!$A$2:$A$6843,0),MATCH(H$30,NoSettings!$C$1:$AG$1,0))</f>
        <v>1829000000000</v>
      </c>
      <c r="I94">
        <f>INDEX(NoSettings!$C$2:$AG$6843,MATCH($C94,NoSettings!$A$2:$A$6843,0),MATCH(I$30,NoSettings!$C$1:$AG$1,0))</f>
        <v>1842000000000</v>
      </c>
      <c r="J94">
        <f>INDEX(NoSettings!$C$2:$AG$6843,MATCH($C94,NoSettings!$A$2:$A$6843,0),MATCH(J$30,NoSettings!$C$1:$AG$1,0))</f>
        <v>1855000000000</v>
      </c>
      <c r="K94">
        <f>INDEX(NoSettings!$C$2:$AG$6843,MATCH($C94,NoSettings!$A$2:$A$6843,0),MATCH(K$30,NoSettings!$C$1:$AG$1,0))</f>
        <v>1868000000000</v>
      </c>
      <c r="L94">
        <f>INDEX(NoSettings!$C$2:$AG$6843,MATCH($C94,NoSettings!$A$2:$A$6843,0),MATCH(L$30,NoSettings!$C$1:$AG$1,0))</f>
        <v>1881000000000</v>
      </c>
      <c r="M94">
        <f>INDEX(NoSettings!$C$2:$AG$6843,MATCH($C94,NoSettings!$A$2:$A$6843,0),MATCH(M$30,NoSettings!$C$1:$AG$1,0))</f>
        <v>1894000000000</v>
      </c>
      <c r="N94">
        <f>INDEX(NoSettings!$C$2:$AG$6843,MATCH($C94,NoSettings!$A$2:$A$6843,0),MATCH(N$30,NoSettings!$C$1:$AG$1,0))</f>
        <v>1908000000000</v>
      </c>
      <c r="O94">
        <f>INDEX(NoSettings!$C$2:$AG$6843,MATCH($C94,NoSettings!$A$2:$A$6843,0),MATCH(O$30,NoSettings!$C$1:$AG$1,0))</f>
        <v>1921000000000</v>
      </c>
      <c r="P94">
        <f>INDEX(NoSettings!$C$2:$AG$6843,MATCH($C94,NoSettings!$A$2:$A$6843,0),MATCH(P$30,NoSettings!$C$1:$AG$1,0))</f>
        <v>1934000000000</v>
      </c>
      <c r="Q94">
        <f>INDEX(NoSettings!$C$2:$AG$6843,MATCH($C94,NoSettings!$A$2:$A$6843,0),MATCH(Q$30,NoSettings!$C$1:$AG$1,0))</f>
        <v>1948000000000</v>
      </c>
      <c r="R94">
        <f>INDEX(NoSettings!$C$2:$AG$6843,MATCH($C94,NoSettings!$A$2:$A$6843,0),MATCH(R$30,NoSettings!$C$1:$AG$1,0))</f>
        <v>1962000000000</v>
      </c>
      <c r="S94">
        <f>INDEX(NoSettings!$C$2:$AG$6843,MATCH($C94,NoSettings!$A$2:$A$6843,0),MATCH(S$30,NoSettings!$C$1:$AG$1,0))</f>
        <v>1975000000000</v>
      </c>
      <c r="T94">
        <f>INDEX(NoSettings!$C$2:$AG$6843,MATCH($C94,NoSettings!$A$2:$A$6843,0),MATCH(T$30,NoSettings!$C$1:$AG$1,0))</f>
        <v>1989000000000</v>
      </c>
      <c r="U94">
        <f>INDEX(NoSettings!$C$2:$AG$6843,MATCH($C94,NoSettings!$A$2:$A$6843,0),MATCH(U$30,NoSettings!$C$1:$AG$1,0))</f>
        <v>2003000000000</v>
      </c>
      <c r="V94">
        <f>INDEX(NoSettings!$C$2:$AG$6843,MATCH($C94,NoSettings!$A$2:$A$6843,0),MATCH(V$30,NoSettings!$C$1:$AG$1,0))</f>
        <v>2017000000000</v>
      </c>
      <c r="W94">
        <f>INDEX(NoSettings!$C$2:$AG$6843,MATCH($C94,NoSettings!$A$2:$A$6843,0),MATCH(W$30,NoSettings!$C$1:$AG$1,0))</f>
        <v>2031000000000</v>
      </c>
      <c r="X94">
        <f>INDEX(NoSettings!$C$2:$AG$6843,MATCH($C94,NoSettings!$A$2:$A$6843,0),MATCH(X$30,NoSettings!$C$1:$AG$1,0))</f>
        <v>2045000000000</v>
      </c>
      <c r="Y94">
        <f>INDEX(NoSettings!$C$2:$AG$6843,MATCH($C94,NoSettings!$A$2:$A$6843,0),MATCH(Y$30,NoSettings!$C$1:$AG$1,0))</f>
        <v>2060000000000</v>
      </c>
      <c r="Z94">
        <f>INDEX(NoSettings!$C$2:$AG$6843,MATCH($C94,NoSettings!$A$2:$A$6843,0),MATCH(Z$30,NoSettings!$C$1:$AG$1,0))</f>
        <v>2074000000000</v>
      </c>
      <c r="AA94">
        <f>INDEX(NoSettings!$C$2:$AG$6843,MATCH($C94,NoSettings!$A$2:$A$6843,0),MATCH(AA$30,NoSettings!$C$1:$AG$1,0))</f>
        <v>2089000000000</v>
      </c>
      <c r="AB94">
        <f>INDEX(NoSettings!$C$2:$AG$6843,MATCH($C94,NoSettings!$A$2:$A$6843,0),MATCH(AB$30,NoSettings!$C$1:$AG$1,0))</f>
        <v>2103000000000</v>
      </c>
      <c r="AC94">
        <f>INDEX(NoSettings!$C$2:$AG$6843,MATCH($C94,NoSettings!$A$2:$A$6843,0),MATCH(AC$30,NoSettings!$C$1:$AG$1,0))</f>
        <v>2118000000000</v>
      </c>
      <c r="AD94">
        <f>INDEX(NoSettings!$C$2:$AG$6843,MATCH($C94,NoSettings!$A$2:$A$6843,0),MATCH(AD$30,NoSettings!$C$1:$AG$1,0))</f>
        <v>2133000000000</v>
      </c>
      <c r="AE94">
        <f>INDEX(NoSettings!$C$2:$AG$6843,MATCH($C94,NoSettings!$A$2:$A$6843,0),MATCH(AE$30,NoSettings!$C$1:$AG$1,0))</f>
        <v>2148000000000</v>
      </c>
      <c r="AF94">
        <f>INDEX(NoSettings!$C$2:$AG$6843,MATCH($C94,NoSettings!$A$2:$A$6843,0),MATCH(AF$30,NoSettings!$C$1:$AG$1,0))</f>
        <v>2163000000000</v>
      </c>
      <c r="AG94">
        <f>INDEX(NoSettings!$C$2:$AG$6843,MATCH($C94,NoSettings!$A$2:$A$6843,0),MATCH(AG$30,NoSettings!$C$1:$AG$1,0))</f>
        <v>2178000000000</v>
      </c>
      <c r="AH94">
        <f>INDEX(NoSettings!$C$2:$AG$6843,MATCH($C94,NoSettings!$A$2:$A$6843,0),MATCH(AH$30,NoSettings!$C$1:$AG$1,0))</f>
        <v>2193000000000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14800000000000</v>
      </c>
      <c r="E95">
        <f>INDEX(NoSettings!$C$2:$AG$6843,MATCH($C95,NoSettings!$A$2:$A$6843,0),MATCH(E$30,NoSettings!$C$1:$AG$1,0))</f>
        <v>14900000000000</v>
      </c>
      <c r="F95">
        <f>INDEX(NoSettings!$C$2:$AG$6843,MATCH($C95,NoSettings!$A$2:$A$6843,0),MATCH(F$30,NoSettings!$C$1:$AG$1,0))</f>
        <v>15010000000000</v>
      </c>
      <c r="G95">
        <f>INDEX(NoSettings!$C$2:$AG$6843,MATCH($C95,NoSettings!$A$2:$A$6843,0),MATCH(G$30,NoSettings!$C$1:$AG$1,0))</f>
        <v>15110000000000</v>
      </c>
      <c r="H95">
        <f>INDEX(NoSettings!$C$2:$AG$6843,MATCH($C95,NoSettings!$A$2:$A$6843,0),MATCH(H$30,NoSettings!$C$1:$AG$1,0))</f>
        <v>15220000000000</v>
      </c>
      <c r="I95">
        <f>INDEX(NoSettings!$C$2:$AG$6843,MATCH($C95,NoSettings!$A$2:$A$6843,0),MATCH(I$30,NoSettings!$C$1:$AG$1,0))</f>
        <v>15320000000000</v>
      </c>
      <c r="J95">
        <f>INDEX(NoSettings!$C$2:$AG$6843,MATCH($C95,NoSettings!$A$2:$A$6843,0),MATCH(J$30,NoSettings!$C$1:$AG$1,0))</f>
        <v>15430000000000</v>
      </c>
      <c r="K95">
        <f>INDEX(NoSettings!$C$2:$AG$6843,MATCH($C95,NoSettings!$A$2:$A$6843,0),MATCH(K$30,NoSettings!$C$1:$AG$1,0))</f>
        <v>15540000000000</v>
      </c>
      <c r="L95">
        <f>INDEX(NoSettings!$C$2:$AG$6843,MATCH($C95,NoSettings!$A$2:$A$6843,0),MATCH(L$30,NoSettings!$C$1:$AG$1,0))</f>
        <v>15650000000000</v>
      </c>
      <c r="M95">
        <f>INDEX(NoSettings!$C$2:$AG$6843,MATCH($C95,NoSettings!$A$2:$A$6843,0),MATCH(M$30,NoSettings!$C$1:$AG$1,0))</f>
        <v>15760000000000</v>
      </c>
      <c r="N95">
        <f>INDEX(NoSettings!$C$2:$AG$6843,MATCH($C95,NoSettings!$A$2:$A$6843,0),MATCH(N$30,NoSettings!$C$1:$AG$1,0))</f>
        <v>15870000000000</v>
      </c>
      <c r="O95">
        <f>INDEX(NoSettings!$C$2:$AG$6843,MATCH($C95,NoSettings!$A$2:$A$6843,0),MATCH(O$30,NoSettings!$C$1:$AG$1,0))</f>
        <v>15980000000000</v>
      </c>
      <c r="P95">
        <f>INDEX(NoSettings!$C$2:$AG$6843,MATCH($C95,NoSettings!$A$2:$A$6843,0),MATCH(P$30,NoSettings!$C$1:$AG$1,0))</f>
        <v>16090000000000</v>
      </c>
      <c r="Q95">
        <f>INDEX(NoSettings!$C$2:$AG$6843,MATCH($C95,NoSettings!$A$2:$A$6843,0),MATCH(Q$30,NoSettings!$C$1:$AG$1,0))</f>
        <v>16200000000000</v>
      </c>
      <c r="R95">
        <f>INDEX(NoSettings!$C$2:$AG$6843,MATCH($C95,NoSettings!$A$2:$A$6843,0),MATCH(R$30,NoSettings!$C$1:$AG$1,0))</f>
        <v>16320000000000</v>
      </c>
      <c r="S95">
        <f>INDEX(NoSettings!$C$2:$AG$6843,MATCH($C95,NoSettings!$A$2:$A$6843,0),MATCH(S$30,NoSettings!$C$1:$AG$1,0))</f>
        <v>16430000000000</v>
      </c>
      <c r="T95">
        <f>INDEX(NoSettings!$C$2:$AG$6843,MATCH($C95,NoSettings!$A$2:$A$6843,0),MATCH(T$30,NoSettings!$C$1:$AG$1,0))</f>
        <v>16550000000000</v>
      </c>
      <c r="U95">
        <f>INDEX(NoSettings!$C$2:$AG$6843,MATCH($C95,NoSettings!$A$2:$A$6843,0),MATCH(U$30,NoSettings!$C$1:$AG$1,0))</f>
        <v>16660000000000</v>
      </c>
      <c r="V95">
        <f>INDEX(NoSettings!$C$2:$AG$6843,MATCH($C95,NoSettings!$A$2:$A$6843,0),MATCH(V$30,NoSettings!$C$1:$AG$1,0))</f>
        <v>16780000000000</v>
      </c>
      <c r="W95">
        <f>INDEX(NoSettings!$C$2:$AG$6843,MATCH($C95,NoSettings!$A$2:$A$6843,0),MATCH(W$30,NoSettings!$C$1:$AG$1,0))</f>
        <v>16900000000000</v>
      </c>
      <c r="X95">
        <f>INDEX(NoSettings!$C$2:$AG$6843,MATCH($C95,NoSettings!$A$2:$A$6843,0),MATCH(X$30,NoSettings!$C$1:$AG$1,0))</f>
        <v>17010000000000</v>
      </c>
      <c r="Y95">
        <f>INDEX(NoSettings!$C$2:$AG$6843,MATCH($C95,NoSettings!$A$2:$A$6843,0),MATCH(Y$30,NoSettings!$C$1:$AG$1,0))</f>
        <v>17130000000000</v>
      </c>
      <c r="Z95">
        <f>INDEX(NoSettings!$C$2:$AG$6843,MATCH($C95,NoSettings!$A$2:$A$6843,0),MATCH(Z$30,NoSettings!$C$1:$AG$1,0))</f>
        <v>17250000000000</v>
      </c>
      <c r="AA95">
        <f>INDEX(NoSettings!$C$2:$AG$6843,MATCH($C95,NoSettings!$A$2:$A$6843,0),MATCH(AA$30,NoSettings!$C$1:$AG$1,0))</f>
        <v>17370000000000</v>
      </c>
      <c r="AB95">
        <f>INDEX(NoSettings!$C$2:$AG$6843,MATCH($C95,NoSettings!$A$2:$A$6843,0),MATCH(AB$30,NoSettings!$C$1:$AG$1,0))</f>
        <v>17500000000000</v>
      </c>
      <c r="AC95">
        <f>INDEX(NoSettings!$C$2:$AG$6843,MATCH($C95,NoSettings!$A$2:$A$6843,0),MATCH(AC$30,NoSettings!$C$1:$AG$1,0))</f>
        <v>17620000000000</v>
      </c>
      <c r="AD95">
        <f>INDEX(NoSettings!$C$2:$AG$6843,MATCH($C95,NoSettings!$A$2:$A$6843,0),MATCH(AD$30,NoSettings!$C$1:$AG$1,0))</f>
        <v>17740000000000</v>
      </c>
      <c r="AE95">
        <f>INDEX(NoSettings!$C$2:$AG$6843,MATCH($C95,NoSettings!$A$2:$A$6843,0),MATCH(AE$30,NoSettings!$C$1:$AG$1,0))</f>
        <v>17870000000000</v>
      </c>
      <c r="AF95">
        <f>INDEX(NoSettings!$C$2:$AG$6843,MATCH($C95,NoSettings!$A$2:$A$6843,0),MATCH(AF$30,NoSettings!$C$1:$AG$1,0))</f>
        <v>17990000000000</v>
      </c>
      <c r="AG95">
        <f>INDEX(NoSettings!$C$2:$AG$6843,MATCH($C95,NoSettings!$A$2:$A$6843,0),MATCH(AG$30,NoSettings!$C$1:$AG$1,0))</f>
        <v>18120000000000</v>
      </c>
      <c r="AH95">
        <f>INDEX(NoSettings!$C$2:$AG$6843,MATCH($C95,NoSettings!$A$2:$A$6843,0),MATCH(AH$30,NoSettings!$C$1:$AG$1,0))</f>
        <v>18240000000000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879600000000</v>
      </c>
      <c r="E97">
        <f>INDEX(NoSettings!$C$2:$AG$6843,MATCH($C97,NoSettings!$A$2:$A$6843,0),MATCH(E$30,NoSettings!$C$1:$AG$1,0))</f>
        <v>803100000000</v>
      </c>
      <c r="F97">
        <f>INDEX(NoSettings!$C$2:$AG$6843,MATCH($C97,NoSettings!$A$2:$A$6843,0),MATCH(F$30,NoSettings!$C$1:$AG$1,0))</f>
        <v>733200000000</v>
      </c>
      <c r="G97">
        <f>INDEX(NoSettings!$C$2:$AG$6843,MATCH($C97,NoSettings!$A$2:$A$6843,0),MATCH(G$30,NoSettings!$C$1:$AG$1,0))</f>
        <v>669400000000</v>
      </c>
      <c r="H97">
        <f>INDEX(NoSettings!$C$2:$AG$6843,MATCH($C97,NoSettings!$A$2:$A$6843,0),MATCH(H$30,NoSettings!$C$1:$AG$1,0))</f>
        <v>611200000000</v>
      </c>
      <c r="I97">
        <f>INDEX(NoSettings!$C$2:$AG$6843,MATCH($C97,NoSettings!$A$2:$A$6843,0),MATCH(I$30,NoSettings!$C$1:$AG$1,0))</f>
        <v>558000000000</v>
      </c>
      <c r="J97">
        <f>INDEX(NoSettings!$C$2:$AG$6843,MATCH($C97,NoSettings!$A$2:$A$6843,0),MATCH(J$30,NoSettings!$C$1:$AG$1,0))</f>
        <v>509500000000</v>
      </c>
      <c r="K97">
        <f>INDEX(NoSettings!$C$2:$AG$6843,MATCH($C97,NoSettings!$A$2:$A$6843,0),MATCH(K$30,NoSettings!$C$1:$AG$1,0))</f>
        <v>465100000000</v>
      </c>
      <c r="L97">
        <f>INDEX(NoSettings!$C$2:$AG$6843,MATCH($C97,NoSettings!$A$2:$A$6843,0),MATCH(L$30,NoSettings!$C$1:$AG$1,0))</f>
        <v>424700000000</v>
      </c>
      <c r="M97">
        <f>INDEX(NoSettings!$C$2:$AG$6843,MATCH($C97,NoSettings!$A$2:$A$6843,0),MATCH(M$30,NoSettings!$C$1:$AG$1,0))</f>
        <v>387700000000</v>
      </c>
      <c r="N97">
        <f>INDEX(NoSettings!$C$2:$AG$6843,MATCH($C97,NoSettings!$A$2:$A$6843,0),MATCH(N$30,NoSettings!$C$1:$AG$1,0))</f>
        <v>354000000000</v>
      </c>
      <c r="O97">
        <f>INDEX(NoSettings!$C$2:$AG$6843,MATCH($C97,NoSettings!$A$2:$A$6843,0),MATCH(O$30,NoSettings!$C$1:$AG$1,0))</f>
        <v>323200000000</v>
      </c>
      <c r="P97">
        <f>INDEX(NoSettings!$C$2:$AG$6843,MATCH($C97,NoSettings!$A$2:$A$6843,0),MATCH(P$30,NoSettings!$C$1:$AG$1,0))</f>
        <v>295100000000</v>
      </c>
      <c r="Q97">
        <f>INDEX(NoSettings!$C$2:$AG$6843,MATCH($C97,NoSettings!$A$2:$A$6843,0),MATCH(Q$30,NoSettings!$C$1:$AG$1,0))</f>
        <v>269400000000</v>
      </c>
      <c r="R97">
        <f>INDEX(NoSettings!$C$2:$AG$6843,MATCH($C97,NoSettings!$A$2:$A$6843,0),MATCH(R$30,NoSettings!$C$1:$AG$1,0))</f>
        <v>246000000000</v>
      </c>
      <c r="S97">
        <f>INDEX(NoSettings!$C$2:$AG$6843,MATCH($C97,NoSettings!$A$2:$A$6843,0),MATCH(S$30,NoSettings!$C$1:$AG$1,0))</f>
        <v>224600000000</v>
      </c>
      <c r="T97">
        <f>INDEX(NoSettings!$C$2:$AG$6843,MATCH($C97,NoSettings!$A$2:$A$6843,0),MATCH(T$30,NoSettings!$C$1:$AG$1,0))</f>
        <v>205000000000</v>
      </c>
      <c r="U97">
        <f>INDEX(NoSettings!$C$2:$AG$6843,MATCH($C97,NoSettings!$A$2:$A$6843,0),MATCH(U$30,NoSettings!$C$1:$AG$1,0))</f>
        <v>187200000000</v>
      </c>
      <c r="V97">
        <f>INDEX(NoSettings!$C$2:$AG$6843,MATCH($C97,NoSettings!$A$2:$A$6843,0),MATCH(V$30,NoSettings!$C$1:$AG$1,0))</f>
        <v>170900000000</v>
      </c>
      <c r="W97">
        <f>INDEX(NoSettings!$C$2:$AG$6843,MATCH($C97,NoSettings!$A$2:$A$6843,0),MATCH(W$30,NoSettings!$C$1:$AG$1,0))</f>
        <v>156000000000</v>
      </c>
      <c r="X97">
        <f>INDEX(NoSettings!$C$2:$AG$6843,MATCH($C97,NoSettings!$A$2:$A$6843,0),MATCH(X$30,NoSettings!$C$1:$AG$1,0))</f>
        <v>142500000000</v>
      </c>
      <c r="Y97">
        <f>INDEX(NoSettings!$C$2:$AG$6843,MATCH($C97,NoSettings!$A$2:$A$6843,0),MATCH(Y$30,NoSettings!$C$1:$AG$1,0))</f>
        <v>130100000000</v>
      </c>
      <c r="Z97">
        <f>INDEX(NoSettings!$C$2:$AG$6843,MATCH($C97,NoSettings!$A$2:$A$6843,0),MATCH(Z$30,NoSettings!$C$1:$AG$1,0))</f>
        <v>118800000000</v>
      </c>
      <c r="AA97">
        <f>INDEX(NoSettings!$C$2:$AG$6843,MATCH($C97,NoSettings!$A$2:$A$6843,0),MATCH(AA$30,NoSettings!$C$1:$AG$1,0))</f>
        <v>108400000000</v>
      </c>
      <c r="AB97">
        <f>INDEX(NoSettings!$C$2:$AG$6843,MATCH($C97,NoSettings!$A$2:$A$6843,0),MATCH(AB$30,NoSettings!$C$1:$AG$1,0))</f>
        <v>98990000000</v>
      </c>
      <c r="AC97">
        <f>INDEX(NoSettings!$C$2:$AG$6843,MATCH($C97,NoSettings!$A$2:$A$6843,0),MATCH(AC$30,NoSettings!$C$1:$AG$1,0))</f>
        <v>90380000000</v>
      </c>
      <c r="AD97">
        <f>INDEX(NoSettings!$C$2:$AG$6843,MATCH($C97,NoSettings!$A$2:$A$6843,0),MATCH(AD$30,NoSettings!$C$1:$AG$1,0))</f>
        <v>82510000000</v>
      </c>
      <c r="AE97">
        <f>INDEX(NoSettings!$C$2:$AG$6843,MATCH($C97,NoSettings!$A$2:$A$6843,0),MATCH(AE$30,NoSettings!$C$1:$AG$1,0))</f>
        <v>75330000000</v>
      </c>
      <c r="AF97">
        <f>INDEX(NoSettings!$C$2:$AG$6843,MATCH($C97,NoSettings!$A$2:$A$6843,0),MATCH(AF$30,NoSettings!$C$1:$AG$1,0))</f>
        <v>68780000000</v>
      </c>
      <c r="AG97">
        <f>INDEX(NoSettings!$C$2:$AG$6843,MATCH($C97,NoSettings!$A$2:$A$6843,0),MATCH(AG$30,NoSettings!$C$1:$AG$1,0))</f>
        <v>62800000000</v>
      </c>
      <c r="AH97">
        <f>INDEX(NoSettings!$C$2:$AG$6843,MATCH($C97,NoSettings!$A$2:$A$6843,0),MATCH(AH$30,NoSettings!$C$1:$AG$1,0))</f>
        <v>57330000000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28720000000000</v>
      </c>
      <c r="E103">
        <f>INDEX(NoSettings!$C$2:$AG$6843,MATCH($C103,NoSettings!$A$2:$A$6843,0),MATCH(E$30,NoSettings!$C$1:$AG$1,0))</f>
        <v>28670000000000</v>
      </c>
      <c r="F103">
        <f>INDEX(NoSettings!$C$2:$AG$6843,MATCH($C103,NoSettings!$A$2:$A$6843,0),MATCH(F$30,NoSettings!$C$1:$AG$1,0))</f>
        <v>28610000000000</v>
      </c>
      <c r="G103">
        <f>INDEX(NoSettings!$C$2:$AG$6843,MATCH($C103,NoSettings!$A$2:$A$6843,0),MATCH(G$30,NoSettings!$C$1:$AG$1,0))</f>
        <v>28550000000000</v>
      </c>
      <c r="H103">
        <f>INDEX(NoSettings!$C$2:$AG$6843,MATCH($C103,NoSettings!$A$2:$A$6843,0),MATCH(H$30,NoSettings!$C$1:$AG$1,0))</f>
        <v>28490000000000</v>
      </c>
      <c r="I103">
        <f>INDEX(NoSettings!$C$2:$AG$6843,MATCH($C103,NoSettings!$A$2:$A$6843,0),MATCH(I$30,NoSettings!$C$1:$AG$1,0))</f>
        <v>28440000000000</v>
      </c>
      <c r="J103">
        <f>INDEX(NoSettings!$C$2:$AG$6843,MATCH($C103,NoSettings!$A$2:$A$6843,0),MATCH(J$30,NoSettings!$C$1:$AG$1,0))</f>
        <v>28380000000000</v>
      </c>
      <c r="K103">
        <f>INDEX(NoSettings!$C$2:$AG$6843,MATCH($C103,NoSettings!$A$2:$A$6843,0),MATCH(K$30,NoSettings!$C$1:$AG$1,0))</f>
        <v>28320000000000</v>
      </c>
      <c r="L103">
        <f>INDEX(NoSettings!$C$2:$AG$6843,MATCH($C103,NoSettings!$A$2:$A$6843,0),MATCH(L$30,NoSettings!$C$1:$AG$1,0))</f>
        <v>28270000000000</v>
      </c>
      <c r="M103">
        <f>INDEX(NoSettings!$C$2:$AG$6843,MATCH($C103,NoSettings!$A$2:$A$6843,0),MATCH(M$30,NoSettings!$C$1:$AG$1,0))</f>
        <v>28210000000000</v>
      </c>
      <c r="N103">
        <f>INDEX(NoSettings!$C$2:$AG$6843,MATCH($C103,NoSettings!$A$2:$A$6843,0),MATCH(N$30,NoSettings!$C$1:$AG$1,0))</f>
        <v>28150000000000</v>
      </c>
      <c r="O103">
        <f>INDEX(NoSettings!$C$2:$AG$6843,MATCH($C103,NoSettings!$A$2:$A$6843,0),MATCH(O$30,NoSettings!$C$1:$AG$1,0))</f>
        <v>28100000000000</v>
      </c>
      <c r="P103">
        <f>INDEX(NoSettings!$C$2:$AG$6843,MATCH($C103,NoSettings!$A$2:$A$6843,0),MATCH(P$30,NoSettings!$C$1:$AG$1,0))</f>
        <v>28040000000000</v>
      </c>
      <c r="Q103">
        <f>INDEX(NoSettings!$C$2:$AG$6843,MATCH($C103,NoSettings!$A$2:$A$6843,0),MATCH(Q$30,NoSettings!$C$1:$AG$1,0))</f>
        <v>27990000000000</v>
      </c>
      <c r="R103">
        <f>INDEX(NoSettings!$C$2:$AG$6843,MATCH($C103,NoSettings!$A$2:$A$6843,0),MATCH(R$30,NoSettings!$C$1:$AG$1,0))</f>
        <v>27930000000000</v>
      </c>
      <c r="S103">
        <f>INDEX(NoSettings!$C$2:$AG$6843,MATCH($C103,NoSettings!$A$2:$A$6843,0),MATCH(S$30,NoSettings!$C$1:$AG$1,0))</f>
        <v>27870000000000</v>
      </c>
      <c r="T103">
        <f>INDEX(NoSettings!$C$2:$AG$6843,MATCH($C103,NoSettings!$A$2:$A$6843,0),MATCH(T$30,NoSettings!$C$1:$AG$1,0))</f>
        <v>27820000000000</v>
      </c>
      <c r="U103">
        <f>INDEX(NoSettings!$C$2:$AG$6843,MATCH($C103,NoSettings!$A$2:$A$6843,0),MATCH(U$30,NoSettings!$C$1:$AG$1,0))</f>
        <v>27760000000000</v>
      </c>
      <c r="V103">
        <f>INDEX(NoSettings!$C$2:$AG$6843,MATCH($C103,NoSettings!$A$2:$A$6843,0),MATCH(V$30,NoSettings!$C$1:$AG$1,0))</f>
        <v>27710000000000</v>
      </c>
      <c r="W103">
        <f>INDEX(NoSettings!$C$2:$AG$6843,MATCH($C103,NoSettings!$A$2:$A$6843,0),MATCH(W$30,NoSettings!$C$1:$AG$1,0))</f>
        <v>27650000000000</v>
      </c>
      <c r="X103">
        <f>INDEX(NoSettings!$C$2:$AG$6843,MATCH($C103,NoSettings!$A$2:$A$6843,0),MATCH(X$30,NoSettings!$C$1:$AG$1,0))</f>
        <v>27600000000000</v>
      </c>
      <c r="Y103">
        <f>INDEX(NoSettings!$C$2:$AG$6843,MATCH($C103,NoSettings!$A$2:$A$6843,0),MATCH(Y$30,NoSettings!$C$1:$AG$1,0))</f>
        <v>27540000000000</v>
      </c>
      <c r="Z103">
        <f>INDEX(NoSettings!$C$2:$AG$6843,MATCH($C103,NoSettings!$A$2:$A$6843,0),MATCH(Z$30,NoSettings!$C$1:$AG$1,0))</f>
        <v>27490000000000</v>
      </c>
      <c r="AA103">
        <f>INDEX(NoSettings!$C$2:$AG$6843,MATCH($C103,NoSettings!$A$2:$A$6843,0),MATCH(AA$30,NoSettings!$C$1:$AG$1,0))</f>
        <v>27430000000000</v>
      </c>
      <c r="AB103">
        <f>INDEX(NoSettings!$C$2:$AG$6843,MATCH($C103,NoSettings!$A$2:$A$6843,0),MATCH(AB$30,NoSettings!$C$1:$AG$1,0))</f>
        <v>27380000000000</v>
      </c>
      <c r="AC103">
        <f>INDEX(NoSettings!$C$2:$AG$6843,MATCH($C103,NoSettings!$A$2:$A$6843,0),MATCH(AC$30,NoSettings!$C$1:$AG$1,0))</f>
        <v>27320000000000</v>
      </c>
      <c r="AD103">
        <f>INDEX(NoSettings!$C$2:$AG$6843,MATCH($C103,NoSettings!$A$2:$A$6843,0),MATCH(AD$30,NoSettings!$C$1:$AG$1,0))</f>
        <v>27270000000000</v>
      </c>
      <c r="AE103">
        <f>INDEX(NoSettings!$C$2:$AG$6843,MATCH($C103,NoSettings!$A$2:$A$6843,0),MATCH(AE$30,NoSettings!$C$1:$AG$1,0))</f>
        <v>27210000000000</v>
      </c>
      <c r="AF103">
        <f>INDEX(NoSettings!$C$2:$AG$6843,MATCH($C103,NoSettings!$A$2:$A$6843,0),MATCH(AF$30,NoSettings!$C$1:$AG$1,0))</f>
        <v>27160000000000</v>
      </c>
      <c r="AG103">
        <f>INDEX(NoSettings!$C$2:$AG$6843,MATCH($C103,NoSettings!$A$2:$A$6843,0),MATCH(AG$30,NoSettings!$C$1:$AG$1,0))</f>
        <v>27100000000000</v>
      </c>
      <c r="AH103">
        <f>INDEX(NoSettings!$C$2:$AG$6843,MATCH($C103,NoSettings!$A$2:$A$6843,0),MATCH(AH$30,NoSettings!$C$1:$AG$1,0))</f>
        <v>27050000000000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6026000000000</v>
      </c>
      <c r="E107">
        <f>INDEX(NoSettings!$C$2:$AG$6843,MATCH($C107,NoSettings!$A$2:$A$6843,0),MATCH(E$30,NoSettings!$C$1:$AG$1,0))</f>
        <v>6013000000000</v>
      </c>
      <c r="F107">
        <f>INDEX(NoSettings!$C$2:$AG$6843,MATCH($C107,NoSettings!$A$2:$A$6843,0),MATCH(F$30,NoSettings!$C$1:$AG$1,0))</f>
        <v>6001000000000</v>
      </c>
      <c r="G107">
        <f>INDEX(NoSettings!$C$2:$AG$6843,MATCH($C107,NoSettings!$A$2:$A$6843,0),MATCH(G$30,NoSettings!$C$1:$AG$1,0))</f>
        <v>5989000000000</v>
      </c>
      <c r="H107">
        <f>INDEX(NoSettings!$C$2:$AG$6843,MATCH($C107,NoSettings!$A$2:$A$6843,0),MATCH(H$30,NoSettings!$C$1:$AG$1,0))</f>
        <v>5977000000000</v>
      </c>
      <c r="I107">
        <f>INDEX(NoSettings!$C$2:$AG$6843,MATCH($C107,NoSettings!$A$2:$A$6843,0),MATCH(I$30,NoSettings!$C$1:$AG$1,0))</f>
        <v>5966000000000</v>
      </c>
      <c r="J107">
        <f>INDEX(NoSettings!$C$2:$AG$6843,MATCH($C107,NoSettings!$A$2:$A$6843,0),MATCH(J$30,NoSettings!$C$1:$AG$1,0))</f>
        <v>5954000000000</v>
      </c>
      <c r="K107">
        <f>INDEX(NoSettings!$C$2:$AG$6843,MATCH($C107,NoSettings!$A$2:$A$6843,0),MATCH(K$30,NoSettings!$C$1:$AG$1,0))</f>
        <v>5942000000000</v>
      </c>
      <c r="L107">
        <f>INDEX(NoSettings!$C$2:$AG$6843,MATCH($C107,NoSettings!$A$2:$A$6843,0),MATCH(L$30,NoSettings!$C$1:$AG$1,0))</f>
        <v>5930000000000</v>
      </c>
      <c r="M107">
        <f>INDEX(NoSettings!$C$2:$AG$6843,MATCH($C107,NoSettings!$A$2:$A$6843,0),MATCH(M$30,NoSettings!$C$1:$AG$1,0))</f>
        <v>5918000000000</v>
      </c>
      <c r="N107">
        <f>INDEX(NoSettings!$C$2:$AG$6843,MATCH($C107,NoSettings!$A$2:$A$6843,0),MATCH(N$30,NoSettings!$C$1:$AG$1,0))</f>
        <v>5906000000000</v>
      </c>
      <c r="O107">
        <f>INDEX(NoSettings!$C$2:$AG$6843,MATCH($C107,NoSettings!$A$2:$A$6843,0),MATCH(O$30,NoSettings!$C$1:$AG$1,0))</f>
        <v>5894000000000</v>
      </c>
      <c r="P107">
        <f>INDEX(NoSettings!$C$2:$AG$6843,MATCH($C107,NoSettings!$A$2:$A$6843,0),MATCH(P$30,NoSettings!$C$1:$AG$1,0))</f>
        <v>5882000000000</v>
      </c>
      <c r="Q107">
        <f>INDEX(NoSettings!$C$2:$AG$6843,MATCH($C107,NoSettings!$A$2:$A$6843,0),MATCH(Q$30,NoSettings!$C$1:$AG$1,0))</f>
        <v>5871000000000</v>
      </c>
      <c r="R107">
        <f>INDEX(NoSettings!$C$2:$AG$6843,MATCH($C107,NoSettings!$A$2:$A$6843,0),MATCH(R$30,NoSettings!$C$1:$AG$1,0))</f>
        <v>5859000000000</v>
      </c>
      <c r="S107">
        <f>INDEX(NoSettings!$C$2:$AG$6843,MATCH($C107,NoSettings!$A$2:$A$6843,0),MATCH(S$30,NoSettings!$C$1:$AG$1,0))</f>
        <v>5847000000000</v>
      </c>
      <c r="T107">
        <f>INDEX(NoSettings!$C$2:$AG$6843,MATCH($C107,NoSettings!$A$2:$A$6843,0),MATCH(T$30,NoSettings!$C$1:$AG$1,0))</f>
        <v>5836000000000</v>
      </c>
      <c r="U107">
        <f>INDEX(NoSettings!$C$2:$AG$6843,MATCH($C107,NoSettings!$A$2:$A$6843,0),MATCH(U$30,NoSettings!$C$1:$AG$1,0))</f>
        <v>5824000000000</v>
      </c>
      <c r="V107">
        <f>INDEX(NoSettings!$C$2:$AG$6843,MATCH($C107,NoSettings!$A$2:$A$6843,0),MATCH(V$30,NoSettings!$C$1:$AG$1,0))</f>
        <v>5812000000000</v>
      </c>
      <c r="W107">
        <f>INDEX(NoSettings!$C$2:$AG$6843,MATCH($C107,NoSettings!$A$2:$A$6843,0),MATCH(W$30,NoSettings!$C$1:$AG$1,0))</f>
        <v>5801000000000</v>
      </c>
      <c r="X107">
        <f>INDEX(NoSettings!$C$2:$AG$6843,MATCH($C107,NoSettings!$A$2:$A$6843,0),MATCH(X$30,NoSettings!$C$1:$AG$1,0))</f>
        <v>5789000000000</v>
      </c>
      <c r="Y107">
        <f>INDEX(NoSettings!$C$2:$AG$6843,MATCH($C107,NoSettings!$A$2:$A$6843,0),MATCH(Y$30,NoSettings!$C$1:$AG$1,0))</f>
        <v>5777000000000</v>
      </c>
      <c r="Z107">
        <f>INDEX(NoSettings!$C$2:$AG$6843,MATCH($C107,NoSettings!$A$2:$A$6843,0),MATCH(Z$30,NoSettings!$C$1:$AG$1,0))</f>
        <v>5766000000000</v>
      </c>
      <c r="AA107">
        <f>INDEX(NoSettings!$C$2:$AG$6843,MATCH($C107,NoSettings!$A$2:$A$6843,0),MATCH(AA$30,NoSettings!$C$1:$AG$1,0))</f>
        <v>5754000000000</v>
      </c>
      <c r="AB107">
        <f>INDEX(NoSettings!$C$2:$AG$6843,MATCH($C107,NoSettings!$A$2:$A$6843,0),MATCH(AB$30,NoSettings!$C$1:$AG$1,0))</f>
        <v>5743000000000</v>
      </c>
      <c r="AC107">
        <f>INDEX(NoSettings!$C$2:$AG$6843,MATCH($C107,NoSettings!$A$2:$A$6843,0),MATCH(AC$30,NoSettings!$C$1:$AG$1,0))</f>
        <v>5731000000000</v>
      </c>
      <c r="AD107">
        <f>INDEX(NoSettings!$C$2:$AG$6843,MATCH($C107,NoSettings!$A$2:$A$6843,0),MATCH(AD$30,NoSettings!$C$1:$AG$1,0))</f>
        <v>5720000000000</v>
      </c>
      <c r="AE107">
        <f>INDEX(NoSettings!$C$2:$AG$6843,MATCH($C107,NoSettings!$A$2:$A$6843,0),MATCH(AE$30,NoSettings!$C$1:$AG$1,0))</f>
        <v>5708000000000</v>
      </c>
      <c r="AF107">
        <f>INDEX(NoSettings!$C$2:$AG$6843,MATCH($C107,NoSettings!$A$2:$A$6843,0),MATCH(AF$30,NoSettings!$C$1:$AG$1,0))</f>
        <v>5697000000000</v>
      </c>
      <c r="AG107">
        <f>INDEX(NoSettings!$C$2:$AG$6843,MATCH($C107,NoSettings!$A$2:$A$6843,0),MATCH(AG$30,NoSettings!$C$1:$AG$1,0))</f>
        <v>5686000000000</v>
      </c>
      <c r="AH107">
        <f>INDEX(NoSettings!$C$2:$AG$6843,MATCH($C107,NoSettings!$A$2:$A$6843,0),MATCH(AH$30,NoSettings!$C$1:$AG$1,0))</f>
        <v>5674000000000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7417000000000</v>
      </c>
      <c r="E115">
        <f>INDEX(NoSettings!$C$2:$AG$6843,MATCH($C115,NoSettings!$A$2:$A$6843,0),MATCH(E$30,NoSettings!$C$1:$AG$1,0))</f>
        <v>7424000000000</v>
      </c>
      <c r="F115">
        <f>INDEX(NoSettings!$C$2:$AG$6843,MATCH($C115,NoSettings!$A$2:$A$6843,0),MATCH(F$30,NoSettings!$C$1:$AG$1,0))</f>
        <v>7432000000000</v>
      </c>
      <c r="G115">
        <f>INDEX(NoSettings!$C$2:$AG$6843,MATCH($C115,NoSettings!$A$2:$A$6843,0),MATCH(G$30,NoSettings!$C$1:$AG$1,0))</f>
        <v>7439000000000</v>
      </c>
      <c r="H115">
        <f>INDEX(NoSettings!$C$2:$AG$6843,MATCH($C115,NoSettings!$A$2:$A$6843,0),MATCH(H$30,NoSettings!$C$1:$AG$1,0))</f>
        <v>7447000000000</v>
      </c>
      <c r="I115">
        <f>INDEX(NoSettings!$C$2:$AG$6843,MATCH($C115,NoSettings!$A$2:$A$6843,0),MATCH(I$30,NoSettings!$C$1:$AG$1,0))</f>
        <v>7454000000000</v>
      </c>
      <c r="J115">
        <f>INDEX(NoSettings!$C$2:$AG$6843,MATCH($C115,NoSettings!$A$2:$A$6843,0),MATCH(J$30,NoSettings!$C$1:$AG$1,0))</f>
        <v>7461000000000</v>
      </c>
      <c r="K115">
        <f>INDEX(NoSettings!$C$2:$AG$6843,MATCH($C115,NoSettings!$A$2:$A$6843,0),MATCH(K$30,NoSettings!$C$1:$AG$1,0))</f>
        <v>7469000000000</v>
      </c>
      <c r="L115">
        <f>INDEX(NoSettings!$C$2:$AG$6843,MATCH($C115,NoSettings!$A$2:$A$6843,0),MATCH(L$30,NoSettings!$C$1:$AG$1,0))</f>
        <v>7476000000000</v>
      </c>
      <c r="M115">
        <f>INDEX(NoSettings!$C$2:$AG$6843,MATCH($C115,NoSettings!$A$2:$A$6843,0),MATCH(M$30,NoSettings!$C$1:$AG$1,0))</f>
        <v>7484000000000</v>
      </c>
      <c r="N115">
        <f>INDEX(NoSettings!$C$2:$AG$6843,MATCH($C115,NoSettings!$A$2:$A$6843,0),MATCH(N$30,NoSettings!$C$1:$AG$1,0))</f>
        <v>7491000000000</v>
      </c>
      <c r="O115">
        <f>INDEX(NoSettings!$C$2:$AG$6843,MATCH($C115,NoSettings!$A$2:$A$6843,0),MATCH(O$30,NoSettings!$C$1:$AG$1,0))</f>
        <v>7499000000000</v>
      </c>
      <c r="P115">
        <f>INDEX(NoSettings!$C$2:$AG$6843,MATCH($C115,NoSettings!$A$2:$A$6843,0),MATCH(P$30,NoSettings!$C$1:$AG$1,0))</f>
        <v>7506000000000</v>
      </c>
      <c r="Q115">
        <f>INDEX(NoSettings!$C$2:$AG$6843,MATCH($C115,NoSettings!$A$2:$A$6843,0),MATCH(Q$30,NoSettings!$C$1:$AG$1,0))</f>
        <v>7514000000000</v>
      </c>
      <c r="R115">
        <f>INDEX(NoSettings!$C$2:$AG$6843,MATCH($C115,NoSettings!$A$2:$A$6843,0),MATCH(R$30,NoSettings!$C$1:$AG$1,0))</f>
        <v>7521000000000</v>
      </c>
      <c r="S115">
        <f>INDEX(NoSettings!$C$2:$AG$6843,MATCH($C115,NoSettings!$A$2:$A$6843,0),MATCH(S$30,NoSettings!$C$1:$AG$1,0))</f>
        <v>7529000000000</v>
      </c>
      <c r="T115">
        <f>INDEX(NoSettings!$C$2:$AG$6843,MATCH($C115,NoSettings!$A$2:$A$6843,0),MATCH(T$30,NoSettings!$C$1:$AG$1,0))</f>
        <v>7536000000000</v>
      </c>
      <c r="U115">
        <f>INDEX(NoSettings!$C$2:$AG$6843,MATCH($C115,NoSettings!$A$2:$A$6843,0),MATCH(U$30,NoSettings!$C$1:$AG$1,0))</f>
        <v>7544000000000</v>
      </c>
      <c r="V115">
        <f>INDEX(NoSettings!$C$2:$AG$6843,MATCH($C115,NoSettings!$A$2:$A$6843,0),MATCH(V$30,NoSettings!$C$1:$AG$1,0))</f>
        <v>7551000000000</v>
      </c>
      <c r="W115">
        <f>INDEX(NoSettings!$C$2:$AG$6843,MATCH($C115,NoSettings!$A$2:$A$6843,0),MATCH(W$30,NoSettings!$C$1:$AG$1,0))</f>
        <v>7559000000000</v>
      </c>
      <c r="X115">
        <f>INDEX(NoSettings!$C$2:$AG$6843,MATCH($C115,NoSettings!$A$2:$A$6843,0),MATCH(X$30,NoSettings!$C$1:$AG$1,0))</f>
        <v>7567000000000</v>
      </c>
      <c r="Y115">
        <f>INDEX(NoSettings!$C$2:$AG$6843,MATCH($C115,NoSettings!$A$2:$A$6843,0),MATCH(Y$30,NoSettings!$C$1:$AG$1,0))</f>
        <v>7574000000000</v>
      </c>
      <c r="Z115">
        <f>INDEX(NoSettings!$C$2:$AG$6843,MATCH($C115,NoSettings!$A$2:$A$6843,0),MATCH(Z$30,NoSettings!$C$1:$AG$1,0))</f>
        <v>7582000000000</v>
      </c>
      <c r="AA115">
        <f>INDEX(NoSettings!$C$2:$AG$6843,MATCH($C115,NoSettings!$A$2:$A$6843,0),MATCH(AA$30,NoSettings!$C$1:$AG$1,0))</f>
        <v>7589000000000</v>
      </c>
      <c r="AB115">
        <f>INDEX(NoSettings!$C$2:$AG$6843,MATCH($C115,NoSettings!$A$2:$A$6843,0),MATCH(AB$30,NoSettings!$C$1:$AG$1,0))</f>
        <v>7597000000000</v>
      </c>
      <c r="AC115">
        <f>INDEX(NoSettings!$C$2:$AG$6843,MATCH($C115,NoSettings!$A$2:$A$6843,0),MATCH(AC$30,NoSettings!$C$1:$AG$1,0))</f>
        <v>7604000000000</v>
      </c>
      <c r="AD115">
        <f>INDEX(NoSettings!$C$2:$AG$6843,MATCH($C115,NoSettings!$A$2:$A$6843,0),MATCH(AD$30,NoSettings!$C$1:$AG$1,0))</f>
        <v>7612000000000</v>
      </c>
      <c r="AE115">
        <f>INDEX(NoSettings!$C$2:$AG$6843,MATCH($C115,NoSettings!$A$2:$A$6843,0),MATCH(AE$30,NoSettings!$C$1:$AG$1,0))</f>
        <v>7620000000000</v>
      </c>
      <c r="AF115">
        <f>INDEX(NoSettings!$C$2:$AG$6843,MATCH($C115,NoSettings!$A$2:$A$6843,0),MATCH(AF$30,NoSettings!$C$1:$AG$1,0))</f>
        <v>7627000000000</v>
      </c>
      <c r="AG115">
        <f>INDEX(NoSettings!$C$2:$AG$6843,MATCH($C115,NoSettings!$A$2:$A$6843,0),MATCH(AG$30,NoSettings!$C$1:$AG$1,0))</f>
        <v>7635000000000</v>
      </c>
      <c r="AH115">
        <f>INDEX(NoSettings!$C$2:$AG$6843,MATCH($C115,NoSettings!$A$2:$A$6843,0),MATCH(AH$30,NoSettings!$C$1:$AG$1,0))</f>
        <v>7643000000000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1529000000000</v>
      </c>
      <c r="E121">
        <f>INDEX(NoSettings!$C$2:$AG$6843,MATCH($C121,NoSettings!$A$2:$A$6843,0),MATCH(E$30,NoSettings!$C$1:$AG$1,0))</f>
        <v>1607000000000</v>
      </c>
      <c r="F121">
        <f>INDEX(NoSettings!$C$2:$AG$6843,MATCH($C121,NoSettings!$A$2:$A$6843,0),MATCH(F$30,NoSettings!$C$1:$AG$1,0))</f>
        <v>1689000000000</v>
      </c>
      <c r="G121">
        <f>INDEX(NoSettings!$C$2:$AG$6843,MATCH($C121,NoSettings!$A$2:$A$6843,0),MATCH(G$30,NoSettings!$C$1:$AG$1,0))</f>
        <v>1775000000000</v>
      </c>
      <c r="H121">
        <f>INDEX(NoSettings!$C$2:$AG$6843,MATCH($C121,NoSettings!$A$2:$A$6843,0),MATCH(H$30,NoSettings!$C$1:$AG$1,0))</f>
        <v>1865000000000</v>
      </c>
      <c r="I121">
        <f>INDEX(NoSettings!$C$2:$AG$6843,MATCH($C121,NoSettings!$A$2:$A$6843,0),MATCH(I$30,NoSettings!$C$1:$AG$1,0))</f>
        <v>1960000000000</v>
      </c>
      <c r="J121">
        <f>INDEX(NoSettings!$C$2:$AG$6843,MATCH($C121,NoSettings!$A$2:$A$6843,0),MATCH(J$30,NoSettings!$C$1:$AG$1,0))</f>
        <v>2060000000000</v>
      </c>
      <c r="K121">
        <f>INDEX(NoSettings!$C$2:$AG$6843,MATCH($C121,NoSettings!$A$2:$A$6843,0),MATCH(K$30,NoSettings!$C$1:$AG$1,0))</f>
        <v>2165000000000</v>
      </c>
      <c r="L121">
        <f>INDEX(NoSettings!$C$2:$AG$6843,MATCH($C121,NoSettings!$A$2:$A$6843,0),MATCH(L$30,NoSettings!$C$1:$AG$1,0))</f>
        <v>2276000000000</v>
      </c>
      <c r="M121">
        <f>INDEX(NoSettings!$C$2:$AG$6843,MATCH($C121,NoSettings!$A$2:$A$6843,0),MATCH(M$30,NoSettings!$C$1:$AG$1,0))</f>
        <v>2392000000000</v>
      </c>
      <c r="N121">
        <f>INDEX(NoSettings!$C$2:$AG$6843,MATCH($C121,NoSettings!$A$2:$A$6843,0),MATCH(N$30,NoSettings!$C$1:$AG$1,0))</f>
        <v>2514000000000</v>
      </c>
      <c r="O121">
        <f>INDEX(NoSettings!$C$2:$AG$6843,MATCH($C121,NoSettings!$A$2:$A$6843,0),MATCH(O$30,NoSettings!$C$1:$AG$1,0))</f>
        <v>2642000000000</v>
      </c>
      <c r="P121">
        <f>INDEX(NoSettings!$C$2:$AG$6843,MATCH($C121,NoSettings!$A$2:$A$6843,0),MATCH(P$30,NoSettings!$C$1:$AG$1,0))</f>
        <v>2777000000000</v>
      </c>
      <c r="Q121">
        <f>INDEX(NoSettings!$C$2:$AG$6843,MATCH($C121,NoSettings!$A$2:$A$6843,0),MATCH(Q$30,NoSettings!$C$1:$AG$1,0))</f>
        <v>2919000000000</v>
      </c>
      <c r="R121">
        <f>INDEX(NoSettings!$C$2:$AG$6843,MATCH($C121,NoSettings!$A$2:$A$6843,0),MATCH(R$30,NoSettings!$C$1:$AG$1,0))</f>
        <v>3067000000000</v>
      </c>
      <c r="S121">
        <f>INDEX(NoSettings!$C$2:$AG$6843,MATCH($C121,NoSettings!$A$2:$A$6843,0),MATCH(S$30,NoSettings!$C$1:$AG$1,0))</f>
        <v>3224000000000</v>
      </c>
      <c r="T121">
        <f>INDEX(NoSettings!$C$2:$AG$6843,MATCH($C121,NoSettings!$A$2:$A$6843,0),MATCH(T$30,NoSettings!$C$1:$AG$1,0))</f>
        <v>3388000000000</v>
      </c>
      <c r="U121">
        <f>INDEX(NoSettings!$C$2:$AG$6843,MATCH($C121,NoSettings!$A$2:$A$6843,0),MATCH(U$30,NoSettings!$C$1:$AG$1,0))</f>
        <v>3561000000000</v>
      </c>
      <c r="V121">
        <f>INDEX(NoSettings!$C$2:$AG$6843,MATCH($C121,NoSettings!$A$2:$A$6843,0),MATCH(V$30,NoSettings!$C$1:$AG$1,0))</f>
        <v>3743000000000</v>
      </c>
      <c r="W121">
        <f>INDEX(NoSettings!$C$2:$AG$6843,MATCH($C121,NoSettings!$A$2:$A$6843,0),MATCH(W$30,NoSettings!$C$1:$AG$1,0))</f>
        <v>3934000000000</v>
      </c>
      <c r="X121">
        <f>INDEX(NoSettings!$C$2:$AG$6843,MATCH($C121,NoSettings!$A$2:$A$6843,0),MATCH(X$30,NoSettings!$C$1:$AG$1,0))</f>
        <v>4134000000000</v>
      </c>
      <c r="Y121">
        <f>INDEX(NoSettings!$C$2:$AG$6843,MATCH($C121,NoSettings!$A$2:$A$6843,0),MATCH(Y$30,NoSettings!$C$1:$AG$1,0))</f>
        <v>4345000000000</v>
      </c>
      <c r="Z121">
        <f>INDEX(NoSettings!$C$2:$AG$6843,MATCH($C121,NoSettings!$A$2:$A$6843,0),MATCH(Z$30,NoSettings!$C$1:$AG$1,0))</f>
        <v>4567000000000</v>
      </c>
      <c r="AA121">
        <f>INDEX(NoSettings!$C$2:$AG$6843,MATCH($C121,NoSettings!$A$2:$A$6843,0),MATCH(AA$30,NoSettings!$C$1:$AG$1,0))</f>
        <v>4799000000000</v>
      </c>
      <c r="AB121">
        <f>INDEX(NoSettings!$C$2:$AG$6843,MATCH($C121,NoSettings!$A$2:$A$6843,0),MATCH(AB$30,NoSettings!$C$1:$AG$1,0))</f>
        <v>5044000000000</v>
      </c>
      <c r="AC121">
        <f>INDEX(NoSettings!$C$2:$AG$6843,MATCH($C121,NoSettings!$A$2:$A$6843,0),MATCH(AC$30,NoSettings!$C$1:$AG$1,0))</f>
        <v>5301000000000</v>
      </c>
      <c r="AD121">
        <f>INDEX(NoSettings!$C$2:$AG$6843,MATCH($C121,NoSettings!$A$2:$A$6843,0),MATCH(AD$30,NoSettings!$C$1:$AG$1,0))</f>
        <v>5572000000000</v>
      </c>
      <c r="AE121">
        <f>INDEX(NoSettings!$C$2:$AG$6843,MATCH($C121,NoSettings!$A$2:$A$6843,0),MATCH(AE$30,NoSettings!$C$1:$AG$1,0))</f>
        <v>5856000000000</v>
      </c>
      <c r="AF121">
        <f>INDEX(NoSettings!$C$2:$AG$6843,MATCH($C121,NoSettings!$A$2:$A$6843,0),MATCH(AF$30,NoSettings!$C$1:$AG$1,0))</f>
        <v>6155000000000</v>
      </c>
      <c r="AG121">
        <f>INDEX(NoSettings!$C$2:$AG$6843,MATCH($C121,NoSettings!$A$2:$A$6843,0),MATCH(AG$30,NoSettings!$C$1:$AG$1,0))</f>
        <v>6469000000000</v>
      </c>
      <c r="AH121">
        <f>INDEX(NoSettings!$C$2:$AG$6843,MATCH($C121,NoSettings!$A$2:$A$6843,0),MATCH(AH$30,NoSettings!$C$1:$AG$1,0))</f>
        <v>6798000000000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7209000000000</v>
      </c>
      <c r="E133">
        <f>INDEX(NoSettings!$C$2:$AG$6843,MATCH($C133,NoSettings!$A$2:$A$6843,0),MATCH(E$30,NoSettings!$C$1:$AG$1,0))</f>
        <v>6827000000000</v>
      </c>
      <c r="F133">
        <f>INDEX(NoSettings!$C$2:$AG$6843,MATCH($C133,NoSettings!$A$2:$A$6843,0),MATCH(F$30,NoSettings!$C$1:$AG$1,0))</f>
        <v>6466000000000</v>
      </c>
      <c r="G133">
        <f>INDEX(NoSettings!$C$2:$AG$6843,MATCH($C133,NoSettings!$A$2:$A$6843,0),MATCH(G$30,NoSettings!$C$1:$AG$1,0))</f>
        <v>6123000000000</v>
      </c>
      <c r="H133">
        <f>INDEX(NoSettings!$C$2:$AG$6843,MATCH($C133,NoSettings!$A$2:$A$6843,0),MATCH(H$30,NoSettings!$C$1:$AG$1,0))</f>
        <v>5798000000000</v>
      </c>
      <c r="I133">
        <f>INDEX(NoSettings!$C$2:$AG$6843,MATCH($C133,NoSettings!$A$2:$A$6843,0),MATCH(I$30,NoSettings!$C$1:$AG$1,0))</f>
        <v>5491000000000</v>
      </c>
      <c r="J133">
        <f>INDEX(NoSettings!$C$2:$AG$6843,MATCH($C133,NoSettings!$A$2:$A$6843,0),MATCH(J$30,NoSettings!$C$1:$AG$1,0))</f>
        <v>5200000000000</v>
      </c>
      <c r="K133">
        <f>INDEX(NoSettings!$C$2:$AG$6843,MATCH($C133,NoSettings!$A$2:$A$6843,0),MATCH(K$30,NoSettings!$C$1:$AG$1,0))</f>
        <v>4924000000000</v>
      </c>
      <c r="L133">
        <f>INDEX(NoSettings!$C$2:$AG$6843,MATCH($C133,NoSettings!$A$2:$A$6843,0),MATCH(L$30,NoSettings!$C$1:$AG$1,0))</f>
        <v>4663000000000</v>
      </c>
      <c r="M133">
        <f>INDEX(NoSettings!$C$2:$AG$6843,MATCH($C133,NoSettings!$A$2:$A$6843,0),MATCH(M$30,NoSettings!$C$1:$AG$1,0))</f>
        <v>4416000000000</v>
      </c>
      <c r="N133">
        <f>INDEX(NoSettings!$C$2:$AG$6843,MATCH($C133,NoSettings!$A$2:$A$6843,0),MATCH(N$30,NoSettings!$C$1:$AG$1,0))</f>
        <v>4182000000000</v>
      </c>
      <c r="O133">
        <f>INDEX(NoSettings!$C$2:$AG$6843,MATCH($C133,NoSettings!$A$2:$A$6843,0),MATCH(O$30,NoSettings!$C$1:$AG$1,0))</f>
        <v>3961000000000</v>
      </c>
      <c r="P133">
        <f>INDEX(NoSettings!$C$2:$AG$6843,MATCH($C133,NoSettings!$A$2:$A$6843,0),MATCH(P$30,NoSettings!$C$1:$AG$1,0))</f>
        <v>3751000000000</v>
      </c>
      <c r="Q133">
        <f>INDEX(NoSettings!$C$2:$AG$6843,MATCH($C133,NoSettings!$A$2:$A$6843,0),MATCH(Q$30,NoSettings!$C$1:$AG$1,0))</f>
        <v>3552000000000</v>
      </c>
      <c r="R133">
        <f>INDEX(NoSettings!$C$2:$AG$6843,MATCH($C133,NoSettings!$A$2:$A$6843,0),MATCH(R$30,NoSettings!$C$1:$AG$1,0))</f>
        <v>3364000000000</v>
      </c>
      <c r="S133">
        <f>INDEX(NoSettings!$C$2:$AG$6843,MATCH($C133,NoSettings!$A$2:$A$6843,0),MATCH(S$30,NoSettings!$C$1:$AG$1,0))</f>
        <v>3185000000000</v>
      </c>
      <c r="T133">
        <f>INDEX(NoSettings!$C$2:$AG$6843,MATCH($C133,NoSettings!$A$2:$A$6843,0),MATCH(T$30,NoSettings!$C$1:$AG$1,0))</f>
        <v>3017000000000</v>
      </c>
      <c r="U133">
        <f>INDEX(NoSettings!$C$2:$AG$6843,MATCH($C133,NoSettings!$A$2:$A$6843,0),MATCH(U$30,NoSettings!$C$1:$AG$1,0))</f>
        <v>2857000000000</v>
      </c>
      <c r="V133">
        <f>INDEX(NoSettings!$C$2:$AG$6843,MATCH($C133,NoSettings!$A$2:$A$6843,0),MATCH(V$30,NoSettings!$C$1:$AG$1,0))</f>
        <v>2705000000000</v>
      </c>
      <c r="W133">
        <f>INDEX(NoSettings!$C$2:$AG$6843,MATCH($C133,NoSettings!$A$2:$A$6843,0),MATCH(W$30,NoSettings!$C$1:$AG$1,0))</f>
        <v>2562000000000</v>
      </c>
      <c r="X133">
        <f>INDEX(NoSettings!$C$2:$AG$6843,MATCH($C133,NoSettings!$A$2:$A$6843,0),MATCH(X$30,NoSettings!$C$1:$AG$1,0))</f>
        <v>2426000000000</v>
      </c>
      <c r="Y133">
        <f>INDEX(NoSettings!$C$2:$AG$6843,MATCH($C133,NoSettings!$A$2:$A$6843,0),MATCH(Y$30,NoSettings!$C$1:$AG$1,0))</f>
        <v>2297000000000</v>
      </c>
      <c r="Z133">
        <f>INDEX(NoSettings!$C$2:$AG$6843,MATCH($C133,NoSettings!$A$2:$A$6843,0),MATCH(Z$30,NoSettings!$C$1:$AG$1,0))</f>
        <v>2176000000000</v>
      </c>
      <c r="AA133">
        <f>INDEX(NoSettings!$C$2:$AG$6843,MATCH($C133,NoSettings!$A$2:$A$6843,0),MATCH(AA$30,NoSettings!$C$1:$AG$1,0))</f>
        <v>2060000000000</v>
      </c>
      <c r="AB133">
        <f>INDEX(NoSettings!$C$2:$AG$6843,MATCH($C133,NoSettings!$A$2:$A$6843,0),MATCH(AB$30,NoSettings!$C$1:$AG$1,0))</f>
        <v>1951000000000</v>
      </c>
      <c r="AC133">
        <f>INDEX(NoSettings!$C$2:$AG$6843,MATCH($C133,NoSettings!$A$2:$A$6843,0),MATCH(AC$30,NoSettings!$C$1:$AG$1,0))</f>
        <v>1848000000000</v>
      </c>
      <c r="AD133">
        <f>INDEX(NoSettings!$C$2:$AG$6843,MATCH($C133,NoSettings!$A$2:$A$6843,0),MATCH(AD$30,NoSettings!$C$1:$AG$1,0))</f>
        <v>1750000000000</v>
      </c>
      <c r="AE133">
        <f>INDEX(NoSettings!$C$2:$AG$6843,MATCH($C133,NoSettings!$A$2:$A$6843,0),MATCH(AE$30,NoSettings!$C$1:$AG$1,0))</f>
        <v>1657000000000</v>
      </c>
      <c r="AF133">
        <f>INDEX(NoSettings!$C$2:$AG$6843,MATCH($C133,NoSettings!$A$2:$A$6843,0),MATCH(AF$30,NoSettings!$C$1:$AG$1,0))</f>
        <v>1569000000000</v>
      </c>
      <c r="AG133">
        <f>INDEX(NoSettings!$C$2:$AG$6843,MATCH($C133,NoSettings!$A$2:$A$6843,0),MATCH(AG$30,NoSettings!$C$1:$AG$1,0))</f>
        <v>1486000000000</v>
      </c>
      <c r="AH133">
        <f>INDEX(NoSettings!$C$2:$AG$6843,MATCH($C133,NoSettings!$A$2:$A$6843,0),MATCH(AH$30,NoSettings!$C$1:$AG$1,0))</f>
        <v>1407000000000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1812000000000</v>
      </c>
      <c r="E139">
        <f>INDEX(NoSettings!$C$2:$AG$6843,MATCH($C139,NoSettings!$A$2:$A$6843,0),MATCH(E$30,NoSettings!$C$1:$AG$1,0))</f>
        <v>1716000000000</v>
      </c>
      <c r="F139">
        <f>INDEX(NoSettings!$C$2:$AG$6843,MATCH($C139,NoSettings!$A$2:$A$6843,0),MATCH(F$30,NoSettings!$C$1:$AG$1,0))</f>
        <v>1625000000000</v>
      </c>
      <c r="G139">
        <f>INDEX(NoSettings!$C$2:$AG$6843,MATCH($C139,NoSettings!$A$2:$A$6843,0),MATCH(G$30,NoSettings!$C$1:$AG$1,0))</f>
        <v>1539000000000</v>
      </c>
      <c r="H139">
        <f>INDEX(NoSettings!$C$2:$AG$6843,MATCH($C139,NoSettings!$A$2:$A$6843,0),MATCH(H$30,NoSettings!$C$1:$AG$1,0))</f>
        <v>1457000000000</v>
      </c>
      <c r="I139">
        <f>INDEX(NoSettings!$C$2:$AG$6843,MATCH($C139,NoSettings!$A$2:$A$6843,0),MATCH(I$30,NoSettings!$C$1:$AG$1,0))</f>
        <v>1380000000000</v>
      </c>
      <c r="J139">
        <f>INDEX(NoSettings!$C$2:$AG$6843,MATCH($C139,NoSettings!$A$2:$A$6843,0),MATCH(J$30,NoSettings!$C$1:$AG$1,0))</f>
        <v>1307000000000</v>
      </c>
      <c r="K139">
        <f>INDEX(NoSettings!$C$2:$AG$6843,MATCH($C139,NoSettings!$A$2:$A$6843,0),MATCH(K$30,NoSettings!$C$1:$AG$1,0))</f>
        <v>1238000000000</v>
      </c>
      <c r="L139">
        <f>INDEX(NoSettings!$C$2:$AG$6843,MATCH($C139,NoSettings!$A$2:$A$6843,0),MATCH(L$30,NoSettings!$C$1:$AG$1,0))</f>
        <v>1172000000000</v>
      </c>
      <c r="M139">
        <f>INDEX(NoSettings!$C$2:$AG$6843,MATCH($C139,NoSettings!$A$2:$A$6843,0),MATCH(M$30,NoSettings!$C$1:$AG$1,0))</f>
        <v>1110000000000</v>
      </c>
      <c r="N139">
        <f>INDEX(NoSettings!$C$2:$AG$6843,MATCH($C139,NoSettings!$A$2:$A$6843,0),MATCH(N$30,NoSettings!$C$1:$AG$1,0))</f>
        <v>1051000000000</v>
      </c>
      <c r="O139">
        <f>INDEX(NoSettings!$C$2:$AG$6843,MATCH($C139,NoSettings!$A$2:$A$6843,0),MATCH(O$30,NoSettings!$C$1:$AG$1,0))</f>
        <v>995500000000</v>
      </c>
      <c r="P139">
        <f>INDEX(NoSettings!$C$2:$AG$6843,MATCH($C139,NoSettings!$A$2:$A$6843,0),MATCH(P$30,NoSettings!$C$1:$AG$1,0))</f>
        <v>942800000000</v>
      </c>
      <c r="Q139">
        <f>INDEX(NoSettings!$C$2:$AG$6843,MATCH($C139,NoSettings!$A$2:$A$6843,0),MATCH(Q$30,NoSettings!$C$1:$AG$1,0))</f>
        <v>892800000000</v>
      </c>
      <c r="R139">
        <f>INDEX(NoSettings!$C$2:$AG$6843,MATCH($C139,NoSettings!$A$2:$A$6843,0),MATCH(R$30,NoSettings!$C$1:$AG$1,0))</f>
        <v>845500000000</v>
      </c>
      <c r="S139">
        <f>INDEX(NoSettings!$C$2:$AG$6843,MATCH($C139,NoSettings!$A$2:$A$6843,0),MATCH(S$30,NoSettings!$C$1:$AG$1,0))</f>
        <v>800700000000</v>
      </c>
      <c r="T139">
        <f>INDEX(NoSettings!$C$2:$AG$6843,MATCH($C139,NoSettings!$A$2:$A$6843,0),MATCH(T$30,NoSettings!$C$1:$AG$1,0))</f>
        <v>758200000000</v>
      </c>
      <c r="U139">
        <f>INDEX(NoSettings!$C$2:$AG$6843,MATCH($C139,NoSettings!$A$2:$A$6843,0),MATCH(U$30,NoSettings!$C$1:$AG$1,0))</f>
        <v>718000000000</v>
      </c>
      <c r="V139">
        <f>INDEX(NoSettings!$C$2:$AG$6843,MATCH($C139,NoSettings!$A$2:$A$6843,0),MATCH(V$30,NoSettings!$C$1:$AG$1,0))</f>
        <v>680000000000</v>
      </c>
      <c r="W139">
        <f>INDEX(NoSettings!$C$2:$AG$6843,MATCH($C139,NoSettings!$A$2:$A$6843,0),MATCH(W$30,NoSettings!$C$1:$AG$1,0))</f>
        <v>643900000000</v>
      </c>
      <c r="X139">
        <f>INDEX(NoSettings!$C$2:$AG$6843,MATCH($C139,NoSettings!$A$2:$A$6843,0),MATCH(X$30,NoSettings!$C$1:$AG$1,0))</f>
        <v>609800000000</v>
      </c>
      <c r="Y139">
        <f>INDEX(NoSettings!$C$2:$AG$6843,MATCH($C139,NoSettings!$A$2:$A$6843,0),MATCH(Y$30,NoSettings!$C$1:$AG$1,0))</f>
        <v>577500000000</v>
      </c>
      <c r="Z139">
        <f>INDEX(NoSettings!$C$2:$AG$6843,MATCH($C139,NoSettings!$A$2:$A$6843,0),MATCH(Z$30,NoSettings!$C$1:$AG$1,0))</f>
        <v>546900000000</v>
      </c>
      <c r="AA139">
        <f>INDEX(NoSettings!$C$2:$AG$6843,MATCH($C139,NoSettings!$A$2:$A$6843,0),MATCH(AA$30,NoSettings!$C$1:$AG$1,0))</f>
        <v>517900000000</v>
      </c>
      <c r="AB139">
        <f>INDEX(NoSettings!$C$2:$AG$6843,MATCH($C139,NoSettings!$A$2:$A$6843,0),MATCH(AB$30,NoSettings!$C$1:$AG$1,0))</f>
        <v>490500000000</v>
      </c>
      <c r="AC139">
        <f>INDEX(NoSettings!$C$2:$AG$6843,MATCH($C139,NoSettings!$A$2:$A$6843,0),MATCH(AC$30,NoSettings!$C$1:$AG$1,0))</f>
        <v>464500000000</v>
      </c>
      <c r="AD139">
        <f>INDEX(NoSettings!$C$2:$AG$6843,MATCH($C139,NoSettings!$A$2:$A$6843,0),MATCH(AD$30,NoSettings!$C$1:$AG$1,0))</f>
        <v>439800000000</v>
      </c>
      <c r="AE139">
        <f>INDEX(NoSettings!$C$2:$AG$6843,MATCH($C139,NoSettings!$A$2:$A$6843,0),MATCH(AE$30,NoSettings!$C$1:$AG$1,0))</f>
        <v>416500000000</v>
      </c>
      <c r="AF139">
        <f>INDEX(NoSettings!$C$2:$AG$6843,MATCH($C139,NoSettings!$A$2:$A$6843,0),MATCH(AF$30,NoSettings!$C$1:$AG$1,0))</f>
        <v>394500000000</v>
      </c>
      <c r="AG139">
        <f>INDEX(NoSettings!$C$2:$AG$6843,MATCH($C139,NoSettings!$A$2:$A$6843,0),MATCH(AG$30,NoSettings!$C$1:$AG$1,0))</f>
        <v>373600000000</v>
      </c>
      <c r="AH139">
        <f>INDEX(NoSettings!$C$2:$AG$6843,MATCH($C139,NoSettings!$A$2:$A$6843,0),MATCH(AH$30,NoSettings!$C$1:$AG$1,0))</f>
        <v>353800000000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380200000000</v>
      </c>
      <c r="E143">
        <f>INDEX(NoSettings!$C$2:$AG$6843,MATCH($C143,NoSettings!$A$2:$A$6843,0),MATCH(E$30,NoSettings!$C$1:$AG$1,0))</f>
        <v>360000000000</v>
      </c>
      <c r="F143">
        <f>INDEX(NoSettings!$C$2:$AG$6843,MATCH($C143,NoSettings!$A$2:$A$6843,0),MATCH(F$30,NoSettings!$C$1:$AG$1,0))</f>
        <v>340900000000</v>
      </c>
      <c r="G143">
        <f>INDEX(NoSettings!$C$2:$AG$6843,MATCH($C143,NoSettings!$A$2:$A$6843,0),MATCH(G$30,NoSettings!$C$1:$AG$1,0))</f>
        <v>322900000000</v>
      </c>
      <c r="H143">
        <f>INDEX(NoSettings!$C$2:$AG$6843,MATCH($C143,NoSettings!$A$2:$A$6843,0),MATCH(H$30,NoSettings!$C$1:$AG$1,0))</f>
        <v>305700000000</v>
      </c>
      <c r="I143">
        <f>INDEX(NoSettings!$C$2:$AG$6843,MATCH($C143,NoSettings!$A$2:$A$6843,0),MATCH(I$30,NoSettings!$C$1:$AG$1,0))</f>
        <v>289500000000</v>
      </c>
      <c r="J143">
        <f>INDEX(NoSettings!$C$2:$AG$6843,MATCH($C143,NoSettings!$A$2:$A$6843,0),MATCH(J$30,NoSettings!$C$1:$AG$1,0))</f>
        <v>274200000000</v>
      </c>
      <c r="K143">
        <f>INDEX(NoSettings!$C$2:$AG$6843,MATCH($C143,NoSettings!$A$2:$A$6843,0),MATCH(K$30,NoSettings!$C$1:$AG$1,0))</f>
        <v>259700000000</v>
      </c>
      <c r="L143">
        <f>INDEX(NoSettings!$C$2:$AG$6843,MATCH($C143,NoSettings!$A$2:$A$6843,0),MATCH(L$30,NoSettings!$C$1:$AG$1,0))</f>
        <v>245900000000</v>
      </c>
      <c r="M143">
        <f>INDEX(NoSettings!$C$2:$AG$6843,MATCH($C143,NoSettings!$A$2:$A$6843,0),MATCH(M$30,NoSettings!$C$1:$AG$1,0))</f>
        <v>232900000000</v>
      </c>
      <c r="N143">
        <f>INDEX(NoSettings!$C$2:$AG$6843,MATCH($C143,NoSettings!$A$2:$A$6843,0),MATCH(N$30,NoSettings!$C$1:$AG$1,0))</f>
        <v>220500000000</v>
      </c>
      <c r="O143">
        <f>INDEX(NoSettings!$C$2:$AG$6843,MATCH($C143,NoSettings!$A$2:$A$6843,0),MATCH(O$30,NoSettings!$C$1:$AG$1,0))</f>
        <v>208800000000</v>
      </c>
      <c r="P143">
        <f>INDEX(NoSettings!$C$2:$AG$6843,MATCH($C143,NoSettings!$A$2:$A$6843,0),MATCH(P$30,NoSettings!$C$1:$AG$1,0))</f>
        <v>197800000000</v>
      </c>
      <c r="Q143">
        <f>INDEX(NoSettings!$C$2:$AG$6843,MATCH($C143,NoSettings!$A$2:$A$6843,0),MATCH(Q$30,NoSettings!$C$1:$AG$1,0))</f>
        <v>187300000000</v>
      </c>
      <c r="R143">
        <f>INDEX(NoSettings!$C$2:$AG$6843,MATCH($C143,NoSettings!$A$2:$A$6843,0),MATCH(R$30,NoSettings!$C$1:$AG$1,0))</f>
        <v>177400000000</v>
      </c>
      <c r="S143">
        <f>INDEX(NoSettings!$C$2:$AG$6843,MATCH($C143,NoSettings!$A$2:$A$6843,0),MATCH(S$30,NoSettings!$C$1:$AG$1,0))</f>
        <v>168000000000</v>
      </c>
      <c r="T143">
        <f>INDEX(NoSettings!$C$2:$AG$6843,MATCH($C143,NoSettings!$A$2:$A$6843,0),MATCH(T$30,NoSettings!$C$1:$AG$1,0))</f>
        <v>159100000000</v>
      </c>
      <c r="U143">
        <f>INDEX(NoSettings!$C$2:$AG$6843,MATCH($C143,NoSettings!$A$2:$A$6843,0),MATCH(U$30,NoSettings!$C$1:$AG$1,0))</f>
        <v>150600000000</v>
      </c>
      <c r="V143">
        <f>INDEX(NoSettings!$C$2:$AG$6843,MATCH($C143,NoSettings!$A$2:$A$6843,0),MATCH(V$30,NoSettings!$C$1:$AG$1,0))</f>
        <v>142600000000</v>
      </c>
      <c r="W143">
        <f>INDEX(NoSettings!$C$2:$AG$6843,MATCH($C143,NoSettings!$A$2:$A$6843,0),MATCH(W$30,NoSettings!$C$1:$AG$1,0))</f>
        <v>135100000000</v>
      </c>
      <c r="X143">
        <f>INDEX(NoSettings!$C$2:$AG$6843,MATCH($C143,NoSettings!$A$2:$A$6843,0),MATCH(X$30,NoSettings!$C$1:$AG$1,0))</f>
        <v>127900000000</v>
      </c>
      <c r="Y143">
        <f>INDEX(NoSettings!$C$2:$AG$6843,MATCH($C143,NoSettings!$A$2:$A$6843,0),MATCH(Y$30,NoSettings!$C$1:$AG$1,0))</f>
        <v>121100000000</v>
      </c>
      <c r="Z143">
        <f>INDEX(NoSettings!$C$2:$AG$6843,MATCH($C143,NoSettings!$A$2:$A$6843,0),MATCH(Z$30,NoSettings!$C$1:$AG$1,0))</f>
        <v>114700000000</v>
      </c>
      <c r="AA143">
        <f>INDEX(NoSettings!$C$2:$AG$6843,MATCH($C143,NoSettings!$A$2:$A$6843,0),MATCH(AA$30,NoSettings!$C$1:$AG$1,0))</f>
        <v>108600000000</v>
      </c>
      <c r="AB143">
        <f>INDEX(NoSettings!$C$2:$AG$6843,MATCH($C143,NoSettings!$A$2:$A$6843,0),MATCH(AB$30,NoSettings!$C$1:$AG$1,0))</f>
        <v>102900000000</v>
      </c>
      <c r="AC143">
        <f>INDEX(NoSettings!$C$2:$AG$6843,MATCH($C143,NoSettings!$A$2:$A$6843,0),MATCH(AC$30,NoSettings!$C$1:$AG$1,0))</f>
        <v>97430000000</v>
      </c>
      <c r="AD143">
        <f>INDEX(NoSettings!$C$2:$AG$6843,MATCH($C143,NoSettings!$A$2:$A$6843,0),MATCH(AD$30,NoSettings!$C$1:$AG$1,0))</f>
        <v>92270000000</v>
      </c>
      <c r="AE143">
        <f>INDEX(NoSettings!$C$2:$AG$6843,MATCH($C143,NoSettings!$A$2:$A$6843,0),MATCH(AE$30,NoSettings!$C$1:$AG$1,0))</f>
        <v>87380000000</v>
      </c>
      <c r="AF143">
        <f>INDEX(NoSettings!$C$2:$AG$6843,MATCH($C143,NoSettings!$A$2:$A$6843,0),MATCH(AF$30,NoSettings!$C$1:$AG$1,0))</f>
        <v>82750000000</v>
      </c>
      <c r="AG143">
        <f>INDEX(NoSettings!$C$2:$AG$6843,MATCH($C143,NoSettings!$A$2:$A$6843,0),MATCH(AG$30,NoSettings!$C$1:$AG$1,0))</f>
        <v>78360000000</v>
      </c>
      <c r="AH143">
        <f>INDEX(NoSettings!$C$2:$AG$6843,MATCH($C143,NoSettings!$A$2:$A$6843,0),MATCH(AH$30,NoSettings!$C$1:$AG$1,0))</f>
        <v>74210000000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126100000000000</v>
      </c>
      <c r="E151">
        <f>INDEX(NoSettings!$C$2:$AG$6843,MATCH($C151,NoSettings!$A$2:$A$6843,0),MATCH(E$30,NoSettings!$C$1:$AG$1,0))</f>
        <v>129000000000000</v>
      </c>
      <c r="F151">
        <f>INDEX(NoSettings!$C$2:$AG$6843,MATCH($C151,NoSettings!$A$2:$A$6843,0),MATCH(F$30,NoSettings!$C$1:$AG$1,0))</f>
        <v>132000000000000</v>
      </c>
      <c r="G151">
        <f>INDEX(NoSettings!$C$2:$AG$6843,MATCH($C151,NoSettings!$A$2:$A$6843,0),MATCH(G$30,NoSettings!$C$1:$AG$1,0))</f>
        <v>135000000000000</v>
      </c>
      <c r="H151">
        <f>INDEX(NoSettings!$C$2:$AG$6843,MATCH($C151,NoSettings!$A$2:$A$6843,0),MATCH(H$30,NoSettings!$C$1:$AG$1,0))</f>
        <v>138100000000000</v>
      </c>
      <c r="I151">
        <f>INDEX(NoSettings!$C$2:$AG$6843,MATCH($C151,NoSettings!$A$2:$A$6843,0),MATCH(I$30,NoSettings!$C$1:$AG$1,0))</f>
        <v>141300000000000</v>
      </c>
      <c r="J151">
        <f>INDEX(NoSettings!$C$2:$AG$6843,MATCH($C151,NoSettings!$A$2:$A$6843,0),MATCH(J$30,NoSettings!$C$1:$AG$1,0))</f>
        <v>144500000000000</v>
      </c>
      <c r="K151">
        <f>INDEX(NoSettings!$C$2:$AG$6843,MATCH($C151,NoSettings!$A$2:$A$6843,0),MATCH(K$30,NoSettings!$C$1:$AG$1,0))</f>
        <v>147800000000000</v>
      </c>
      <c r="L151">
        <f>INDEX(NoSettings!$C$2:$AG$6843,MATCH($C151,NoSettings!$A$2:$A$6843,0),MATCH(L$30,NoSettings!$C$1:$AG$1,0))</f>
        <v>151200000000000</v>
      </c>
      <c r="M151">
        <f>INDEX(NoSettings!$C$2:$AG$6843,MATCH($C151,NoSettings!$A$2:$A$6843,0),MATCH(M$30,NoSettings!$C$1:$AG$1,0))</f>
        <v>154700000000000</v>
      </c>
      <c r="N151">
        <f>INDEX(NoSettings!$C$2:$AG$6843,MATCH($C151,NoSettings!$A$2:$A$6843,0),MATCH(N$30,NoSettings!$C$1:$AG$1,0))</f>
        <v>158300000000000</v>
      </c>
      <c r="O151">
        <f>INDEX(NoSettings!$C$2:$AG$6843,MATCH($C151,NoSettings!$A$2:$A$6843,0),MATCH(O$30,NoSettings!$C$1:$AG$1,0))</f>
        <v>161900000000000</v>
      </c>
      <c r="P151">
        <f>INDEX(NoSettings!$C$2:$AG$6843,MATCH($C151,NoSettings!$A$2:$A$6843,0),MATCH(P$30,NoSettings!$C$1:$AG$1,0))</f>
        <v>165700000000000</v>
      </c>
      <c r="Q151">
        <f>INDEX(NoSettings!$C$2:$AG$6843,MATCH($C151,NoSettings!$A$2:$A$6843,0),MATCH(Q$30,NoSettings!$C$1:$AG$1,0))</f>
        <v>169500000000000</v>
      </c>
      <c r="R151">
        <f>INDEX(NoSettings!$C$2:$AG$6843,MATCH($C151,NoSettings!$A$2:$A$6843,0),MATCH(R$30,NoSettings!$C$1:$AG$1,0))</f>
        <v>173400000000000</v>
      </c>
      <c r="S151">
        <f>INDEX(NoSettings!$C$2:$AG$6843,MATCH($C151,NoSettings!$A$2:$A$6843,0),MATCH(S$30,NoSettings!$C$1:$AG$1,0))</f>
        <v>177300000000000</v>
      </c>
      <c r="T151">
        <f>INDEX(NoSettings!$C$2:$AG$6843,MATCH($C151,NoSettings!$A$2:$A$6843,0),MATCH(T$30,NoSettings!$C$1:$AG$1,0))</f>
        <v>181400000000000</v>
      </c>
      <c r="U151">
        <f>INDEX(NoSettings!$C$2:$AG$6843,MATCH($C151,NoSettings!$A$2:$A$6843,0),MATCH(U$30,NoSettings!$C$1:$AG$1,0))</f>
        <v>185600000000000</v>
      </c>
      <c r="V151">
        <f>INDEX(NoSettings!$C$2:$AG$6843,MATCH($C151,NoSettings!$A$2:$A$6843,0),MATCH(V$30,NoSettings!$C$1:$AG$1,0))</f>
        <v>189900000000000</v>
      </c>
      <c r="W151">
        <f>INDEX(NoSettings!$C$2:$AG$6843,MATCH($C151,NoSettings!$A$2:$A$6843,0),MATCH(W$30,NoSettings!$C$1:$AG$1,0))</f>
        <v>194200000000000</v>
      </c>
      <c r="X151">
        <f>INDEX(NoSettings!$C$2:$AG$6843,MATCH($C151,NoSettings!$A$2:$A$6843,0),MATCH(X$30,NoSettings!$C$1:$AG$1,0))</f>
        <v>198700000000000</v>
      </c>
      <c r="Y151">
        <f>INDEX(NoSettings!$C$2:$AG$6843,MATCH($C151,NoSettings!$A$2:$A$6843,0),MATCH(Y$30,NoSettings!$C$1:$AG$1,0))</f>
        <v>203300000000000</v>
      </c>
      <c r="Z151">
        <f>INDEX(NoSettings!$C$2:$AG$6843,MATCH($C151,NoSettings!$A$2:$A$6843,0),MATCH(Z$30,NoSettings!$C$1:$AG$1,0))</f>
        <v>207900000000000</v>
      </c>
      <c r="AA151">
        <f>INDEX(NoSettings!$C$2:$AG$6843,MATCH($C151,NoSettings!$A$2:$A$6843,0),MATCH(AA$30,NoSettings!$C$1:$AG$1,0))</f>
        <v>212700000000000</v>
      </c>
      <c r="AB151">
        <f>INDEX(NoSettings!$C$2:$AG$6843,MATCH($C151,NoSettings!$A$2:$A$6843,0),MATCH(AB$30,NoSettings!$C$1:$AG$1,0))</f>
        <v>217600000000000</v>
      </c>
      <c r="AC151">
        <f>INDEX(NoSettings!$C$2:$AG$6843,MATCH($C151,NoSettings!$A$2:$A$6843,0),MATCH(AC$30,NoSettings!$C$1:$AG$1,0))</f>
        <v>222600000000000</v>
      </c>
      <c r="AD151">
        <f>INDEX(NoSettings!$C$2:$AG$6843,MATCH($C151,NoSettings!$A$2:$A$6843,0),MATCH(AD$30,NoSettings!$C$1:$AG$1,0))</f>
        <v>227700000000000</v>
      </c>
      <c r="AE151">
        <f>INDEX(NoSettings!$C$2:$AG$6843,MATCH($C151,NoSettings!$A$2:$A$6843,0),MATCH(AE$30,NoSettings!$C$1:$AG$1,0))</f>
        <v>233000000000000</v>
      </c>
      <c r="AF151">
        <f>INDEX(NoSettings!$C$2:$AG$6843,MATCH($C151,NoSettings!$A$2:$A$6843,0),MATCH(AF$30,NoSettings!$C$1:$AG$1,0))</f>
        <v>238300000000000</v>
      </c>
      <c r="AG151">
        <f>INDEX(NoSettings!$C$2:$AG$6843,MATCH($C151,NoSettings!$A$2:$A$6843,0),MATCH(AG$30,NoSettings!$C$1:$AG$1,0))</f>
        <v>243800000000000</v>
      </c>
      <c r="AH151">
        <f>INDEX(NoSettings!$C$2:$AG$6843,MATCH($C151,NoSettings!$A$2:$A$6843,0),MATCH(AH$30,NoSettings!$C$1:$AG$1,0))</f>
        <v>249400000000000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192800000000000</v>
      </c>
      <c r="E152">
        <f>INDEX(NoSettings!$C$2:$AG$6843,MATCH($C152,NoSettings!$A$2:$A$6843,0),MATCH(E$30,NoSettings!$C$1:$AG$1,0))</f>
        <v>197200000000000</v>
      </c>
      <c r="F152">
        <f>INDEX(NoSettings!$C$2:$AG$6843,MATCH($C152,NoSettings!$A$2:$A$6843,0),MATCH(F$30,NoSettings!$C$1:$AG$1,0))</f>
        <v>201700000000000</v>
      </c>
      <c r="G152">
        <f>INDEX(NoSettings!$C$2:$AG$6843,MATCH($C152,NoSettings!$A$2:$A$6843,0),MATCH(G$30,NoSettings!$C$1:$AG$1,0))</f>
        <v>206400000000000</v>
      </c>
      <c r="H152">
        <f>INDEX(NoSettings!$C$2:$AG$6843,MATCH($C152,NoSettings!$A$2:$A$6843,0),MATCH(H$30,NoSettings!$C$1:$AG$1,0))</f>
        <v>211100000000000</v>
      </c>
      <c r="I152">
        <f>INDEX(NoSettings!$C$2:$AG$6843,MATCH($C152,NoSettings!$A$2:$A$6843,0),MATCH(I$30,NoSettings!$C$1:$AG$1,0))</f>
        <v>216000000000000</v>
      </c>
      <c r="J152">
        <f>INDEX(NoSettings!$C$2:$AG$6843,MATCH($C152,NoSettings!$A$2:$A$6843,0),MATCH(J$30,NoSettings!$C$1:$AG$1,0))</f>
        <v>220900000000000</v>
      </c>
      <c r="K152">
        <f>INDEX(NoSettings!$C$2:$AG$6843,MATCH($C152,NoSettings!$A$2:$A$6843,0),MATCH(K$30,NoSettings!$C$1:$AG$1,0))</f>
        <v>226000000000000</v>
      </c>
      <c r="L152">
        <f>INDEX(NoSettings!$C$2:$AG$6843,MATCH($C152,NoSettings!$A$2:$A$6843,0),MATCH(L$30,NoSettings!$C$1:$AG$1,0))</f>
        <v>231200000000000</v>
      </c>
      <c r="M152">
        <f>INDEX(NoSettings!$C$2:$AG$6843,MATCH($C152,NoSettings!$A$2:$A$6843,0),MATCH(M$30,NoSettings!$C$1:$AG$1,0))</f>
        <v>236500000000000</v>
      </c>
      <c r="N152">
        <f>INDEX(NoSettings!$C$2:$AG$6843,MATCH($C152,NoSettings!$A$2:$A$6843,0),MATCH(N$30,NoSettings!$C$1:$AG$1,0))</f>
        <v>242000000000000</v>
      </c>
      <c r="O152">
        <f>INDEX(NoSettings!$C$2:$AG$6843,MATCH($C152,NoSettings!$A$2:$A$6843,0),MATCH(O$30,NoSettings!$C$1:$AG$1,0))</f>
        <v>247600000000000</v>
      </c>
      <c r="P152">
        <f>INDEX(NoSettings!$C$2:$AG$6843,MATCH($C152,NoSettings!$A$2:$A$6843,0),MATCH(P$30,NoSettings!$C$1:$AG$1,0))</f>
        <v>253200000000000</v>
      </c>
      <c r="Q152">
        <f>INDEX(NoSettings!$C$2:$AG$6843,MATCH($C152,NoSettings!$A$2:$A$6843,0),MATCH(Q$30,NoSettings!$C$1:$AG$1,0))</f>
        <v>259100000000000</v>
      </c>
      <c r="R152">
        <f>INDEX(NoSettings!$C$2:$AG$6843,MATCH($C152,NoSettings!$A$2:$A$6843,0),MATCH(R$30,NoSettings!$C$1:$AG$1,0))</f>
        <v>265000000000000</v>
      </c>
      <c r="S152">
        <f>INDEX(NoSettings!$C$2:$AG$6843,MATCH($C152,NoSettings!$A$2:$A$6843,0),MATCH(S$30,NoSettings!$C$1:$AG$1,0))</f>
        <v>271100000000000</v>
      </c>
      <c r="T152">
        <f>INDEX(NoSettings!$C$2:$AG$6843,MATCH($C152,NoSettings!$A$2:$A$6843,0),MATCH(T$30,NoSettings!$C$1:$AG$1,0))</f>
        <v>277400000000000</v>
      </c>
      <c r="U152">
        <f>INDEX(NoSettings!$C$2:$AG$6843,MATCH($C152,NoSettings!$A$2:$A$6843,0),MATCH(U$30,NoSettings!$C$1:$AG$1,0))</f>
        <v>283700000000000</v>
      </c>
      <c r="V152">
        <f>INDEX(NoSettings!$C$2:$AG$6843,MATCH($C152,NoSettings!$A$2:$A$6843,0),MATCH(V$30,NoSettings!$C$1:$AG$1,0))</f>
        <v>290300000000000</v>
      </c>
      <c r="W152">
        <f>INDEX(NoSettings!$C$2:$AG$6843,MATCH($C152,NoSettings!$A$2:$A$6843,0),MATCH(W$30,NoSettings!$C$1:$AG$1,0))</f>
        <v>296900000000000</v>
      </c>
      <c r="X152">
        <f>INDEX(NoSettings!$C$2:$AG$6843,MATCH($C152,NoSettings!$A$2:$A$6843,0),MATCH(X$30,NoSettings!$C$1:$AG$1,0))</f>
        <v>303800000000000</v>
      </c>
      <c r="Y152">
        <f>INDEX(NoSettings!$C$2:$AG$6843,MATCH($C152,NoSettings!$A$2:$A$6843,0),MATCH(Y$30,NoSettings!$C$1:$AG$1,0))</f>
        <v>310800000000000</v>
      </c>
      <c r="Z152">
        <f>INDEX(NoSettings!$C$2:$AG$6843,MATCH($C152,NoSettings!$A$2:$A$6843,0),MATCH(Z$30,NoSettings!$C$1:$AG$1,0))</f>
        <v>317900000000000</v>
      </c>
      <c r="AA152">
        <f>INDEX(NoSettings!$C$2:$AG$6843,MATCH($C152,NoSettings!$A$2:$A$6843,0),MATCH(AA$30,NoSettings!$C$1:$AG$1,0))</f>
        <v>325200000000000</v>
      </c>
      <c r="AB152">
        <f>INDEX(NoSettings!$C$2:$AG$6843,MATCH($C152,NoSettings!$A$2:$A$6843,0),MATCH(AB$30,NoSettings!$C$1:$AG$1,0))</f>
        <v>332700000000000</v>
      </c>
      <c r="AC152">
        <f>INDEX(NoSettings!$C$2:$AG$6843,MATCH($C152,NoSettings!$A$2:$A$6843,0),MATCH(AC$30,NoSettings!$C$1:$AG$1,0))</f>
        <v>340300000000000</v>
      </c>
      <c r="AD152">
        <f>INDEX(NoSettings!$C$2:$AG$6843,MATCH($C152,NoSettings!$A$2:$A$6843,0),MATCH(AD$30,NoSettings!$C$1:$AG$1,0))</f>
        <v>348200000000000</v>
      </c>
      <c r="AE152">
        <f>INDEX(NoSettings!$C$2:$AG$6843,MATCH($C152,NoSettings!$A$2:$A$6843,0),MATCH(AE$30,NoSettings!$C$1:$AG$1,0))</f>
        <v>356200000000000</v>
      </c>
      <c r="AF152">
        <f>INDEX(NoSettings!$C$2:$AG$6843,MATCH($C152,NoSettings!$A$2:$A$6843,0),MATCH(AF$30,NoSettings!$C$1:$AG$1,0))</f>
        <v>364400000000000</v>
      </c>
      <c r="AG152">
        <f>INDEX(NoSettings!$C$2:$AG$6843,MATCH($C152,NoSettings!$A$2:$A$6843,0),MATCH(AG$30,NoSettings!$C$1:$AG$1,0))</f>
        <v>372800000000000</v>
      </c>
      <c r="AH152">
        <f>INDEX(NoSettings!$C$2:$AG$6843,MATCH($C152,NoSettings!$A$2:$A$6843,0),MATCH(AH$30,NoSettings!$C$1:$AG$1,0))</f>
        <v>381300000000000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118500000000000</v>
      </c>
      <c r="E154">
        <f>INDEX(NoSettings!$C$2:$AG$6843,MATCH($C154,NoSettings!$A$2:$A$6843,0),MATCH(E$30,NoSettings!$C$1:$AG$1,0))</f>
        <v>121300000000000</v>
      </c>
      <c r="F154">
        <f>INDEX(NoSettings!$C$2:$AG$6843,MATCH($C154,NoSettings!$A$2:$A$6843,0),MATCH(F$30,NoSettings!$C$1:$AG$1,0))</f>
        <v>124100000000000</v>
      </c>
      <c r="G154">
        <f>INDEX(NoSettings!$C$2:$AG$6843,MATCH($C154,NoSettings!$A$2:$A$6843,0),MATCH(G$30,NoSettings!$C$1:$AG$1,0))</f>
        <v>126900000000000</v>
      </c>
      <c r="H154">
        <f>INDEX(NoSettings!$C$2:$AG$6843,MATCH($C154,NoSettings!$A$2:$A$6843,0),MATCH(H$30,NoSettings!$C$1:$AG$1,0))</f>
        <v>129800000000000</v>
      </c>
      <c r="I154">
        <f>INDEX(NoSettings!$C$2:$AG$6843,MATCH($C154,NoSettings!$A$2:$A$6843,0),MATCH(I$30,NoSettings!$C$1:$AG$1,0))</f>
        <v>132800000000000</v>
      </c>
      <c r="J154">
        <f>INDEX(NoSettings!$C$2:$AG$6843,MATCH($C154,NoSettings!$A$2:$A$6843,0),MATCH(J$30,NoSettings!$C$1:$AG$1,0))</f>
        <v>135900000000000</v>
      </c>
      <c r="K154">
        <f>INDEX(NoSettings!$C$2:$AG$6843,MATCH($C154,NoSettings!$A$2:$A$6843,0),MATCH(K$30,NoSettings!$C$1:$AG$1,0))</f>
        <v>139000000000000</v>
      </c>
      <c r="L154">
        <f>INDEX(NoSettings!$C$2:$AG$6843,MATCH($C154,NoSettings!$A$2:$A$6843,0),MATCH(L$30,NoSettings!$C$1:$AG$1,0))</f>
        <v>142200000000000</v>
      </c>
      <c r="M154">
        <f>INDEX(NoSettings!$C$2:$AG$6843,MATCH($C154,NoSettings!$A$2:$A$6843,0),MATCH(M$30,NoSettings!$C$1:$AG$1,0))</f>
        <v>145500000000000</v>
      </c>
      <c r="N154">
        <f>INDEX(NoSettings!$C$2:$AG$6843,MATCH($C154,NoSettings!$A$2:$A$6843,0),MATCH(N$30,NoSettings!$C$1:$AG$1,0))</f>
        <v>148800000000000</v>
      </c>
      <c r="O154">
        <f>INDEX(NoSettings!$C$2:$AG$6843,MATCH($C154,NoSettings!$A$2:$A$6843,0),MATCH(O$30,NoSettings!$C$1:$AG$1,0))</f>
        <v>152200000000000</v>
      </c>
      <c r="P154">
        <f>INDEX(NoSettings!$C$2:$AG$6843,MATCH($C154,NoSettings!$A$2:$A$6843,0),MATCH(P$30,NoSettings!$C$1:$AG$1,0))</f>
        <v>155700000000000</v>
      </c>
      <c r="Q154">
        <f>INDEX(NoSettings!$C$2:$AG$6843,MATCH($C154,NoSettings!$A$2:$A$6843,0),MATCH(Q$30,NoSettings!$C$1:$AG$1,0))</f>
        <v>159300000000000</v>
      </c>
      <c r="R154">
        <f>INDEX(NoSettings!$C$2:$AG$6843,MATCH($C154,NoSettings!$A$2:$A$6843,0),MATCH(R$30,NoSettings!$C$1:$AG$1,0))</f>
        <v>163000000000000</v>
      </c>
      <c r="S154">
        <f>INDEX(NoSettings!$C$2:$AG$6843,MATCH($C154,NoSettings!$A$2:$A$6843,0),MATCH(S$30,NoSettings!$C$1:$AG$1,0))</f>
        <v>166700000000000</v>
      </c>
      <c r="T154">
        <f>INDEX(NoSettings!$C$2:$AG$6843,MATCH($C154,NoSettings!$A$2:$A$6843,0),MATCH(T$30,NoSettings!$C$1:$AG$1,0))</f>
        <v>170600000000000</v>
      </c>
      <c r="U154">
        <f>INDEX(NoSettings!$C$2:$AG$6843,MATCH($C154,NoSettings!$A$2:$A$6843,0),MATCH(U$30,NoSettings!$C$1:$AG$1,0))</f>
        <v>174500000000000</v>
      </c>
      <c r="V154">
        <f>INDEX(NoSettings!$C$2:$AG$6843,MATCH($C154,NoSettings!$A$2:$A$6843,0),MATCH(V$30,NoSettings!$C$1:$AG$1,0))</f>
        <v>178500000000000</v>
      </c>
      <c r="W154">
        <f>INDEX(NoSettings!$C$2:$AG$6843,MATCH($C154,NoSettings!$A$2:$A$6843,0),MATCH(W$30,NoSettings!$C$1:$AG$1,0))</f>
        <v>182600000000000</v>
      </c>
      <c r="X154">
        <f>INDEX(NoSettings!$C$2:$AG$6843,MATCH($C154,NoSettings!$A$2:$A$6843,0),MATCH(X$30,NoSettings!$C$1:$AG$1,0))</f>
        <v>186800000000000</v>
      </c>
      <c r="Y154">
        <f>INDEX(NoSettings!$C$2:$AG$6843,MATCH($C154,NoSettings!$A$2:$A$6843,0),MATCH(Y$30,NoSettings!$C$1:$AG$1,0))</f>
        <v>191100000000000</v>
      </c>
      <c r="Z154">
        <f>INDEX(NoSettings!$C$2:$AG$6843,MATCH($C154,NoSettings!$A$2:$A$6843,0),MATCH(Z$30,NoSettings!$C$1:$AG$1,0))</f>
        <v>195500000000000</v>
      </c>
      <c r="AA154">
        <f>INDEX(NoSettings!$C$2:$AG$6843,MATCH($C154,NoSettings!$A$2:$A$6843,0),MATCH(AA$30,NoSettings!$C$1:$AG$1,0))</f>
        <v>200000000000000</v>
      </c>
      <c r="AB154">
        <f>INDEX(NoSettings!$C$2:$AG$6843,MATCH($C154,NoSettings!$A$2:$A$6843,0),MATCH(AB$30,NoSettings!$C$1:$AG$1,0))</f>
        <v>204600000000000</v>
      </c>
      <c r="AC154">
        <f>INDEX(NoSettings!$C$2:$AG$6843,MATCH($C154,NoSettings!$A$2:$A$6843,0),MATCH(AC$30,NoSettings!$C$1:$AG$1,0))</f>
        <v>209300000000000</v>
      </c>
      <c r="AD154">
        <f>INDEX(NoSettings!$C$2:$AG$6843,MATCH($C154,NoSettings!$A$2:$A$6843,0),MATCH(AD$30,NoSettings!$C$1:$AG$1,0))</f>
        <v>214100000000000</v>
      </c>
      <c r="AE154">
        <f>INDEX(NoSettings!$C$2:$AG$6843,MATCH($C154,NoSettings!$A$2:$A$6843,0),MATCH(AE$30,NoSettings!$C$1:$AG$1,0))</f>
        <v>219000000000000</v>
      </c>
      <c r="AF154">
        <f>INDEX(NoSettings!$C$2:$AG$6843,MATCH($C154,NoSettings!$A$2:$A$6843,0),MATCH(AF$30,NoSettings!$C$1:$AG$1,0))</f>
        <v>224100000000000</v>
      </c>
      <c r="AG154">
        <f>INDEX(NoSettings!$C$2:$AG$6843,MATCH($C154,NoSettings!$A$2:$A$6843,0),MATCH(AG$30,NoSettings!$C$1:$AG$1,0))</f>
        <v>229200000000000</v>
      </c>
      <c r="AH154">
        <f>INDEX(NoSettings!$C$2:$AG$6843,MATCH($C154,NoSettings!$A$2:$A$6843,0),MATCH(AH$30,NoSettings!$C$1:$AG$1,0))</f>
        <v>234500000000000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83980000000000</v>
      </c>
      <c r="E155">
        <f>INDEX(NoSettings!$C$2:$AG$6843,MATCH($C155,NoSettings!$A$2:$A$6843,0),MATCH(E$30,NoSettings!$C$1:$AG$1,0))</f>
        <v>85910000000000</v>
      </c>
      <c r="F155">
        <f>INDEX(NoSettings!$C$2:$AG$6843,MATCH($C155,NoSettings!$A$2:$A$6843,0),MATCH(F$30,NoSettings!$C$1:$AG$1,0))</f>
        <v>87890000000000</v>
      </c>
      <c r="G155">
        <f>INDEX(NoSettings!$C$2:$AG$6843,MATCH($C155,NoSettings!$A$2:$A$6843,0),MATCH(G$30,NoSettings!$C$1:$AG$1,0))</f>
        <v>89910000000000</v>
      </c>
      <c r="H155">
        <f>INDEX(NoSettings!$C$2:$AG$6843,MATCH($C155,NoSettings!$A$2:$A$6843,0),MATCH(H$30,NoSettings!$C$1:$AG$1,0))</f>
        <v>91980000000000</v>
      </c>
      <c r="I155">
        <f>INDEX(NoSettings!$C$2:$AG$6843,MATCH($C155,NoSettings!$A$2:$A$6843,0),MATCH(I$30,NoSettings!$C$1:$AG$1,0))</f>
        <v>94090000000000</v>
      </c>
      <c r="J155">
        <f>INDEX(NoSettings!$C$2:$AG$6843,MATCH($C155,NoSettings!$A$2:$A$6843,0),MATCH(J$30,NoSettings!$C$1:$AG$1,0))</f>
        <v>96260000000000</v>
      </c>
      <c r="K155">
        <f>INDEX(NoSettings!$C$2:$AG$6843,MATCH($C155,NoSettings!$A$2:$A$6843,0),MATCH(K$30,NoSettings!$C$1:$AG$1,0))</f>
        <v>98470000000000</v>
      </c>
      <c r="L155">
        <f>INDEX(NoSettings!$C$2:$AG$6843,MATCH($C155,NoSettings!$A$2:$A$6843,0),MATCH(L$30,NoSettings!$C$1:$AG$1,0))</f>
        <v>100700000000000</v>
      </c>
      <c r="M155">
        <f>INDEX(NoSettings!$C$2:$AG$6843,MATCH($C155,NoSettings!$A$2:$A$6843,0),MATCH(M$30,NoSettings!$C$1:$AG$1,0))</f>
        <v>103100000000000</v>
      </c>
      <c r="N155">
        <f>INDEX(NoSettings!$C$2:$AG$6843,MATCH($C155,NoSettings!$A$2:$A$6843,0),MATCH(N$30,NoSettings!$C$1:$AG$1,0))</f>
        <v>105400000000000</v>
      </c>
      <c r="O155">
        <f>INDEX(NoSettings!$C$2:$AG$6843,MATCH($C155,NoSettings!$A$2:$A$6843,0),MATCH(O$30,NoSettings!$C$1:$AG$1,0))</f>
        <v>107800000000000</v>
      </c>
      <c r="P155">
        <f>INDEX(NoSettings!$C$2:$AG$6843,MATCH($C155,NoSettings!$A$2:$A$6843,0),MATCH(P$30,NoSettings!$C$1:$AG$1,0))</f>
        <v>110300000000000</v>
      </c>
      <c r="Q155">
        <f>INDEX(NoSettings!$C$2:$AG$6843,MATCH($C155,NoSettings!$A$2:$A$6843,0),MATCH(Q$30,NoSettings!$C$1:$AG$1,0))</f>
        <v>112900000000000</v>
      </c>
      <c r="R155">
        <f>INDEX(NoSettings!$C$2:$AG$6843,MATCH($C155,NoSettings!$A$2:$A$6843,0),MATCH(R$30,NoSettings!$C$1:$AG$1,0))</f>
        <v>115500000000000</v>
      </c>
      <c r="S155">
        <f>INDEX(NoSettings!$C$2:$AG$6843,MATCH($C155,NoSettings!$A$2:$A$6843,0),MATCH(S$30,NoSettings!$C$1:$AG$1,0))</f>
        <v>118100000000000</v>
      </c>
      <c r="T155">
        <f>INDEX(NoSettings!$C$2:$AG$6843,MATCH($C155,NoSettings!$A$2:$A$6843,0),MATCH(T$30,NoSettings!$C$1:$AG$1,0))</f>
        <v>120800000000000</v>
      </c>
      <c r="U155">
        <f>INDEX(NoSettings!$C$2:$AG$6843,MATCH($C155,NoSettings!$A$2:$A$6843,0),MATCH(U$30,NoSettings!$C$1:$AG$1,0))</f>
        <v>123600000000000</v>
      </c>
      <c r="V155">
        <f>INDEX(NoSettings!$C$2:$AG$6843,MATCH($C155,NoSettings!$A$2:$A$6843,0),MATCH(V$30,NoSettings!$C$1:$AG$1,0))</f>
        <v>126500000000000</v>
      </c>
      <c r="W155">
        <f>INDEX(NoSettings!$C$2:$AG$6843,MATCH($C155,NoSettings!$A$2:$A$6843,0),MATCH(W$30,NoSettings!$C$1:$AG$1,0))</f>
        <v>129400000000000</v>
      </c>
      <c r="X155">
        <f>INDEX(NoSettings!$C$2:$AG$6843,MATCH($C155,NoSettings!$A$2:$A$6843,0),MATCH(X$30,NoSettings!$C$1:$AG$1,0))</f>
        <v>132300000000000</v>
      </c>
      <c r="Y155">
        <f>INDEX(NoSettings!$C$2:$AG$6843,MATCH($C155,NoSettings!$A$2:$A$6843,0),MATCH(Y$30,NoSettings!$C$1:$AG$1,0))</f>
        <v>135400000000000</v>
      </c>
      <c r="Z155">
        <f>INDEX(NoSettings!$C$2:$AG$6843,MATCH($C155,NoSettings!$A$2:$A$6843,0),MATCH(Z$30,NoSettings!$C$1:$AG$1,0))</f>
        <v>138500000000000</v>
      </c>
      <c r="AA155">
        <f>INDEX(NoSettings!$C$2:$AG$6843,MATCH($C155,NoSettings!$A$2:$A$6843,0),MATCH(AA$30,NoSettings!$C$1:$AG$1,0))</f>
        <v>141700000000000</v>
      </c>
      <c r="AB155">
        <f>INDEX(NoSettings!$C$2:$AG$6843,MATCH($C155,NoSettings!$A$2:$A$6843,0),MATCH(AB$30,NoSettings!$C$1:$AG$1,0))</f>
        <v>144900000000000</v>
      </c>
      <c r="AC155">
        <f>INDEX(NoSettings!$C$2:$AG$6843,MATCH($C155,NoSettings!$A$2:$A$6843,0),MATCH(AC$30,NoSettings!$C$1:$AG$1,0))</f>
        <v>148300000000000</v>
      </c>
      <c r="AD155">
        <f>INDEX(NoSettings!$C$2:$AG$6843,MATCH($C155,NoSettings!$A$2:$A$6843,0),MATCH(AD$30,NoSettings!$C$1:$AG$1,0))</f>
        <v>151700000000000</v>
      </c>
      <c r="AE155">
        <f>INDEX(NoSettings!$C$2:$AG$6843,MATCH($C155,NoSettings!$A$2:$A$6843,0),MATCH(AE$30,NoSettings!$C$1:$AG$1,0))</f>
        <v>155200000000000</v>
      </c>
      <c r="AF155">
        <f>INDEX(NoSettings!$C$2:$AG$6843,MATCH($C155,NoSettings!$A$2:$A$6843,0),MATCH(AF$30,NoSettings!$C$1:$AG$1,0))</f>
        <v>158700000000000</v>
      </c>
      <c r="AG155">
        <f>INDEX(NoSettings!$C$2:$AG$6843,MATCH($C155,NoSettings!$A$2:$A$6843,0),MATCH(AG$30,NoSettings!$C$1:$AG$1,0))</f>
        <v>162400000000000</v>
      </c>
      <c r="AH155">
        <f>INDEX(NoSettings!$C$2:$AG$6843,MATCH($C155,NoSettings!$A$2:$A$6843,0),MATCH(AH$30,NoSettings!$C$1:$AG$1,0))</f>
        <v>166100000000000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50410000000000</v>
      </c>
      <c r="E156">
        <f>INDEX(NoSettings!$C$2:$AG$6843,MATCH($C156,NoSettings!$A$2:$A$6843,0),MATCH(E$30,NoSettings!$C$1:$AG$1,0))</f>
        <v>51570000000000</v>
      </c>
      <c r="F156">
        <f>INDEX(NoSettings!$C$2:$AG$6843,MATCH($C156,NoSettings!$A$2:$A$6843,0),MATCH(F$30,NoSettings!$C$1:$AG$1,0))</f>
        <v>52760000000000</v>
      </c>
      <c r="G156">
        <f>INDEX(NoSettings!$C$2:$AG$6843,MATCH($C156,NoSettings!$A$2:$A$6843,0),MATCH(G$30,NoSettings!$C$1:$AG$1,0))</f>
        <v>53970000000000</v>
      </c>
      <c r="H156">
        <f>INDEX(NoSettings!$C$2:$AG$6843,MATCH($C156,NoSettings!$A$2:$A$6843,0),MATCH(H$30,NoSettings!$C$1:$AG$1,0))</f>
        <v>55210000000000</v>
      </c>
      <c r="I156">
        <f>INDEX(NoSettings!$C$2:$AG$6843,MATCH($C156,NoSettings!$A$2:$A$6843,0),MATCH(I$30,NoSettings!$C$1:$AG$1,0))</f>
        <v>56480000000000</v>
      </c>
      <c r="J156">
        <f>INDEX(NoSettings!$C$2:$AG$6843,MATCH($C156,NoSettings!$A$2:$A$6843,0),MATCH(J$30,NoSettings!$C$1:$AG$1,0))</f>
        <v>57780000000000</v>
      </c>
      <c r="K156">
        <f>INDEX(NoSettings!$C$2:$AG$6843,MATCH($C156,NoSettings!$A$2:$A$6843,0),MATCH(K$30,NoSettings!$C$1:$AG$1,0))</f>
        <v>59110000000000</v>
      </c>
      <c r="L156">
        <f>INDEX(NoSettings!$C$2:$AG$6843,MATCH($C156,NoSettings!$A$2:$A$6843,0),MATCH(L$30,NoSettings!$C$1:$AG$1,0))</f>
        <v>60470000000000</v>
      </c>
      <c r="M156">
        <f>INDEX(NoSettings!$C$2:$AG$6843,MATCH($C156,NoSettings!$A$2:$A$6843,0),MATCH(M$30,NoSettings!$C$1:$AG$1,0))</f>
        <v>61860000000000</v>
      </c>
      <c r="N156">
        <f>INDEX(NoSettings!$C$2:$AG$6843,MATCH($C156,NoSettings!$A$2:$A$6843,0),MATCH(N$30,NoSettings!$C$1:$AG$1,0))</f>
        <v>63290000000000</v>
      </c>
      <c r="O156">
        <f>INDEX(NoSettings!$C$2:$AG$6843,MATCH($C156,NoSettings!$A$2:$A$6843,0),MATCH(O$30,NoSettings!$C$1:$AG$1,0))</f>
        <v>64740000000000</v>
      </c>
      <c r="P156">
        <f>INDEX(NoSettings!$C$2:$AG$6843,MATCH($C156,NoSettings!$A$2:$A$6843,0),MATCH(P$30,NoSettings!$C$1:$AG$1,0))</f>
        <v>66230000000000</v>
      </c>
      <c r="Q156">
        <f>INDEX(NoSettings!$C$2:$AG$6843,MATCH($C156,NoSettings!$A$2:$A$6843,0),MATCH(Q$30,NoSettings!$C$1:$AG$1,0))</f>
        <v>67750000000000</v>
      </c>
      <c r="R156">
        <f>INDEX(NoSettings!$C$2:$AG$6843,MATCH($C156,NoSettings!$A$2:$A$6843,0),MATCH(R$30,NoSettings!$C$1:$AG$1,0))</f>
        <v>69310000000000</v>
      </c>
      <c r="S156">
        <f>INDEX(NoSettings!$C$2:$AG$6843,MATCH($C156,NoSettings!$A$2:$A$6843,0),MATCH(S$30,NoSettings!$C$1:$AG$1,0))</f>
        <v>70910000000000</v>
      </c>
      <c r="T156">
        <f>INDEX(NoSettings!$C$2:$AG$6843,MATCH($C156,NoSettings!$A$2:$A$6843,0),MATCH(T$30,NoSettings!$C$1:$AG$1,0))</f>
        <v>72540000000000</v>
      </c>
      <c r="U156">
        <f>INDEX(NoSettings!$C$2:$AG$6843,MATCH($C156,NoSettings!$A$2:$A$6843,0),MATCH(U$30,NoSettings!$C$1:$AG$1,0))</f>
        <v>74200000000000</v>
      </c>
      <c r="V156">
        <f>INDEX(NoSettings!$C$2:$AG$6843,MATCH($C156,NoSettings!$A$2:$A$6843,0),MATCH(V$30,NoSettings!$C$1:$AG$1,0))</f>
        <v>75910000000000</v>
      </c>
      <c r="W156">
        <f>INDEX(NoSettings!$C$2:$AG$6843,MATCH($C156,NoSettings!$A$2:$A$6843,0),MATCH(W$30,NoSettings!$C$1:$AG$1,0))</f>
        <v>77660000000000</v>
      </c>
      <c r="X156">
        <f>INDEX(NoSettings!$C$2:$AG$6843,MATCH($C156,NoSettings!$A$2:$A$6843,0),MATCH(X$30,NoSettings!$C$1:$AG$1,0))</f>
        <v>79440000000000</v>
      </c>
      <c r="Y156">
        <f>INDEX(NoSettings!$C$2:$AG$6843,MATCH($C156,NoSettings!$A$2:$A$6843,0),MATCH(Y$30,NoSettings!$C$1:$AG$1,0))</f>
        <v>81270000000000</v>
      </c>
      <c r="Z156">
        <f>INDEX(NoSettings!$C$2:$AG$6843,MATCH($C156,NoSettings!$A$2:$A$6843,0),MATCH(Z$30,NoSettings!$C$1:$AG$1,0))</f>
        <v>83140000000000</v>
      </c>
      <c r="AA156">
        <f>INDEX(NoSettings!$C$2:$AG$6843,MATCH($C156,NoSettings!$A$2:$A$6843,0),MATCH(AA$30,NoSettings!$C$1:$AG$1,0))</f>
        <v>85050000000000</v>
      </c>
      <c r="AB156">
        <f>INDEX(NoSettings!$C$2:$AG$6843,MATCH($C156,NoSettings!$A$2:$A$6843,0),MATCH(AB$30,NoSettings!$C$1:$AG$1,0))</f>
        <v>87010000000000</v>
      </c>
      <c r="AC156">
        <f>INDEX(NoSettings!$C$2:$AG$6843,MATCH($C156,NoSettings!$A$2:$A$6843,0),MATCH(AC$30,NoSettings!$C$1:$AG$1,0))</f>
        <v>89010000000000</v>
      </c>
      <c r="AD156">
        <f>INDEX(NoSettings!$C$2:$AG$6843,MATCH($C156,NoSettings!$A$2:$A$6843,0),MATCH(AD$30,NoSettings!$C$1:$AG$1,0))</f>
        <v>91060000000000</v>
      </c>
      <c r="AE156">
        <f>INDEX(NoSettings!$C$2:$AG$6843,MATCH($C156,NoSettings!$A$2:$A$6843,0),MATCH(AE$30,NoSettings!$C$1:$AG$1,0))</f>
        <v>93150000000000</v>
      </c>
      <c r="AF156">
        <f>INDEX(NoSettings!$C$2:$AG$6843,MATCH($C156,NoSettings!$A$2:$A$6843,0),MATCH(AF$30,NoSettings!$C$1:$AG$1,0))</f>
        <v>95290000000000</v>
      </c>
      <c r="AG156">
        <f>INDEX(NoSettings!$C$2:$AG$6843,MATCH($C156,NoSettings!$A$2:$A$6843,0),MATCH(AG$30,NoSettings!$C$1:$AG$1,0))</f>
        <v>97490000000000</v>
      </c>
      <c r="AH156">
        <f>INDEX(NoSettings!$C$2:$AG$6843,MATCH($C156,NoSettings!$A$2:$A$6843,0),MATCH(AH$30,NoSettings!$C$1:$AG$1,0))</f>
        <v>99730000000000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4080000000000</v>
      </c>
      <c r="E157">
        <f>INDEX(NoSettings!$C$2:$AG$6843,MATCH($C157,NoSettings!$A$2:$A$6843,0),MATCH(E$30,NoSettings!$C$1:$AG$1,0))</f>
        <v>3725000000000</v>
      </c>
      <c r="F157">
        <f>INDEX(NoSettings!$C$2:$AG$6843,MATCH($C157,NoSettings!$A$2:$A$6843,0),MATCH(F$30,NoSettings!$C$1:$AG$1,0))</f>
        <v>3401000000000</v>
      </c>
      <c r="G157">
        <f>INDEX(NoSettings!$C$2:$AG$6843,MATCH($C157,NoSettings!$A$2:$A$6843,0),MATCH(G$30,NoSettings!$C$1:$AG$1,0))</f>
        <v>3105000000000</v>
      </c>
      <c r="H157">
        <f>INDEX(NoSettings!$C$2:$AG$6843,MATCH($C157,NoSettings!$A$2:$A$6843,0),MATCH(H$30,NoSettings!$C$1:$AG$1,0))</f>
        <v>2835000000000</v>
      </c>
      <c r="I157">
        <f>INDEX(NoSettings!$C$2:$AG$6843,MATCH($C157,NoSettings!$A$2:$A$6843,0),MATCH(I$30,NoSettings!$C$1:$AG$1,0))</f>
        <v>2588000000000</v>
      </c>
      <c r="J157">
        <f>INDEX(NoSettings!$C$2:$AG$6843,MATCH($C157,NoSettings!$A$2:$A$6843,0),MATCH(J$30,NoSettings!$C$1:$AG$1,0))</f>
        <v>2363000000000</v>
      </c>
      <c r="K157">
        <f>INDEX(NoSettings!$C$2:$AG$6843,MATCH($C157,NoSettings!$A$2:$A$6843,0),MATCH(K$30,NoSettings!$C$1:$AG$1,0))</f>
        <v>2157000000000</v>
      </c>
      <c r="L157">
        <f>INDEX(NoSettings!$C$2:$AG$6843,MATCH($C157,NoSettings!$A$2:$A$6843,0),MATCH(L$30,NoSettings!$C$1:$AG$1,0))</f>
        <v>1970000000000</v>
      </c>
      <c r="M157">
        <f>INDEX(NoSettings!$C$2:$AG$6843,MATCH($C157,NoSettings!$A$2:$A$6843,0),MATCH(M$30,NoSettings!$C$1:$AG$1,0))</f>
        <v>1798000000000</v>
      </c>
      <c r="N157">
        <f>INDEX(NoSettings!$C$2:$AG$6843,MATCH($C157,NoSettings!$A$2:$A$6843,0),MATCH(N$30,NoSettings!$C$1:$AG$1,0))</f>
        <v>1642000000000</v>
      </c>
      <c r="O157">
        <f>INDEX(NoSettings!$C$2:$AG$6843,MATCH($C157,NoSettings!$A$2:$A$6843,0),MATCH(O$30,NoSettings!$C$1:$AG$1,0))</f>
        <v>1499000000000</v>
      </c>
      <c r="P157">
        <f>INDEX(NoSettings!$C$2:$AG$6843,MATCH($C157,NoSettings!$A$2:$A$6843,0),MATCH(P$30,NoSettings!$C$1:$AG$1,0))</f>
        <v>1369000000000</v>
      </c>
      <c r="Q157">
        <f>INDEX(NoSettings!$C$2:$AG$6843,MATCH($C157,NoSettings!$A$2:$A$6843,0),MATCH(Q$30,NoSettings!$C$1:$AG$1,0))</f>
        <v>1249000000000</v>
      </c>
      <c r="R157">
        <f>INDEX(NoSettings!$C$2:$AG$6843,MATCH($C157,NoSettings!$A$2:$A$6843,0),MATCH(R$30,NoSettings!$C$1:$AG$1,0))</f>
        <v>1141000000000</v>
      </c>
      <c r="S157">
        <f>INDEX(NoSettings!$C$2:$AG$6843,MATCH($C157,NoSettings!$A$2:$A$6843,0),MATCH(S$30,NoSettings!$C$1:$AG$1,0))</f>
        <v>1042000000000</v>
      </c>
      <c r="T157">
        <f>INDEX(NoSettings!$C$2:$AG$6843,MATCH($C157,NoSettings!$A$2:$A$6843,0),MATCH(T$30,NoSettings!$C$1:$AG$1,0))</f>
        <v>950900000000</v>
      </c>
      <c r="U157">
        <f>INDEX(NoSettings!$C$2:$AG$6843,MATCH($C157,NoSettings!$A$2:$A$6843,0),MATCH(U$30,NoSettings!$C$1:$AG$1,0))</f>
        <v>868200000000</v>
      </c>
      <c r="V157">
        <f>INDEX(NoSettings!$C$2:$AG$6843,MATCH($C157,NoSettings!$A$2:$A$6843,0),MATCH(V$30,NoSettings!$C$1:$AG$1,0))</f>
        <v>792700000000</v>
      </c>
      <c r="W157">
        <f>INDEX(NoSettings!$C$2:$AG$6843,MATCH($C157,NoSettings!$A$2:$A$6843,0),MATCH(W$30,NoSettings!$C$1:$AG$1,0))</f>
        <v>723700000000</v>
      </c>
      <c r="X157">
        <f>INDEX(NoSettings!$C$2:$AG$6843,MATCH($C157,NoSettings!$A$2:$A$6843,0),MATCH(X$30,NoSettings!$C$1:$AG$1,0))</f>
        <v>660700000000</v>
      </c>
      <c r="Y157">
        <f>INDEX(NoSettings!$C$2:$AG$6843,MATCH($C157,NoSettings!$A$2:$A$6843,0),MATCH(Y$30,NoSettings!$C$1:$AG$1,0))</f>
        <v>603300000000</v>
      </c>
      <c r="Z157">
        <f>INDEX(NoSettings!$C$2:$AG$6843,MATCH($C157,NoSettings!$A$2:$A$6843,0),MATCH(Z$30,NoSettings!$C$1:$AG$1,0))</f>
        <v>550800000000</v>
      </c>
      <c r="AA157">
        <f>INDEX(NoSettings!$C$2:$AG$6843,MATCH($C157,NoSettings!$A$2:$A$6843,0),MATCH(AA$30,NoSettings!$C$1:$AG$1,0))</f>
        <v>502900000000</v>
      </c>
      <c r="AB157">
        <f>INDEX(NoSettings!$C$2:$AG$6843,MATCH($C157,NoSettings!$A$2:$A$6843,0),MATCH(AB$30,NoSettings!$C$1:$AG$1,0))</f>
        <v>459100000000</v>
      </c>
      <c r="AC157">
        <f>INDEX(NoSettings!$C$2:$AG$6843,MATCH($C157,NoSettings!$A$2:$A$6843,0),MATCH(AC$30,NoSettings!$C$1:$AG$1,0))</f>
        <v>419200000000</v>
      </c>
      <c r="AD157">
        <f>INDEX(NoSettings!$C$2:$AG$6843,MATCH($C157,NoSettings!$A$2:$A$6843,0),MATCH(AD$30,NoSettings!$C$1:$AG$1,0))</f>
        <v>382700000000</v>
      </c>
      <c r="AE157">
        <f>INDEX(NoSettings!$C$2:$AG$6843,MATCH($C157,NoSettings!$A$2:$A$6843,0),MATCH(AE$30,NoSettings!$C$1:$AG$1,0))</f>
        <v>349400000000</v>
      </c>
      <c r="AF157">
        <f>INDEX(NoSettings!$C$2:$AG$6843,MATCH($C157,NoSettings!$A$2:$A$6843,0),MATCH(AF$30,NoSettings!$C$1:$AG$1,0))</f>
        <v>319000000000</v>
      </c>
      <c r="AG157">
        <f>INDEX(NoSettings!$C$2:$AG$6843,MATCH($C157,NoSettings!$A$2:$A$6843,0),MATCH(AG$30,NoSettings!$C$1:$AG$1,0))</f>
        <v>291300000000</v>
      </c>
      <c r="AH157">
        <f>INDEX(NoSettings!$C$2:$AG$6843,MATCH($C157,NoSettings!$A$2:$A$6843,0),MATCH(AH$30,NoSettings!$C$1:$AG$1,0))</f>
        <v>265900000000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3087000000000</v>
      </c>
      <c r="E161">
        <f>INDEX(NoSettings!$C$2:$AG$6843,MATCH($C161,NoSettings!$A$2:$A$6843,0),MATCH(E$30,NoSettings!$C$1:$AG$1,0))</f>
        <v>2818000000000</v>
      </c>
      <c r="F161">
        <f>INDEX(NoSettings!$C$2:$AG$6843,MATCH($C161,NoSettings!$A$2:$A$6843,0),MATCH(F$30,NoSettings!$C$1:$AG$1,0))</f>
        <v>2573000000000</v>
      </c>
      <c r="G161">
        <f>INDEX(NoSettings!$C$2:$AG$6843,MATCH($C161,NoSettings!$A$2:$A$6843,0),MATCH(G$30,NoSettings!$C$1:$AG$1,0))</f>
        <v>2349000000000</v>
      </c>
      <c r="H161">
        <f>INDEX(NoSettings!$C$2:$AG$6843,MATCH($C161,NoSettings!$A$2:$A$6843,0),MATCH(H$30,NoSettings!$C$1:$AG$1,0))</f>
        <v>2145000000000</v>
      </c>
      <c r="I161">
        <f>INDEX(NoSettings!$C$2:$AG$6843,MATCH($C161,NoSettings!$A$2:$A$6843,0),MATCH(I$30,NoSettings!$C$1:$AG$1,0))</f>
        <v>1958000000000</v>
      </c>
      <c r="J161">
        <f>INDEX(NoSettings!$C$2:$AG$6843,MATCH($C161,NoSettings!$A$2:$A$6843,0),MATCH(J$30,NoSettings!$C$1:$AG$1,0))</f>
        <v>1788000000000</v>
      </c>
      <c r="K161">
        <f>INDEX(NoSettings!$C$2:$AG$6843,MATCH($C161,NoSettings!$A$2:$A$6843,0),MATCH(K$30,NoSettings!$C$1:$AG$1,0))</f>
        <v>1632000000000</v>
      </c>
      <c r="L161">
        <f>INDEX(NoSettings!$C$2:$AG$6843,MATCH($C161,NoSettings!$A$2:$A$6843,0),MATCH(L$30,NoSettings!$C$1:$AG$1,0))</f>
        <v>1490000000000</v>
      </c>
      <c r="M161">
        <f>INDEX(NoSettings!$C$2:$AG$6843,MATCH($C161,NoSettings!$A$2:$A$6843,0),MATCH(M$30,NoSettings!$C$1:$AG$1,0))</f>
        <v>1361000000000</v>
      </c>
      <c r="N161">
        <f>INDEX(NoSettings!$C$2:$AG$6843,MATCH($C161,NoSettings!$A$2:$A$6843,0),MATCH(N$30,NoSettings!$C$1:$AG$1,0))</f>
        <v>1242000000000</v>
      </c>
      <c r="O161">
        <f>INDEX(NoSettings!$C$2:$AG$6843,MATCH($C161,NoSettings!$A$2:$A$6843,0),MATCH(O$30,NoSettings!$C$1:$AG$1,0))</f>
        <v>1134000000000</v>
      </c>
      <c r="P161">
        <f>INDEX(NoSettings!$C$2:$AG$6843,MATCH($C161,NoSettings!$A$2:$A$6843,0),MATCH(P$30,NoSettings!$C$1:$AG$1,0))</f>
        <v>1036000000000</v>
      </c>
      <c r="Q161">
        <f>INDEX(NoSettings!$C$2:$AG$6843,MATCH($C161,NoSettings!$A$2:$A$6843,0),MATCH(Q$30,NoSettings!$C$1:$AG$1,0))</f>
        <v>945400000000</v>
      </c>
      <c r="R161">
        <f>INDEX(NoSettings!$C$2:$AG$6843,MATCH($C161,NoSettings!$A$2:$A$6843,0),MATCH(R$30,NoSettings!$C$1:$AG$1,0))</f>
        <v>863200000000</v>
      </c>
      <c r="S161">
        <f>INDEX(NoSettings!$C$2:$AG$6843,MATCH($C161,NoSettings!$A$2:$A$6843,0),MATCH(S$30,NoSettings!$C$1:$AG$1,0))</f>
        <v>788100000000</v>
      </c>
      <c r="T161">
        <f>INDEX(NoSettings!$C$2:$AG$6843,MATCH($C161,NoSettings!$A$2:$A$6843,0),MATCH(T$30,NoSettings!$C$1:$AG$1,0))</f>
        <v>719500000000</v>
      </c>
      <c r="U161">
        <f>INDEX(NoSettings!$C$2:$AG$6843,MATCH($C161,NoSettings!$A$2:$A$6843,0),MATCH(U$30,NoSettings!$C$1:$AG$1,0))</f>
        <v>656900000000</v>
      </c>
      <c r="V161">
        <f>INDEX(NoSettings!$C$2:$AG$6843,MATCH($C161,NoSettings!$A$2:$A$6843,0),MATCH(V$30,NoSettings!$C$1:$AG$1,0))</f>
        <v>599800000000</v>
      </c>
      <c r="W161">
        <f>INDEX(NoSettings!$C$2:$AG$6843,MATCH($C161,NoSettings!$A$2:$A$6843,0),MATCH(W$30,NoSettings!$C$1:$AG$1,0))</f>
        <v>547600000000</v>
      </c>
      <c r="X161">
        <f>INDEX(NoSettings!$C$2:$AG$6843,MATCH($C161,NoSettings!$A$2:$A$6843,0),MATCH(X$30,NoSettings!$C$1:$AG$1,0))</f>
        <v>500000000000</v>
      </c>
      <c r="Y161">
        <f>INDEX(NoSettings!$C$2:$AG$6843,MATCH($C161,NoSettings!$A$2:$A$6843,0),MATCH(Y$30,NoSettings!$C$1:$AG$1,0))</f>
        <v>456500000000</v>
      </c>
      <c r="Z161">
        <f>INDEX(NoSettings!$C$2:$AG$6843,MATCH($C161,NoSettings!$A$2:$A$6843,0),MATCH(Z$30,NoSettings!$C$1:$AG$1,0))</f>
        <v>416700000000</v>
      </c>
      <c r="AA161">
        <f>INDEX(NoSettings!$C$2:$AG$6843,MATCH($C161,NoSettings!$A$2:$A$6843,0),MATCH(AA$30,NoSettings!$C$1:$AG$1,0))</f>
        <v>380500000000</v>
      </c>
      <c r="AB161">
        <f>INDEX(NoSettings!$C$2:$AG$6843,MATCH($C161,NoSettings!$A$2:$A$6843,0),MATCH(AB$30,NoSettings!$C$1:$AG$1,0))</f>
        <v>347400000000</v>
      </c>
      <c r="AC161">
        <f>INDEX(NoSettings!$C$2:$AG$6843,MATCH($C161,NoSettings!$A$2:$A$6843,0),MATCH(AC$30,NoSettings!$C$1:$AG$1,0))</f>
        <v>317200000000</v>
      </c>
      <c r="AD161">
        <f>INDEX(NoSettings!$C$2:$AG$6843,MATCH($C161,NoSettings!$A$2:$A$6843,0),MATCH(AD$30,NoSettings!$C$1:$AG$1,0))</f>
        <v>289600000000</v>
      </c>
      <c r="AE161">
        <f>INDEX(NoSettings!$C$2:$AG$6843,MATCH($C161,NoSettings!$A$2:$A$6843,0),MATCH(AE$30,NoSettings!$C$1:$AG$1,0))</f>
        <v>264400000000</v>
      </c>
      <c r="AF161">
        <f>INDEX(NoSettings!$C$2:$AG$6843,MATCH($C161,NoSettings!$A$2:$A$6843,0),MATCH(AF$30,NoSettings!$C$1:$AG$1,0))</f>
        <v>241400000000</v>
      </c>
      <c r="AG161">
        <f>INDEX(NoSettings!$C$2:$AG$6843,MATCH($C161,NoSettings!$A$2:$A$6843,0),MATCH(AG$30,NoSettings!$C$1:$AG$1,0))</f>
        <v>220400000000</v>
      </c>
      <c r="AH161">
        <f>INDEX(NoSettings!$C$2:$AG$6843,MATCH($C161,NoSettings!$A$2:$A$6843,0),MATCH(AH$30,NoSettings!$C$1:$AG$1,0))</f>
        <v>201200000000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47960000000000</v>
      </c>
      <c r="E163">
        <f>INDEX(NoSettings!$C$2:$AG$6843,MATCH($C163,NoSettings!$A$2:$A$6843,0),MATCH(E$30,NoSettings!$C$1:$AG$1,0))</f>
        <v>49060000000000</v>
      </c>
      <c r="F163">
        <f>INDEX(NoSettings!$C$2:$AG$6843,MATCH($C163,NoSettings!$A$2:$A$6843,0),MATCH(F$30,NoSettings!$C$1:$AG$1,0))</f>
        <v>50190000000000</v>
      </c>
      <c r="G163">
        <f>INDEX(NoSettings!$C$2:$AG$6843,MATCH($C163,NoSettings!$A$2:$A$6843,0),MATCH(G$30,NoSettings!$C$1:$AG$1,0))</f>
        <v>51340000000000</v>
      </c>
      <c r="H163">
        <f>INDEX(NoSettings!$C$2:$AG$6843,MATCH($C163,NoSettings!$A$2:$A$6843,0),MATCH(H$30,NoSettings!$C$1:$AG$1,0))</f>
        <v>52520000000000</v>
      </c>
      <c r="I163">
        <f>INDEX(NoSettings!$C$2:$AG$6843,MATCH($C163,NoSettings!$A$2:$A$6843,0),MATCH(I$30,NoSettings!$C$1:$AG$1,0))</f>
        <v>53730000000000</v>
      </c>
      <c r="J163">
        <f>INDEX(NoSettings!$C$2:$AG$6843,MATCH($C163,NoSettings!$A$2:$A$6843,0),MATCH(J$30,NoSettings!$C$1:$AG$1,0))</f>
        <v>54970000000000</v>
      </c>
      <c r="K163">
        <f>INDEX(NoSettings!$C$2:$AG$6843,MATCH($C163,NoSettings!$A$2:$A$6843,0),MATCH(K$30,NoSettings!$C$1:$AG$1,0))</f>
        <v>56230000000000</v>
      </c>
      <c r="L163">
        <f>INDEX(NoSettings!$C$2:$AG$6843,MATCH($C163,NoSettings!$A$2:$A$6843,0),MATCH(L$30,NoSettings!$C$1:$AG$1,0))</f>
        <v>57520000000000</v>
      </c>
      <c r="M163">
        <f>INDEX(NoSettings!$C$2:$AG$6843,MATCH($C163,NoSettings!$A$2:$A$6843,0),MATCH(M$30,NoSettings!$C$1:$AG$1,0))</f>
        <v>58850000000000</v>
      </c>
      <c r="N163">
        <f>INDEX(NoSettings!$C$2:$AG$6843,MATCH($C163,NoSettings!$A$2:$A$6843,0),MATCH(N$30,NoSettings!$C$1:$AG$1,0))</f>
        <v>60200000000000</v>
      </c>
      <c r="O163">
        <f>INDEX(NoSettings!$C$2:$AG$6843,MATCH($C163,NoSettings!$A$2:$A$6843,0),MATCH(O$30,NoSettings!$C$1:$AG$1,0))</f>
        <v>61580000000000</v>
      </c>
      <c r="P163">
        <f>INDEX(NoSettings!$C$2:$AG$6843,MATCH($C163,NoSettings!$A$2:$A$6843,0),MATCH(P$30,NoSettings!$C$1:$AG$1,0))</f>
        <v>63000000000000</v>
      </c>
      <c r="Q163">
        <f>INDEX(NoSettings!$C$2:$AG$6843,MATCH($C163,NoSettings!$A$2:$A$6843,0),MATCH(Q$30,NoSettings!$C$1:$AG$1,0))</f>
        <v>64450000000000</v>
      </c>
      <c r="R163">
        <f>INDEX(NoSettings!$C$2:$AG$6843,MATCH($C163,NoSettings!$A$2:$A$6843,0),MATCH(R$30,NoSettings!$C$1:$AG$1,0))</f>
        <v>65930000000000</v>
      </c>
      <c r="S163">
        <f>INDEX(NoSettings!$C$2:$AG$6843,MATCH($C163,NoSettings!$A$2:$A$6843,0),MATCH(S$30,NoSettings!$C$1:$AG$1,0))</f>
        <v>67450000000000</v>
      </c>
      <c r="T163">
        <f>INDEX(NoSettings!$C$2:$AG$6843,MATCH($C163,NoSettings!$A$2:$A$6843,0),MATCH(T$30,NoSettings!$C$1:$AG$1,0))</f>
        <v>69000000000000</v>
      </c>
      <c r="U163">
        <f>INDEX(NoSettings!$C$2:$AG$6843,MATCH($C163,NoSettings!$A$2:$A$6843,0),MATCH(U$30,NoSettings!$C$1:$AG$1,0))</f>
        <v>70590000000000</v>
      </c>
      <c r="V163">
        <f>INDEX(NoSettings!$C$2:$AG$6843,MATCH($C163,NoSettings!$A$2:$A$6843,0),MATCH(V$30,NoSettings!$C$1:$AG$1,0))</f>
        <v>72210000000000</v>
      </c>
      <c r="W163">
        <f>INDEX(NoSettings!$C$2:$AG$6843,MATCH($C163,NoSettings!$A$2:$A$6843,0),MATCH(W$30,NoSettings!$C$1:$AG$1,0))</f>
        <v>73870000000000</v>
      </c>
      <c r="X163">
        <f>INDEX(NoSettings!$C$2:$AG$6843,MATCH($C163,NoSettings!$A$2:$A$6843,0),MATCH(X$30,NoSettings!$C$1:$AG$1,0))</f>
        <v>75570000000000</v>
      </c>
      <c r="Y163">
        <f>INDEX(NoSettings!$C$2:$AG$6843,MATCH($C163,NoSettings!$A$2:$A$6843,0),MATCH(Y$30,NoSettings!$C$1:$AG$1,0))</f>
        <v>77310000000000</v>
      </c>
      <c r="Z163">
        <f>INDEX(NoSettings!$C$2:$AG$6843,MATCH($C163,NoSettings!$A$2:$A$6843,0),MATCH(Z$30,NoSettings!$C$1:$AG$1,0))</f>
        <v>79090000000000</v>
      </c>
      <c r="AA163">
        <f>INDEX(NoSettings!$C$2:$AG$6843,MATCH($C163,NoSettings!$A$2:$A$6843,0),MATCH(AA$30,NoSettings!$C$1:$AG$1,0))</f>
        <v>80910000000000</v>
      </c>
      <c r="AB163">
        <f>INDEX(NoSettings!$C$2:$AG$6843,MATCH($C163,NoSettings!$A$2:$A$6843,0),MATCH(AB$30,NoSettings!$C$1:$AG$1,0))</f>
        <v>82770000000000</v>
      </c>
      <c r="AC163">
        <f>INDEX(NoSettings!$C$2:$AG$6843,MATCH($C163,NoSettings!$A$2:$A$6843,0),MATCH(AC$30,NoSettings!$C$1:$AG$1,0))</f>
        <v>84670000000000</v>
      </c>
      <c r="AD163">
        <f>INDEX(NoSettings!$C$2:$AG$6843,MATCH($C163,NoSettings!$A$2:$A$6843,0),MATCH(AD$30,NoSettings!$C$1:$AG$1,0))</f>
        <v>86620000000000</v>
      </c>
      <c r="AE163">
        <f>INDEX(NoSettings!$C$2:$AG$6843,MATCH($C163,NoSettings!$A$2:$A$6843,0),MATCH(AE$30,NoSettings!$C$1:$AG$1,0))</f>
        <v>88610000000000</v>
      </c>
      <c r="AF163">
        <f>INDEX(NoSettings!$C$2:$AG$6843,MATCH($C163,NoSettings!$A$2:$A$6843,0),MATCH(AF$30,NoSettings!$C$1:$AG$1,0))</f>
        <v>90650000000000</v>
      </c>
      <c r="AG163">
        <f>INDEX(NoSettings!$C$2:$AG$6843,MATCH($C163,NoSettings!$A$2:$A$6843,0),MATCH(AG$30,NoSettings!$C$1:$AG$1,0))</f>
        <v>92730000000000</v>
      </c>
      <c r="AH163">
        <f>INDEX(NoSettings!$C$2:$AG$6843,MATCH($C163,NoSettings!$A$2:$A$6843,0),MATCH(AH$30,NoSettings!$C$1:$AG$1,0))</f>
        <v>94870000000000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13010000000000</v>
      </c>
      <c r="E164">
        <f>INDEX(NoSettings!$C$2:$AG$6843,MATCH($C164,NoSettings!$A$2:$A$6843,0),MATCH(E$30,NoSettings!$C$1:$AG$1,0))</f>
        <v>13310000000000</v>
      </c>
      <c r="F164">
        <f>INDEX(NoSettings!$C$2:$AG$6843,MATCH($C164,NoSettings!$A$2:$A$6843,0),MATCH(F$30,NoSettings!$C$1:$AG$1,0))</f>
        <v>13610000000000</v>
      </c>
      <c r="G164">
        <f>INDEX(NoSettings!$C$2:$AG$6843,MATCH($C164,NoSettings!$A$2:$A$6843,0),MATCH(G$30,NoSettings!$C$1:$AG$1,0))</f>
        <v>13930000000000</v>
      </c>
      <c r="H164">
        <f>INDEX(NoSettings!$C$2:$AG$6843,MATCH($C164,NoSettings!$A$2:$A$6843,0),MATCH(H$30,NoSettings!$C$1:$AG$1,0))</f>
        <v>14250000000000</v>
      </c>
      <c r="I164">
        <f>INDEX(NoSettings!$C$2:$AG$6843,MATCH($C164,NoSettings!$A$2:$A$6843,0),MATCH(I$30,NoSettings!$C$1:$AG$1,0))</f>
        <v>14570000000000</v>
      </c>
      <c r="J164">
        <f>INDEX(NoSettings!$C$2:$AG$6843,MATCH($C164,NoSettings!$A$2:$A$6843,0),MATCH(J$30,NoSettings!$C$1:$AG$1,0))</f>
        <v>14910000000000</v>
      </c>
      <c r="K164">
        <f>INDEX(NoSettings!$C$2:$AG$6843,MATCH($C164,NoSettings!$A$2:$A$6843,0),MATCH(K$30,NoSettings!$C$1:$AG$1,0))</f>
        <v>15250000000000</v>
      </c>
      <c r="L164">
        <f>INDEX(NoSettings!$C$2:$AG$6843,MATCH($C164,NoSettings!$A$2:$A$6843,0),MATCH(L$30,NoSettings!$C$1:$AG$1,0))</f>
        <v>15600000000000</v>
      </c>
      <c r="M164">
        <f>INDEX(NoSettings!$C$2:$AG$6843,MATCH($C164,NoSettings!$A$2:$A$6843,0),MATCH(M$30,NoSettings!$C$1:$AG$1,0))</f>
        <v>15960000000000</v>
      </c>
      <c r="N164">
        <f>INDEX(NoSettings!$C$2:$AG$6843,MATCH($C164,NoSettings!$A$2:$A$6843,0),MATCH(N$30,NoSettings!$C$1:$AG$1,0))</f>
        <v>16330000000000</v>
      </c>
      <c r="O164">
        <f>INDEX(NoSettings!$C$2:$AG$6843,MATCH($C164,NoSettings!$A$2:$A$6843,0),MATCH(O$30,NoSettings!$C$1:$AG$1,0))</f>
        <v>16700000000000</v>
      </c>
      <c r="P164">
        <f>INDEX(NoSettings!$C$2:$AG$6843,MATCH($C164,NoSettings!$A$2:$A$6843,0),MATCH(P$30,NoSettings!$C$1:$AG$1,0))</f>
        <v>17090000000000</v>
      </c>
      <c r="Q164">
        <f>INDEX(NoSettings!$C$2:$AG$6843,MATCH($C164,NoSettings!$A$2:$A$6843,0),MATCH(Q$30,NoSettings!$C$1:$AG$1,0))</f>
        <v>17480000000000</v>
      </c>
      <c r="R164">
        <f>INDEX(NoSettings!$C$2:$AG$6843,MATCH($C164,NoSettings!$A$2:$A$6843,0),MATCH(R$30,NoSettings!$C$1:$AG$1,0))</f>
        <v>17880000000000</v>
      </c>
      <c r="S164">
        <f>INDEX(NoSettings!$C$2:$AG$6843,MATCH($C164,NoSettings!$A$2:$A$6843,0),MATCH(S$30,NoSettings!$C$1:$AG$1,0))</f>
        <v>18290000000000</v>
      </c>
      <c r="T164">
        <f>INDEX(NoSettings!$C$2:$AG$6843,MATCH($C164,NoSettings!$A$2:$A$6843,0),MATCH(T$30,NoSettings!$C$1:$AG$1,0))</f>
        <v>18710000000000</v>
      </c>
      <c r="U164">
        <f>INDEX(NoSettings!$C$2:$AG$6843,MATCH($C164,NoSettings!$A$2:$A$6843,0),MATCH(U$30,NoSettings!$C$1:$AG$1,0))</f>
        <v>19150000000000</v>
      </c>
      <c r="V164">
        <f>INDEX(NoSettings!$C$2:$AG$6843,MATCH($C164,NoSettings!$A$2:$A$6843,0),MATCH(V$30,NoSettings!$C$1:$AG$1,0))</f>
        <v>19590000000000</v>
      </c>
      <c r="W164">
        <f>INDEX(NoSettings!$C$2:$AG$6843,MATCH($C164,NoSettings!$A$2:$A$6843,0),MATCH(W$30,NoSettings!$C$1:$AG$1,0))</f>
        <v>20040000000000</v>
      </c>
      <c r="X164">
        <f>INDEX(NoSettings!$C$2:$AG$6843,MATCH($C164,NoSettings!$A$2:$A$6843,0),MATCH(X$30,NoSettings!$C$1:$AG$1,0))</f>
        <v>20500000000000</v>
      </c>
      <c r="Y164">
        <f>INDEX(NoSettings!$C$2:$AG$6843,MATCH($C164,NoSettings!$A$2:$A$6843,0),MATCH(Y$30,NoSettings!$C$1:$AG$1,0))</f>
        <v>20970000000000</v>
      </c>
      <c r="Z164">
        <f>INDEX(NoSettings!$C$2:$AG$6843,MATCH($C164,NoSettings!$A$2:$A$6843,0),MATCH(Z$30,NoSettings!$C$1:$AG$1,0))</f>
        <v>21450000000000</v>
      </c>
      <c r="AA164">
        <f>INDEX(NoSettings!$C$2:$AG$6843,MATCH($C164,NoSettings!$A$2:$A$6843,0),MATCH(AA$30,NoSettings!$C$1:$AG$1,0))</f>
        <v>21940000000000</v>
      </c>
      <c r="AB164">
        <f>INDEX(NoSettings!$C$2:$AG$6843,MATCH($C164,NoSettings!$A$2:$A$6843,0),MATCH(AB$30,NoSettings!$C$1:$AG$1,0))</f>
        <v>22450000000000</v>
      </c>
      <c r="AC164">
        <f>INDEX(NoSettings!$C$2:$AG$6843,MATCH($C164,NoSettings!$A$2:$A$6843,0),MATCH(AC$30,NoSettings!$C$1:$AG$1,0))</f>
        <v>22960000000000</v>
      </c>
      <c r="AD164">
        <f>INDEX(NoSettings!$C$2:$AG$6843,MATCH($C164,NoSettings!$A$2:$A$6843,0),MATCH(AD$30,NoSettings!$C$1:$AG$1,0))</f>
        <v>23490000000000</v>
      </c>
      <c r="AE164">
        <f>INDEX(NoSettings!$C$2:$AG$6843,MATCH($C164,NoSettings!$A$2:$A$6843,0),MATCH(AE$30,NoSettings!$C$1:$AG$1,0))</f>
        <v>24030000000000</v>
      </c>
      <c r="AF164">
        <f>INDEX(NoSettings!$C$2:$AG$6843,MATCH($C164,NoSettings!$A$2:$A$6843,0),MATCH(AF$30,NoSettings!$C$1:$AG$1,0))</f>
        <v>24590000000000</v>
      </c>
      <c r="AG164">
        <f>INDEX(NoSettings!$C$2:$AG$6843,MATCH($C164,NoSettings!$A$2:$A$6843,0),MATCH(AG$30,NoSettings!$C$1:$AG$1,0))</f>
        <v>25150000000000</v>
      </c>
      <c r="AH164">
        <f>INDEX(NoSettings!$C$2:$AG$6843,MATCH($C164,NoSettings!$A$2:$A$6843,0),MATCH(AH$30,NoSettings!$C$1:$AG$1,0))</f>
        <v>25730000000000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115800000000000</v>
      </c>
      <c r="E167">
        <f>INDEX(NoSettings!$C$2:$AG$6843,MATCH($C167,NoSettings!$A$2:$A$6843,0),MATCH(E$30,NoSettings!$C$1:$AG$1,0))</f>
        <v>118400000000000</v>
      </c>
      <c r="F167">
        <f>INDEX(NoSettings!$C$2:$AG$6843,MATCH($C167,NoSettings!$A$2:$A$6843,0),MATCH(F$30,NoSettings!$C$1:$AG$1,0))</f>
        <v>121200000000000</v>
      </c>
      <c r="G167">
        <f>INDEX(NoSettings!$C$2:$AG$6843,MATCH($C167,NoSettings!$A$2:$A$6843,0),MATCH(G$30,NoSettings!$C$1:$AG$1,0))</f>
        <v>124000000000000</v>
      </c>
      <c r="H167">
        <f>INDEX(NoSettings!$C$2:$AG$6843,MATCH($C167,NoSettings!$A$2:$A$6843,0),MATCH(H$30,NoSettings!$C$1:$AG$1,0))</f>
        <v>126800000000000</v>
      </c>
      <c r="I167">
        <f>INDEX(NoSettings!$C$2:$AG$6843,MATCH($C167,NoSettings!$A$2:$A$6843,0),MATCH(I$30,NoSettings!$C$1:$AG$1,0))</f>
        <v>129700000000000</v>
      </c>
      <c r="J167">
        <f>INDEX(NoSettings!$C$2:$AG$6843,MATCH($C167,NoSettings!$A$2:$A$6843,0),MATCH(J$30,NoSettings!$C$1:$AG$1,0))</f>
        <v>132700000000000</v>
      </c>
      <c r="K167">
        <f>INDEX(NoSettings!$C$2:$AG$6843,MATCH($C167,NoSettings!$A$2:$A$6843,0),MATCH(K$30,NoSettings!$C$1:$AG$1,0))</f>
        <v>135800000000000</v>
      </c>
      <c r="L167">
        <f>INDEX(NoSettings!$C$2:$AG$6843,MATCH($C167,NoSettings!$A$2:$A$6843,0),MATCH(L$30,NoSettings!$C$1:$AG$1,0))</f>
        <v>138900000000000</v>
      </c>
      <c r="M167">
        <f>INDEX(NoSettings!$C$2:$AG$6843,MATCH($C167,NoSettings!$A$2:$A$6843,0),MATCH(M$30,NoSettings!$C$1:$AG$1,0))</f>
        <v>142100000000000</v>
      </c>
      <c r="N167">
        <f>INDEX(NoSettings!$C$2:$AG$6843,MATCH($C167,NoSettings!$A$2:$A$6843,0),MATCH(N$30,NoSettings!$C$1:$AG$1,0))</f>
        <v>145300000000000</v>
      </c>
      <c r="O167">
        <f>INDEX(NoSettings!$C$2:$AG$6843,MATCH($C167,NoSettings!$A$2:$A$6843,0),MATCH(O$30,NoSettings!$C$1:$AG$1,0))</f>
        <v>148700000000000</v>
      </c>
      <c r="P167">
        <f>INDEX(NoSettings!$C$2:$AG$6843,MATCH($C167,NoSettings!$A$2:$A$6843,0),MATCH(P$30,NoSettings!$C$1:$AG$1,0))</f>
        <v>152100000000000</v>
      </c>
      <c r="Q167">
        <f>INDEX(NoSettings!$C$2:$AG$6843,MATCH($C167,NoSettings!$A$2:$A$6843,0),MATCH(Q$30,NoSettings!$C$1:$AG$1,0))</f>
        <v>155600000000000</v>
      </c>
      <c r="R167">
        <f>INDEX(NoSettings!$C$2:$AG$6843,MATCH($C167,NoSettings!$A$2:$A$6843,0),MATCH(R$30,NoSettings!$C$1:$AG$1,0))</f>
        <v>159200000000000</v>
      </c>
      <c r="S167">
        <f>INDEX(NoSettings!$C$2:$AG$6843,MATCH($C167,NoSettings!$A$2:$A$6843,0),MATCH(S$30,NoSettings!$C$1:$AG$1,0))</f>
        <v>162800000000000</v>
      </c>
      <c r="T167">
        <f>INDEX(NoSettings!$C$2:$AG$6843,MATCH($C167,NoSettings!$A$2:$A$6843,0),MATCH(T$30,NoSettings!$C$1:$AG$1,0))</f>
        <v>166600000000000</v>
      </c>
      <c r="U167">
        <f>INDEX(NoSettings!$C$2:$AG$6843,MATCH($C167,NoSettings!$A$2:$A$6843,0),MATCH(U$30,NoSettings!$C$1:$AG$1,0))</f>
        <v>170400000000000</v>
      </c>
      <c r="V167">
        <f>INDEX(NoSettings!$C$2:$AG$6843,MATCH($C167,NoSettings!$A$2:$A$6843,0),MATCH(V$30,NoSettings!$C$1:$AG$1,0))</f>
        <v>174300000000000</v>
      </c>
      <c r="W167">
        <f>INDEX(NoSettings!$C$2:$AG$6843,MATCH($C167,NoSettings!$A$2:$A$6843,0),MATCH(W$30,NoSettings!$C$1:$AG$1,0))</f>
        <v>178300000000000</v>
      </c>
      <c r="X167">
        <f>INDEX(NoSettings!$C$2:$AG$6843,MATCH($C167,NoSettings!$A$2:$A$6843,0),MATCH(X$30,NoSettings!$C$1:$AG$1,0))</f>
        <v>182400000000000</v>
      </c>
      <c r="Y167">
        <f>INDEX(NoSettings!$C$2:$AG$6843,MATCH($C167,NoSettings!$A$2:$A$6843,0),MATCH(Y$30,NoSettings!$C$1:$AG$1,0))</f>
        <v>186600000000000</v>
      </c>
      <c r="Z167">
        <f>INDEX(NoSettings!$C$2:$AG$6843,MATCH($C167,NoSettings!$A$2:$A$6843,0),MATCH(Z$30,NoSettings!$C$1:$AG$1,0))</f>
        <v>190900000000000</v>
      </c>
      <c r="AA167">
        <f>INDEX(NoSettings!$C$2:$AG$6843,MATCH($C167,NoSettings!$A$2:$A$6843,0),MATCH(AA$30,NoSettings!$C$1:$AG$1,0))</f>
        <v>195300000000000</v>
      </c>
      <c r="AB167">
        <f>INDEX(NoSettings!$C$2:$AG$6843,MATCH($C167,NoSettings!$A$2:$A$6843,0),MATCH(AB$30,NoSettings!$C$1:$AG$1,0))</f>
        <v>199800000000000</v>
      </c>
      <c r="AC167">
        <f>INDEX(NoSettings!$C$2:$AG$6843,MATCH($C167,NoSettings!$A$2:$A$6843,0),MATCH(AC$30,NoSettings!$C$1:$AG$1,0))</f>
        <v>204400000000000</v>
      </c>
      <c r="AD167">
        <f>INDEX(NoSettings!$C$2:$AG$6843,MATCH($C167,NoSettings!$A$2:$A$6843,0),MATCH(AD$30,NoSettings!$C$1:$AG$1,0))</f>
        <v>209100000000000</v>
      </c>
      <c r="AE167">
        <f>INDEX(NoSettings!$C$2:$AG$6843,MATCH($C167,NoSettings!$A$2:$A$6843,0),MATCH(AE$30,NoSettings!$C$1:$AG$1,0))</f>
        <v>213900000000000</v>
      </c>
      <c r="AF167">
        <f>INDEX(NoSettings!$C$2:$AG$6843,MATCH($C167,NoSettings!$A$2:$A$6843,0),MATCH(AF$30,NoSettings!$C$1:$AG$1,0))</f>
        <v>218900000000000</v>
      </c>
      <c r="AG167">
        <f>INDEX(NoSettings!$C$2:$AG$6843,MATCH($C167,NoSettings!$A$2:$A$6843,0),MATCH(AG$30,NoSettings!$C$1:$AG$1,0))</f>
        <v>223900000000000</v>
      </c>
      <c r="AH167">
        <f>INDEX(NoSettings!$C$2:$AG$6843,MATCH($C167,NoSettings!$A$2:$A$6843,0),MATCH(AH$30,NoSettings!$C$1:$AG$1,0))</f>
        <v>229000000000000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0</v>
      </c>
      <c r="E169">
        <f>INDEX(NoSettings!$C$2:$AG$6843,MATCH($C169,NoSettings!$A$2:$A$6843,0),MATCH(E$30,NoSettings!$C$1:$AG$1,0))</f>
        <v>0</v>
      </c>
      <c r="F169">
        <f>INDEX(NoSettings!$C$2:$AG$6843,MATCH($C169,NoSettings!$A$2:$A$6843,0),MATCH(F$30,NoSettings!$C$1:$AG$1,0))</f>
        <v>0</v>
      </c>
      <c r="G169">
        <f>INDEX(NoSettings!$C$2:$AG$6843,MATCH($C169,NoSettings!$A$2:$A$6843,0),MATCH(G$30,NoSettings!$C$1:$AG$1,0))</f>
        <v>0</v>
      </c>
      <c r="H169">
        <f>INDEX(NoSettings!$C$2:$AG$6843,MATCH($C169,NoSettings!$A$2:$A$6843,0),MATCH(H$30,NoSettings!$C$1:$AG$1,0))</f>
        <v>0</v>
      </c>
      <c r="I169">
        <f>INDEX(NoSettings!$C$2:$AG$6843,MATCH($C169,NoSettings!$A$2:$A$6843,0),MATCH(I$30,NoSettings!$C$1:$AG$1,0))</f>
        <v>0</v>
      </c>
      <c r="J169">
        <f>INDEX(NoSettings!$C$2:$AG$6843,MATCH($C169,NoSettings!$A$2:$A$6843,0),MATCH(J$30,NoSettings!$C$1:$AG$1,0))</f>
        <v>0</v>
      </c>
      <c r="K169">
        <f>INDEX(NoSettings!$C$2:$AG$6843,MATCH($C169,NoSettings!$A$2:$A$6843,0),MATCH(K$30,NoSettings!$C$1:$AG$1,0))</f>
        <v>0</v>
      </c>
      <c r="L169">
        <f>INDEX(NoSettings!$C$2:$AG$6843,MATCH($C169,NoSettings!$A$2:$A$6843,0),MATCH(L$30,NoSettings!$C$1:$AG$1,0))</f>
        <v>0</v>
      </c>
      <c r="M169">
        <f>INDEX(NoSettings!$C$2:$AG$6843,MATCH($C169,NoSettings!$A$2:$A$6843,0),MATCH(M$30,NoSettings!$C$1:$AG$1,0))</f>
        <v>0</v>
      </c>
      <c r="N169">
        <f>INDEX(NoSettings!$C$2:$AG$6843,MATCH($C169,NoSettings!$A$2:$A$6843,0),MATCH(N$30,NoSettings!$C$1:$AG$1,0))</f>
        <v>0</v>
      </c>
      <c r="O169">
        <f>INDEX(NoSettings!$C$2:$AG$6843,MATCH($C169,NoSettings!$A$2:$A$6843,0),MATCH(O$30,NoSettings!$C$1:$AG$1,0))</f>
        <v>0</v>
      </c>
      <c r="P169">
        <f>INDEX(NoSettings!$C$2:$AG$6843,MATCH($C169,NoSettings!$A$2:$A$6843,0),MATCH(P$30,NoSettings!$C$1:$AG$1,0))</f>
        <v>0</v>
      </c>
      <c r="Q169">
        <f>INDEX(NoSettings!$C$2:$AG$6843,MATCH($C169,NoSettings!$A$2:$A$6843,0),MATCH(Q$30,NoSettings!$C$1:$AG$1,0))</f>
        <v>0</v>
      </c>
      <c r="R169">
        <f>INDEX(NoSettings!$C$2:$AG$6843,MATCH($C169,NoSettings!$A$2:$A$6843,0),MATCH(R$30,NoSettings!$C$1:$AG$1,0))</f>
        <v>0</v>
      </c>
      <c r="S169">
        <f>INDEX(NoSettings!$C$2:$AG$6843,MATCH($C169,NoSettings!$A$2:$A$6843,0),MATCH(S$30,NoSettings!$C$1:$AG$1,0))</f>
        <v>0</v>
      </c>
      <c r="T169">
        <f>INDEX(NoSettings!$C$2:$AG$6843,MATCH($C169,NoSettings!$A$2:$A$6843,0),MATCH(T$30,NoSettings!$C$1:$AG$1,0))</f>
        <v>0</v>
      </c>
      <c r="U169">
        <f>INDEX(NoSettings!$C$2:$AG$6843,MATCH($C169,NoSettings!$A$2:$A$6843,0),MATCH(U$30,NoSettings!$C$1:$AG$1,0))</f>
        <v>0</v>
      </c>
      <c r="V169">
        <f>INDEX(NoSettings!$C$2:$AG$6843,MATCH($C169,NoSettings!$A$2:$A$6843,0),MATCH(V$30,NoSettings!$C$1:$AG$1,0))</f>
        <v>0</v>
      </c>
      <c r="W169">
        <f>INDEX(NoSettings!$C$2:$AG$6843,MATCH($C169,NoSettings!$A$2:$A$6843,0),MATCH(W$30,NoSettings!$C$1:$AG$1,0))</f>
        <v>0</v>
      </c>
      <c r="X169">
        <f>INDEX(NoSettings!$C$2:$AG$6843,MATCH($C169,NoSettings!$A$2:$A$6843,0),MATCH(X$30,NoSettings!$C$1:$AG$1,0))</f>
        <v>0</v>
      </c>
      <c r="Y169">
        <f>INDEX(NoSettings!$C$2:$AG$6843,MATCH($C169,NoSettings!$A$2:$A$6843,0),MATCH(Y$30,NoSettings!$C$1:$AG$1,0))</f>
        <v>0</v>
      </c>
      <c r="Z169">
        <f>INDEX(NoSettings!$C$2:$AG$6843,MATCH($C169,NoSettings!$A$2:$A$6843,0),MATCH(Z$30,NoSettings!$C$1:$AG$1,0))</f>
        <v>0</v>
      </c>
      <c r="AA169">
        <f>INDEX(NoSettings!$C$2:$AG$6843,MATCH($C169,NoSettings!$A$2:$A$6843,0),MATCH(AA$30,NoSettings!$C$1:$AG$1,0))</f>
        <v>0</v>
      </c>
      <c r="AB169">
        <f>INDEX(NoSettings!$C$2:$AG$6843,MATCH($C169,NoSettings!$A$2:$A$6843,0),MATCH(AB$30,NoSettings!$C$1:$AG$1,0))</f>
        <v>0</v>
      </c>
      <c r="AC169">
        <f>INDEX(NoSettings!$C$2:$AG$6843,MATCH($C169,NoSettings!$A$2:$A$6843,0),MATCH(AC$30,NoSettings!$C$1:$AG$1,0))</f>
        <v>0</v>
      </c>
      <c r="AD169">
        <f>INDEX(NoSettings!$C$2:$AG$6843,MATCH($C169,NoSettings!$A$2:$A$6843,0),MATCH(AD$30,NoSettings!$C$1:$AG$1,0))</f>
        <v>0</v>
      </c>
      <c r="AE169">
        <f>INDEX(NoSettings!$C$2:$AG$6843,MATCH($C169,NoSettings!$A$2:$A$6843,0),MATCH(AE$30,NoSettings!$C$1:$AG$1,0))</f>
        <v>0</v>
      </c>
      <c r="AF169">
        <f>INDEX(NoSettings!$C$2:$AG$6843,MATCH($C169,NoSettings!$A$2:$A$6843,0),MATCH(AF$30,NoSettings!$C$1:$AG$1,0))</f>
        <v>0</v>
      </c>
      <c r="AG169">
        <f>INDEX(NoSettings!$C$2:$AG$6843,MATCH($C169,NoSettings!$A$2:$A$6843,0),MATCH(AG$30,NoSettings!$C$1:$AG$1,0))</f>
        <v>0</v>
      </c>
      <c r="AH169">
        <f>INDEX(NoSettings!$C$2:$AG$6843,MATCH($C169,NoSettings!$A$2:$A$6843,0),MATCH(AH$30,NoSettings!$C$1:$AG$1,0))</f>
        <v>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0</v>
      </c>
      <c r="E173">
        <f>INDEX(NoSettings!$C$2:$AG$6843,MATCH($C173,NoSettings!$A$2:$A$6843,0),MATCH(E$30,NoSettings!$C$1:$AG$1,0))</f>
        <v>0</v>
      </c>
      <c r="F173">
        <f>INDEX(NoSettings!$C$2:$AG$6843,MATCH($C173,NoSettings!$A$2:$A$6843,0),MATCH(F$30,NoSettings!$C$1:$AG$1,0))</f>
        <v>0</v>
      </c>
      <c r="G173">
        <f>INDEX(NoSettings!$C$2:$AG$6843,MATCH($C173,NoSettings!$A$2:$A$6843,0),MATCH(G$30,NoSettings!$C$1:$AG$1,0))</f>
        <v>0</v>
      </c>
      <c r="H173">
        <f>INDEX(NoSettings!$C$2:$AG$6843,MATCH($C173,NoSettings!$A$2:$A$6843,0),MATCH(H$30,NoSettings!$C$1:$AG$1,0))</f>
        <v>0</v>
      </c>
      <c r="I173">
        <f>INDEX(NoSettings!$C$2:$AG$6843,MATCH($C173,NoSettings!$A$2:$A$6843,0),MATCH(I$30,NoSettings!$C$1:$AG$1,0))</f>
        <v>0</v>
      </c>
      <c r="J173">
        <f>INDEX(NoSettings!$C$2:$AG$6843,MATCH($C173,NoSettings!$A$2:$A$6843,0),MATCH(J$30,NoSettings!$C$1:$AG$1,0))</f>
        <v>0</v>
      </c>
      <c r="K173">
        <f>INDEX(NoSettings!$C$2:$AG$6843,MATCH($C173,NoSettings!$A$2:$A$6843,0),MATCH(K$30,NoSettings!$C$1:$AG$1,0))</f>
        <v>0</v>
      </c>
      <c r="L173">
        <f>INDEX(NoSettings!$C$2:$AG$6843,MATCH($C173,NoSettings!$A$2:$A$6843,0),MATCH(L$30,NoSettings!$C$1:$AG$1,0))</f>
        <v>0</v>
      </c>
      <c r="M173">
        <f>INDEX(NoSettings!$C$2:$AG$6843,MATCH($C173,NoSettings!$A$2:$A$6843,0),MATCH(M$30,NoSettings!$C$1:$AG$1,0))</f>
        <v>0</v>
      </c>
      <c r="N173">
        <f>INDEX(NoSettings!$C$2:$AG$6843,MATCH($C173,NoSettings!$A$2:$A$6843,0),MATCH(N$30,NoSettings!$C$1:$AG$1,0))</f>
        <v>0</v>
      </c>
      <c r="O173">
        <f>INDEX(NoSettings!$C$2:$AG$6843,MATCH($C173,NoSettings!$A$2:$A$6843,0),MATCH(O$30,NoSettings!$C$1:$AG$1,0))</f>
        <v>0</v>
      </c>
      <c r="P173">
        <f>INDEX(NoSettings!$C$2:$AG$6843,MATCH($C173,NoSettings!$A$2:$A$6843,0),MATCH(P$30,NoSettings!$C$1:$AG$1,0))</f>
        <v>0</v>
      </c>
      <c r="Q173">
        <f>INDEX(NoSettings!$C$2:$AG$6843,MATCH($C173,NoSettings!$A$2:$A$6843,0),MATCH(Q$30,NoSettings!$C$1:$AG$1,0))</f>
        <v>0</v>
      </c>
      <c r="R173">
        <f>INDEX(NoSettings!$C$2:$AG$6843,MATCH($C173,NoSettings!$A$2:$A$6843,0),MATCH(R$30,NoSettings!$C$1:$AG$1,0))</f>
        <v>0</v>
      </c>
      <c r="S173">
        <f>INDEX(NoSettings!$C$2:$AG$6843,MATCH($C173,NoSettings!$A$2:$A$6843,0),MATCH(S$30,NoSettings!$C$1:$AG$1,0))</f>
        <v>0</v>
      </c>
      <c r="T173">
        <f>INDEX(NoSettings!$C$2:$AG$6843,MATCH($C173,NoSettings!$A$2:$A$6843,0),MATCH(T$30,NoSettings!$C$1:$AG$1,0))</f>
        <v>0</v>
      </c>
      <c r="U173">
        <f>INDEX(NoSettings!$C$2:$AG$6843,MATCH($C173,NoSettings!$A$2:$A$6843,0),MATCH(U$30,NoSettings!$C$1:$AG$1,0))</f>
        <v>0</v>
      </c>
      <c r="V173">
        <f>INDEX(NoSettings!$C$2:$AG$6843,MATCH($C173,NoSettings!$A$2:$A$6843,0),MATCH(V$30,NoSettings!$C$1:$AG$1,0))</f>
        <v>0</v>
      </c>
      <c r="W173">
        <f>INDEX(NoSettings!$C$2:$AG$6843,MATCH($C173,NoSettings!$A$2:$A$6843,0),MATCH(W$30,NoSettings!$C$1:$AG$1,0))</f>
        <v>0</v>
      </c>
      <c r="X173">
        <f>INDEX(NoSettings!$C$2:$AG$6843,MATCH($C173,NoSettings!$A$2:$A$6843,0),MATCH(X$30,NoSettings!$C$1:$AG$1,0))</f>
        <v>0</v>
      </c>
      <c r="Y173">
        <f>INDEX(NoSettings!$C$2:$AG$6843,MATCH($C173,NoSettings!$A$2:$A$6843,0),MATCH(Y$30,NoSettings!$C$1:$AG$1,0))</f>
        <v>0</v>
      </c>
      <c r="Z173">
        <f>INDEX(NoSettings!$C$2:$AG$6843,MATCH($C173,NoSettings!$A$2:$A$6843,0),MATCH(Z$30,NoSettings!$C$1:$AG$1,0))</f>
        <v>0</v>
      </c>
      <c r="AA173">
        <f>INDEX(NoSettings!$C$2:$AG$6843,MATCH($C173,NoSettings!$A$2:$A$6843,0),MATCH(AA$30,NoSettings!$C$1:$AG$1,0))</f>
        <v>0</v>
      </c>
      <c r="AB173">
        <f>INDEX(NoSettings!$C$2:$AG$6843,MATCH($C173,NoSettings!$A$2:$A$6843,0),MATCH(AB$30,NoSettings!$C$1:$AG$1,0))</f>
        <v>0</v>
      </c>
      <c r="AC173">
        <f>INDEX(NoSettings!$C$2:$AG$6843,MATCH($C173,NoSettings!$A$2:$A$6843,0),MATCH(AC$30,NoSettings!$C$1:$AG$1,0))</f>
        <v>0</v>
      </c>
      <c r="AD173">
        <f>INDEX(NoSettings!$C$2:$AG$6843,MATCH($C173,NoSettings!$A$2:$A$6843,0),MATCH(AD$30,NoSettings!$C$1:$AG$1,0))</f>
        <v>0</v>
      </c>
      <c r="AE173">
        <f>INDEX(NoSettings!$C$2:$AG$6843,MATCH($C173,NoSettings!$A$2:$A$6843,0),MATCH(AE$30,NoSettings!$C$1:$AG$1,0))</f>
        <v>0</v>
      </c>
      <c r="AF173">
        <f>INDEX(NoSettings!$C$2:$AG$6843,MATCH($C173,NoSettings!$A$2:$A$6843,0),MATCH(AF$30,NoSettings!$C$1:$AG$1,0))</f>
        <v>0</v>
      </c>
      <c r="AG173">
        <f>INDEX(NoSettings!$C$2:$AG$6843,MATCH($C173,NoSettings!$A$2:$A$6843,0),MATCH(AG$30,NoSettings!$C$1:$AG$1,0))</f>
        <v>0</v>
      </c>
      <c r="AH173">
        <f>INDEX(NoSettings!$C$2:$AG$6843,MATCH($C173,NoSettings!$A$2:$A$6843,0),MATCH(AH$30,NoSettings!$C$1:$AG$1,0))</f>
        <v>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9139000000000</v>
      </c>
      <c r="E175">
        <f>INDEX(NoSettings!$C$2:$AG$6843,MATCH($C175,NoSettings!$A$2:$A$6843,0),MATCH(E$30,NoSettings!$C$1:$AG$1,0))</f>
        <v>9276000000000</v>
      </c>
      <c r="F175">
        <f>INDEX(NoSettings!$C$2:$AG$6843,MATCH($C175,NoSettings!$A$2:$A$6843,0),MATCH(F$30,NoSettings!$C$1:$AG$1,0))</f>
        <v>9415000000000</v>
      </c>
      <c r="G175">
        <f>INDEX(NoSettings!$C$2:$AG$6843,MATCH($C175,NoSettings!$A$2:$A$6843,0),MATCH(G$30,NoSettings!$C$1:$AG$1,0))</f>
        <v>9557000000000</v>
      </c>
      <c r="H175">
        <f>INDEX(NoSettings!$C$2:$AG$6843,MATCH($C175,NoSettings!$A$2:$A$6843,0),MATCH(H$30,NoSettings!$C$1:$AG$1,0))</f>
        <v>9700000000000</v>
      </c>
      <c r="I175">
        <f>INDEX(NoSettings!$C$2:$AG$6843,MATCH($C175,NoSettings!$A$2:$A$6843,0),MATCH(I$30,NoSettings!$C$1:$AG$1,0))</f>
        <v>9845000000000</v>
      </c>
      <c r="J175">
        <f>INDEX(NoSettings!$C$2:$AG$6843,MATCH($C175,NoSettings!$A$2:$A$6843,0),MATCH(J$30,NoSettings!$C$1:$AG$1,0))</f>
        <v>9993000000000</v>
      </c>
      <c r="K175">
        <f>INDEX(NoSettings!$C$2:$AG$6843,MATCH($C175,NoSettings!$A$2:$A$6843,0),MATCH(K$30,NoSettings!$C$1:$AG$1,0))</f>
        <v>10140000000000</v>
      </c>
      <c r="L175">
        <f>INDEX(NoSettings!$C$2:$AG$6843,MATCH($C175,NoSettings!$A$2:$A$6843,0),MATCH(L$30,NoSettings!$C$1:$AG$1,0))</f>
        <v>10300000000000</v>
      </c>
      <c r="M175">
        <f>INDEX(NoSettings!$C$2:$AG$6843,MATCH($C175,NoSettings!$A$2:$A$6843,0),MATCH(M$30,NoSettings!$C$1:$AG$1,0))</f>
        <v>10450000000000</v>
      </c>
      <c r="N175">
        <f>INDEX(NoSettings!$C$2:$AG$6843,MATCH($C175,NoSettings!$A$2:$A$6843,0),MATCH(N$30,NoSettings!$C$1:$AG$1,0))</f>
        <v>10610000000000</v>
      </c>
      <c r="O175">
        <f>INDEX(NoSettings!$C$2:$AG$6843,MATCH($C175,NoSettings!$A$2:$A$6843,0),MATCH(O$30,NoSettings!$C$1:$AG$1,0))</f>
        <v>10770000000000</v>
      </c>
      <c r="P175">
        <f>INDEX(NoSettings!$C$2:$AG$6843,MATCH($C175,NoSettings!$A$2:$A$6843,0),MATCH(P$30,NoSettings!$C$1:$AG$1,0))</f>
        <v>10930000000000</v>
      </c>
      <c r="Q175">
        <f>INDEX(NoSettings!$C$2:$AG$6843,MATCH($C175,NoSettings!$A$2:$A$6843,0),MATCH(Q$30,NoSettings!$C$1:$AG$1,0))</f>
        <v>11090000000000</v>
      </c>
      <c r="R175">
        <f>INDEX(NoSettings!$C$2:$AG$6843,MATCH($C175,NoSettings!$A$2:$A$6843,0),MATCH(R$30,NoSettings!$C$1:$AG$1,0))</f>
        <v>11260000000000</v>
      </c>
      <c r="S175">
        <f>INDEX(NoSettings!$C$2:$AG$6843,MATCH($C175,NoSettings!$A$2:$A$6843,0),MATCH(S$30,NoSettings!$C$1:$AG$1,0))</f>
        <v>11430000000000</v>
      </c>
      <c r="T175">
        <f>INDEX(NoSettings!$C$2:$AG$6843,MATCH($C175,NoSettings!$A$2:$A$6843,0),MATCH(T$30,NoSettings!$C$1:$AG$1,0))</f>
        <v>11600000000000</v>
      </c>
      <c r="U175">
        <f>INDEX(NoSettings!$C$2:$AG$6843,MATCH($C175,NoSettings!$A$2:$A$6843,0),MATCH(U$30,NoSettings!$C$1:$AG$1,0))</f>
        <v>11770000000000</v>
      </c>
      <c r="V175">
        <f>INDEX(NoSettings!$C$2:$AG$6843,MATCH($C175,NoSettings!$A$2:$A$6843,0),MATCH(V$30,NoSettings!$C$1:$AG$1,0))</f>
        <v>11950000000000</v>
      </c>
      <c r="W175">
        <f>INDEX(NoSettings!$C$2:$AG$6843,MATCH($C175,NoSettings!$A$2:$A$6843,0),MATCH(W$30,NoSettings!$C$1:$AG$1,0))</f>
        <v>12130000000000</v>
      </c>
      <c r="X175">
        <f>INDEX(NoSettings!$C$2:$AG$6843,MATCH($C175,NoSettings!$A$2:$A$6843,0),MATCH(X$30,NoSettings!$C$1:$AG$1,0))</f>
        <v>12310000000000</v>
      </c>
      <c r="Y175">
        <f>INDEX(NoSettings!$C$2:$AG$6843,MATCH($C175,NoSettings!$A$2:$A$6843,0),MATCH(Y$30,NoSettings!$C$1:$AG$1,0))</f>
        <v>12490000000000</v>
      </c>
      <c r="Z175">
        <f>INDEX(NoSettings!$C$2:$AG$6843,MATCH($C175,NoSettings!$A$2:$A$6843,0),MATCH(Z$30,NoSettings!$C$1:$AG$1,0))</f>
        <v>12680000000000</v>
      </c>
      <c r="AA175">
        <f>INDEX(NoSettings!$C$2:$AG$6843,MATCH($C175,NoSettings!$A$2:$A$6843,0),MATCH(AA$30,NoSettings!$C$1:$AG$1,0))</f>
        <v>12870000000000</v>
      </c>
      <c r="AB175">
        <f>INDEX(NoSettings!$C$2:$AG$6843,MATCH($C175,NoSettings!$A$2:$A$6843,0),MATCH(AB$30,NoSettings!$C$1:$AG$1,0))</f>
        <v>13060000000000</v>
      </c>
      <c r="AC175">
        <f>INDEX(NoSettings!$C$2:$AG$6843,MATCH($C175,NoSettings!$A$2:$A$6843,0),MATCH(AC$30,NoSettings!$C$1:$AG$1,0))</f>
        <v>13260000000000</v>
      </c>
      <c r="AD175">
        <f>INDEX(NoSettings!$C$2:$AG$6843,MATCH($C175,NoSettings!$A$2:$A$6843,0),MATCH(AD$30,NoSettings!$C$1:$AG$1,0))</f>
        <v>13460000000000</v>
      </c>
      <c r="AE175">
        <f>INDEX(NoSettings!$C$2:$AG$6843,MATCH($C175,NoSettings!$A$2:$A$6843,0),MATCH(AE$30,NoSettings!$C$1:$AG$1,0))</f>
        <v>13660000000000</v>
      </c>
      <c r="AF175">
        <f>INDEX(NoSettings!$C$2:$AG$6843,MATCH($C175,NoSettings!$A$2:$A$6843,0),MATCH(AF$30,NoSettings!$C$1:$AG$1,0))</f>
        <v>13870000000000</v>
      </c>
      <c r="AG175">
        <f>INDEX(NoSettings!$C$2:$AG$6843,MATCH($C175,NoSettings!$A$2:$A$6843,0),MATCH(AG$30,NoSettings!$C$1:$AG$1,0))</f>
        <v>14070000000000</v>
      </c>
      <c r="AH175">
        <f>INDEX(NoSettings!$C$2:$AG$6843,MATCH($C175,NoSettings!$A$2:$A$6843,0),MATCH(AH$30,NoSettings!$C$1:$AG$1,0))</f>
        <v>14290000000000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1245000000000</v>
      </c>
      <c r="E176">
        <f>INDEX(NoSettings!$C$2:$AG$6843,MATCH($C176,NoSettings!$A$2:$A$6843,0),MATCH(E$30,NoSettings!$C$1:$AG$1,0))</f>
        <v>1263000000000</v>
      </c>
      <c r="F176">
        <f>INDEX(NoSettings!$C$2:$AG$6843,MATCH($C176,NoSettings!$A$2:$A$6843,0),MATCH(F$30,NoSettings!$C$1:$AG$1,0))</f>
        <v>1282000000000</v>
      </c>
      <c r="G176">
        <f>INDEX(NoSettings!$C$2:$AG$6843,MATCH($C176,NoSettings!$A$2:$A$6843,0),MATCH(G$30,NoSettings!$C$1:$AG$1,0))</f>
        <v>1301000000000</v>
      </c>
      <c r="H176">
        <f>INDEX(NoSettings!$C$2:$AG$6843,MATCH($C176,NoSettings!$A$2:$A$6843,0),MATCH(H$30,NoSettings!$C$1:$AG$1,0))</f>
        <v>1321000000000</v>
      </c>
      <c r="I176">
        <f>INDEX(NoSettings!$C$2:$AG$6843,MATCH($C176,NoSettings!$A$2:$A$6843,0),MATCH(I$30,NoSettings!$C$1:$AG$1,0))</f>
        <v>1341000000000</v>
      </c>
      <c r="J176">
        <f>INDEX(NoSettings!$C$2:$AG$6843,MATCH($C176,NoSettings!$A$2:$A$6843,0),MATCH(J$30,NoSettings!$C$1:$AG$1,0))</f>
        <v>1361000000000</v>
      </c>
      <c r="K176">
        <f>INDEX(NoSettings!$C$2:$AG$6843,MATCH($C176,NoSettings!$A$2:$A$6843,0),MATCH(K$30,NoSettings!$C$1:$AG$1,0))</f>
        <v>1381000000000</v>
      </c>
      <c r="L176">
        <f>INDEX(NoSettings!$C$2:$AG$6843,MATCH($C176,NoSettings!$A$2:$A$6843,0),MATCH(L$30,NoSettings!$C$1:$AG$1,0))</f>
        <v>1402000000000</v>
      </c>
      <c r="M176">
        <f>INDEX(NoSettings!$C$2:$AG$6843,MATCH($C176,NoSettings!$A$2:$A$6843,0),MATCH(M$30,NoSettings!$C$1:$AG$1,0))</f>
        <v>1423000000000</v>
      </c>
      <c r="N176">
        <f>INDEX(NoSettings!$C$2:$AG$6843,MATCH($C176,NoSettings!$A$2:$A$6843,0),MATCH(N$30,NoSettings!$C$1:$AG$1,0))</f>
        <v>1444000000000</v>
      </c>
      <c r="O176">
        <f>INDEX(NoSettings!$C$2:$AG$6843,MATCH($C176,NoSettings!$A$2:$A$6843,0),MATCH(O$30,NoSettings!$C$1:$AG$1,0))</f>
        <v>1466000000000</v>
      </c>
      <c r="P176">
        <f>INDEX(NoSettings!$C$2:$AG$6843,MATCH($C176,NoSettings!$A$2:$A$6843,0),MATCH(P$30,NoSettings!$C$1:$AG$1,0))</f>
        <v>1488000000000</v>
      </c>
      <c r="Q176">
        <f>INDEX(NoSettings!$C$2:$AG$6843,MATCH($C176,NoSettings!$A$2:$A$6843,0),MATCH(Q$30,NoSettings!$C$1:$AG$1,0))</f>
        <v>1510000000000</v>
      </c>
      <c r="R176">
        <f>INDEX(NoSettings!$C$2:$AG$6843,MATCH($C176,NoSettings!$A$2:$A$6843,0),MATCH(R$30,NoSettings!$C$1:$AG$1,0))</f>
        <v>1533000000000</v>
      </c>
      <c r="S176">
        <f>INDEX(NoSettings!$C$2:$AG$6843,MATCH($C176,NoSettings!$A$2:$A$6843,0),MATCH(S$30,NoSettings!$C$1:$AG$1,0))</f>
        <v>1556000000000</v>
      </c>
      <c r="T176">
        <f>INDEX(NoSettings!$C$2:$AG$6843,MATCH($C176,NoSettings!$A$2:$A$6843,0),MATCH(T$30,NoSettings!$C$1:$AG$1,0))</f>
        <v>1579000000000</v>
      </c>
      <c r="U176">
        <f>INDEX(NoSettings!$C$2:$AG$6843,MATCH($C176,NoSettings!$A$2:$A$6843,0),MATCH(U$30,NoSettings!$C$1:$AG$1,0))</f>
        <v>1603000000000</v>
      </c>
      <c r="V176">
        <f>INDEX(NoSettings!$C$2:$AG$6843,MATCH($C176,NoSettings!$A$2:$A$6843,0),MATCH(V$30,NoSettings!$C$1:$AG$1,0))</f>
        <v>1627000000000</v>
      </c>
      <c r="W176">
        <f>INDEX(NoSettings!$C$2:$AG$6843,MATCH($C176,NoSettings!$A$2:$A$6843,0),MATCH(W$30,NoSettings!$C$1:$AG$1,0))</f>
        <v>1652000000000</v>
      </c>
      <c r="X176">
        <f>INDEX(NoSettings!$C$2:$AG$6843,MATCH($C176,NoSettings!$A$2:$A$6843,0),MATCH(X$30,NoSettings!$C$1:$AG$1,0))</f>
        <v>1676000000000</v>
      </c>
      <c r="Y176">
        <f>INDEX(NoSettings!$C$2:$AG$6843,MATCH($C176,NoSettings!$A$2:$A$6843,0),MATCH(Y$30,NoSettings!$C$1:$AG$1,0))</f>
        <v>1701000000000</v>
      </c>
      <c r="Z176">
        <f>INDEX(NoSettings!$C$2:$AG$6843,MATCH($C176,NoSettings!$A$2:$A$6843,0),MATCH(Z$30,NoSettings!$C$1:$AG$1,0))</f>
        <v>1727000000000</v>
      </c>
      <c r="AA176">
        <f>INDEX(NoSettings!$C$2:$AG$6843,MATCH($C176,NoSettings!$A$2:$A$6843,0),MATCH(AA$30,NoSettings!$C$1:$AG$1,0))</f>
        <v>1753000000000</v>
      </c>
      <c r="AB176">
        <f>INDEX(NoSettings!$C$2:$AG$6843,MATCH($C176,NoSettings!$A$2:$A$6843,0),MATCH(AB$30,NoSettings!$C$1:$AG$1,0))</f>
        <v>1779000000000</v>
      </c>
      <c r="AC176">
        <f>INDEX(NoSettings!$C$2:$AG$6843,MATCH($C176,NoSettings!$A$2:$A$6843,0),MATCH(AC$30,NoSettings!$C$1:$AG$1,0))</f>
        <v>1806000000000</v>
      </c>
      <c r="AD176">
        <f>INDEX(NoSettings!$C$2:$AG$6843,MATCH($C176,NoSettings!$A$2:$A$6843,0),MATCH(AD$30,NoSettings!$C$1:$AG$1,0))</f>
        <v>1833000000000</v>
      </c>
      <c r="AE176">
        <f>INDEX(NoSettings!$C$2:$AG$6843,MATCH($C176,NoSettings!$A$2:$A$6843,0),MATCH(AE$30,NoSettings!$C$1:$AG$1,0))</f>
        <v>1860000000000</v>
      </c>
      <c r="AF176">
        <f>INDEX(NoSettings!$C$2:$AG$6843,MATCH($C176,NoSettings!$A$2:$A$6843,0),MATCH(AF$30,NoSettings!$C$1:$AG$1,0))</f>
        <v>1888000000000</v>
      </c>
      <c r="AG176">
        <f>INDEX(NoSettings!$C$2:$AG$6843,MATCH($C176,NoSettings!$A$2:$A$6843,0),MATCH(AG$30,NoSettings!$C$1:$AG$1,0))</f>
        <v>1917000000000</v>
      </c>
      <c r="AH176">
        <f>INDEX(NoSettings!$C$2:$AG$6843,MATCH($C176,NoSettings!$A$2:$A$6843,0),MATCH(AH$30,NoSettings!$C$1:$AG$1,0))</f>
        <v>1945000000000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4498000000000</v>
      </c>
      <c r="E181">
        <f>INDEX(NoSettings!$C$2:$AG$6843,MATCH($C181,NoSettings!$A$2:$A$6843,0),MATCH(E$30,NoSettings!$C$1:$AG$1,0))</f>
        <v>4557000000000</v>
      </c>
      <c r="F181">
        <f>INDEX(NoSettings!$C$2:$AG$6843,MATCH($C181,NoSettings!$A$2:$A$6843,0),MATCH(F$30,NoSettings!$C$1:$AG$1,0))</f>
        <v>4616000000000</v>
      </c>
      <c r="G181">
        <f>INDEX(NoSettings!$C$2:$AG$6843,MATCH($C181,NoSettings!$A$2:$A$6843,0),MATCH(G$30,NoSettings!$C$1:$AG$1,0))</f>
        <v>4676000000000</v>
      </c>
      <c r="H181">
        <f>INDEX(NoSettings!$C$2:$AG$6843,MATCH($C181,NoSettings!$A$2:$A$6843,0),MATCH(H$30,NoSettings!$C$1:$AG$1,0))</f>
        <v>4737000000000</v>
      </c>
      <c r="I181">
        <f>INDEX(NoSettings!$C$2:$AG$6843,MATCH($C181,NoSettings!$A$2:$A$6843,0),MATCH(I$30,NoSettings!$C$1:$AG$1,0))</f>
        <v>4798000000000</v>
      </c>
      <c r="J181">
        <f>INDEX(NoSettings!$C$2:$AG$6843,MATCH($C181,NoSettings!$A$2:$A$6843,0),MATCH(J$30,NoSettings!$C$1:$AG$1,0))</f>
        <v>4861000000000</v>
      </c>
      <c r="K181">
        <f>INDEX(NoSettings!$C$2:$AG$6843,MATCH($C181,NoSettings!$A$2:$A$6843,0),MATCH(K$30,NoSettings!$C$1:$AG$1,0))</f>
        <v>4924000000000</v>
      </c>
      <c r="L181">
        <f>INDEX(NoSettings!$C$2:$AG$6843,MATCH($C181,NoSettings!$A$2:$A$6843,0),MATCH(L$30,NoSettings!$C$1:$AG$1,0))</f>
        <v>4988000000000</v>
      </c>
      <c r="M181">
        <f>INDEX(NoSettings!$C$2:$AG$6843,MATCH($C181,NoSettings!$A$2:$A$6843,0),MATCH(M$30,NoSettings!$C$1:$AG$1,0))</f>
        <v>5053000000000</v>
      </c>
      <c r="N181">
        <f>INDEX(NoSettings!$C$2:$AG$6843,MATCH($C181,NoSettings!$A$2:$A$6843,0),MATCH(N$30,NoSettings!$C$1:$AG$1,0))</f>
        <v>5118000000000</v>
      </c>
      <c r="O181">
        <f>INDEX(NoSettings!$C$2:$AG$6843,MATCH($C181,NoSettings!$A$2:$A$6843,0),MATCH(O$30,NoSettings!$C$1:$AG$1,0))</f>
        <v>5185000000000</v>
      </c>
      <c r="P181">
        <f>INDEX(NoSettings!$C$2:$AG$6843,MATCH($C181,NoSettings!$A$2:$A$6843,0),MATCH(P$30,NoSettings!$C$1:$AG$1,0))</f>
        <v>5252000000000</v>
      </c>
      <c r="Q181">
        <f>INDEX(NoSettings!$C$2:$AG$6843,MATCH($C181,NoSettings!$A$2:$A$6843,0),MATCH(Q$30,NoSettings!$C$1:$AG$1,0))</f>
        <v>5321000000000</v>
      </c>
      <c r="R181">
        <f>INDEX(NoSettings!$C$2:$AG$6843,MATCH($C181,NoSettings!$A$2:$A$6843,0),MATCH(R$30,NoSettings!$C$1:$AG$1,0))</f>
        <v>5390000000000</v>
      </c>
      <c r="S181">
        <f>INDEX(NoSettings!$C$2:$AG$6843,MATCH($C181,NoSettings!$A$2:$A$6843,0),MATCH(S$30,NoSettings!$C$1:$AG$1,0))</f>
        <v>5460000000000</v>
      </c>
      <c r="T181">
        <f>INDEX(NoSettings!$C$2:$AG$6843,MATCH($C181,NoSettings!$A$2:$A$6843,0),MATCH(T$30,NoSettings!$C$1:$AG$1,0))</f>
        <v>5531000000000</v>
      </c>
      <c r="U181">
        <f>INDEX(NoSettings!$C$2:$AG$6843,MATCH($C181,NoSettings!$A$2:$A$6843,0),MATCH(U$30,NoSettings!$C$1:$AG$1,0))</f>
        <v>5603000000000</v>
      </c>
      <c r="V181">
        <f>INDEX(NoSettings!$C$2:$AG$6843,MATCH($C181,NoSettings!$A$2:$A$6843,0),MATCH(V$30,NoSettings!$C$1:$AG$1,0))</f>
        <v>5676000000000</v>
      </c>
      <c r="W181">
        <f>INDEX(NoSettings!$C$2:$AG$6843,MATCH($C181,NoSettings!$A$2:$A$6843,0),MATCH(W$30,NoSettings!$C$1:$AG$1,0))</f>
        <v>5749000000000</v>
      </c>
      <c r="X181">
        <f>INDEX(NoSettings!$C$2:$AG$6843,MATCH($C181,NoSettings!$A$2:$A$6843,0),MATCH(X$30,NoSettings!$C$1:$AG$1,0))</f>
        <v>5824000000000</v>
      </c>
      <c r="Y181">
        <f>INDEX(NoSettings!$C$2:$AG$6843,MATCH($C181,NoSettings!$A$2:$A$6843,0),MATCH(Y$30,NoSettings!$C$1:$AG$1,0))</f>
        <v>5900000000000</v>
      </c>
      <c r="Z181">
        <f>INDEX(NoSettings!$C$2:$AG$6843,MATCH($C181,NoSettings!$A$2:$A$6843,0),MATCH(Z$30,NoSettings!$C$1:$AG$1,0))</f>
        <v>5977000000000</v>
      </c>
      <c r="AA181">
        <f>INDEX(NoSettings!$C$2:$AG$6843,MATCH($C181,NoSettings!$A$2:$A$6843,0),MATCH(AA$30,NoSettings!$C$1:$AG$1,0))</f>
        <v>6054000000000</v>
      </c>
      <c r="AB181">
        <f>INDEX(NoSettings!$C$2:$AG$6843,MATCH($C181,NoSettings!$A$2:$A$6843,0),MATCH(AB$30,NoSettings!$C$1:$AG$1,0))</f>
        <v>6133000000000</v>
      </c>
      <c r="AC181">
        <f>INDEX(NoSettings!$C$2:$AG$6843,MATCH($C181,NoSettings!$A$2:$A$6843,0),MATCH(AC$30,NoSettings!$C$1:$AG$1,0))</f>
        <v>6213000000000</v>
      </c>
      <c r="AD181">
        <f>INDEX(NoSettings!$C$2:$AG$6843,MATCH($C181,NoSettings!$A$2:$A$6843,0),MATCH(AD$30,NoSettings!$C$1:$AG$1,0))</f>
        <v>6293000000000</v>
      </c>
      <c r="AE181">
        <f>INDEX(NoSettings!$C$2:$AG$6843,MATCH($C181,NoSettings!$A$2:$A$6843,0),MATCH(AE$30,NoSettings!$C$1:$AG$1,0))</f>
        <v>6375000000000</v>
      </c>
      <c r="AF181">
        <f>INDEX(NoSettings!$C$2:$AG$6843,MATCH($C181,NoSettings!$A$2:$A$6843,0),MATCH(AF$30,NoSettings!$C$1:$AG$1,0))</f>
        <v>6458000000000</v>
      </c>
      <c r="AG181">
        <f>INDEX(NoSettings!$C$2:$AG$6843,MATCH($C181,NoSettings!$A$2:$A$6843,0),MATCH(AG$30,NoSettings!$C$1:$AG$1,0))</f>
        <v>6542000000000</v>
      </c>
      <c r="AH181">
        <f>INDEX(NoSettings!$C$2:$AG$6843,MATCH($C181,NoSettings!$A$2:$A$6843,0),MATCH(AH$30,NoSettings!$C$1:$AG$1,0))</f>
        <v>6627000000000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24120000000</v>
      </c>
      <c r="E182">
        <f>INDEX(NoSettings!$C$2:$AG$6843,MATCH($C182,NoSettings!$A$2:$A$6843,0),MATCH(E$30,NoSettings!$C$1:$AG$1,0))</f>
        <v>24430000000</v>
      </c>
      <c r="F182">
        <f>INDEX(NoSettings!$C$2:$AG$6843,MATCH($C182,NoSettings!$A$2:$A$6843,0),MATCH(F$30,NoSettings!$C$1:$AG$1,0))</f>
        <v>24750000000</v>
      </c>
      <c r="G182">
        <f>INDEX(NoSettings!$C$2:$AG$6843,MATCH($C182,NoSettings!$A$2:$A$6843,0),MATCH(G$30,NoSettings!$C$1:$AG$1,0))</f>
        <v>25070000000</v>
      </c>
      <c r="H182">
        <f>INDEX(NoSettings!$C$2:$AG$6843,MATCH($C182,NoSettings!$A$2:$A$6843,0),MATCH(H$30,NoSettings!$C$1:$AG$1,0))</f>
        <v>25400000000</v>
      </c>
      <c r="I182">
        <f>INDEX(NoSettings!$C$2:$AG$6843,MATCH($C182,NoSettings!$A$2:$A$6843,0),MATCH(I$30,NoSettings!$C$1:$AG$1,0))</f>
        <v>25730000000</v>
      </c>
      <c r="J182">
        <f>INDEX(NoSettings!$C$2:$AG$6843,MATCH($C182,NoSettings!$A$2:$A$6843,0),MATCH(J$30,NoSettings!$C$1:$AG$1,0))</f>
        <v>26060000000</v>
      </c>
      <c r="K182">
        <f>INDEX(NoSettings!$C$2:$AG$6843,MATCH($C182,NoSettings!$A$2:$A$6843,0),MATCH(K$30,NoSettings!$C$1:$AG$1,0))</f>
        <v>26400000000</v>
      </c>
      <c r="L182">
        <f>INDEX(NoSettings!$C$2:$AG$6843,MATCH($C182,NoSettings!$A$2:$A$6843,0),MATCH(L$30,NoSettings!$C$1:$AG$1,0))</f>
        <v>26740000000</v>
      </c>
      <c r="M182">
        <f>INDEX(NoSettings!$C$2:$AG$6843,MATCH($C182,NoSettings!$A$2:$A$6843,0),MATCH(M$30,NoSettings!$C$1:$AG$1,0))</f>
        <v>27090000000</v>
      </c>
      <c r="N182">
        <f>INDEX(NoSettings!$C$2:$AG$6843,MATCH($C182,NoSettings!$A$2:$A$6843,0),MATCH(N$30,NoSettings!$C$1:$AG$1,0))</f>
        <v>27440000000</v>
      </c>
      <c r="O182">
        <f>INDEX(NoSettings!$C$2:$AG$6843,MATCH($C182,NoSettings!$A$2:$A$6843,0),MATCH(O$30,NoSettings!$C$1:$AG$1,0))</f>
        <v>27800000000</v>
      </c>
      <c r="P182">
        <f>INDEX(NoSettings!$C$2:$AG$6843,MATCH($C182,NoSettings!$A$2:$A$6843,0),MATCH(P$30,NoSettings!$C$1:$AG$1,0))</f>
        <v>28160000000</v>
      </c>
      <c r="Q182">
        <f>INDEX(NoSettings!$C$2:$AG$6843,MATCH($C182,NoSettings!$A$2:$A$6843,0),MATCH(Q$30,NoSettings!$C$1:$AG$1,0))</f>
        <v>28530000000</v>
      </c>
      <c r="R182">
        <f>INDEX(NoSettings!$C$2:$AG$6843,MATCH($C182,NoSettings!$A$2:$A$6843,0),MATCH(R$30,NoSettings!$C$1:$AG$1,0))</f>
        <v>28900000000</v>
      </c>
      <c r="S182">
        <f>INDEX(NoSettings!$C$2:$AG$6843,MATCH($C182,NoSettings!$A$2:$A$6843,0),MATCH(S$30,NoSettings!$C$1:$AG$1,0))</f>
        <v>29280000000</v>
      </c>
      <c r="T182">
        <f>INDEX(NoSettings!$C$2:$AG$6843,MATCH($C182,NoSettings!$A$2:$A$6843,0),MATCH(T$30,NoSettings!$C$1:$AG$1,0))</f>
        <v>29660000000</v>
      </c>
      <c r="U182">
        <f>INDEX(NoSettings!$C$2:$AG$6843,MATCH($C182,NoSettings!$A$2:$A$6843,0),MATCH(U$30,NoSettings!$C$1:$AG$1,0))</f>
        <v>30040000000</v>
      </c>
      <c r="V182">
        <f>INDEX(NoSettings!$C$2:$AG$6843,MATCH($C182,NoSettings!$A$2:$A$6843,0),MATCH(V$30,NoSettings!$C$1:$AG$1,0))</f>
        <v>30430000000</v>
      </c>
      <c r="W182">
        <f>INDEX(NoSettings!$C$2:$AG$6843,MATCH($C182,NoSettings!$A$2:$A$6843,0),MATCH(W$30,NoSettings!$C$1:$AG$1,0))</f>
        <v>30830000000</v>
      </c>
      <c r="X182">
        <f>INDEX(NoSettings!$C$2:$AG$6843,MATCH($C182,NoSettings!$A$2:$A$6843,0),MATCH(X$30,NoSettings!$C$1:$AG$1,0))</f>
        <v>31230000000</v>
      </c>
      <c r="Y182">
        <f>INDEX(NoSettings!$C$2:$AG$6843,MATCH($C182,NoSettings!$A$2:$A$6843,0),MATCH(Y$30,NoSettings!$C$1:$AG$1,0))</f>
        <v>31630000000</v>
      </c>
      <c r="Z182">
        <f>INDEX(NoSettings!$C$2:$AG$6843,MATCH($C182,NoSettings!$A$2:$A$6843,0),MATCH(Z$30,NoSettings!$C$1:$AG$1,0))</f>
        <v>32050000000</v>
      </c>
      <c r="AA182">
        <f>INDEX(NoSettings!$C$2:$AG$6843,MATCH($C182,NoSettings!$A$2:$A$6843,0),MATCH(AA$30,NoSettings!$C$1:$AG$1,0))</f>
        <v>32460000000</v>
      </c>
      <c r="AB182">
        <f>INDEX(NoSettings!$C$2:$AG$6843,MATCH($C182,NoSettings!$A$2:$A$6843,0),MATCH(AB$30,NoSettings!$C$1:$AG$1,0))</f>
        <v>32880000000</v>
      </c>
      <c r="AC182">
        <f>INDEX(NoSettings!$C$2:$AG$6843,MATCH($C182,NoSettings!$A$2:$A$6843,0),MATCH(AC$30,NoSettings!$C$1:$AG$1,0))</f>
        <v>33310000000</v>
      </c>
      <c r="AD182">
        <f>INDEX(NoSettings!$C$2:$AG$6843,MATCH($C182,NoSettings!$A$2:$A$6843,0),MATCH(AD$30,NoSettings!$C$1:$AG$1,0))</f>
        <v>33750000000</v>
      </c>
      <c r="AE182">
        <f>INDEX(NoSettings!$C$2:$AG$6843,MATCH($C182,NoSettings!$A$2:$A$6843,0),MATCH(AE$30,NoSettings!$C$1:$AG$1,0))</f>
        <v>34180000000</v>
      </c>
      <c r="AF182">
        <f>INDEX(NoSettings!$C$2:$AG$6843,MATCH($C182,NoSettings!$A$2:$A$6843,0),MATCH(AF$30,NoSettings!$C$1:$AG$1,0))</f>
        <v>34630000000</v>
      </c>
      <c r="AG182">
        <f>INDEX(NoSettings!$C$2:$AG$6843,MATCH($C182,NoSettings!$A$2:$A$6843,0),MATCH(AG$30,NoSettings!$C$1:$AG$1,0))</f>
        <v>35080000000</v>
      </c>
      <c r="AH182">
        <f>INDEX(NoSettings!$C$2:$AG$6843,MATCH($C182,NoSettings!$A$2:$A$6843,0),MATCH(AH$30,NoSettings!$C$1:$AG$1,0))</f>
        <v>35530000000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402000000000</v>
      </c>
      <c r="E184">
        <f>INDEX(NoSettings!$C$2:$AG$6843,MATCH($C184,NoSettings!$A$2:$A$6843,0),MATCH(E$30,NoSettings!$C$1:$AG$1,0))</f>
        <v>407200000000</v>
      </c>
      <c r="F184">
        <f>INDEX(NoSettings!$C$2:$AG$6843,MATCH($C184,NoSettings!$A$2:$A$6843,0),MATCH(F$30,NoSettings!$C$1:$AG$1,0))</f>
        <v>412500000000</v>
      </c>
      <c r="G184">
        <f>INDEX(NoSettings!$C$2:$AG$6843,MATCH($C184,NoSettings!$A$2:$A$6843,0),MATCH(G$30,NoSettings!$C$1:$AG$1,0))</f>
        <v>417900000000</v>
      </c>
      <c r="H184">
        <f>INDEX(NoSettings!$C$2:$AG$6843,MATCH($C184,NoSettings!$A$2:$A$6843,0),MATCH(H$30,NoSettings!$C$1:$AG$1,0))</f>
        <v>423300000000</v>
      </c>
      <c r="I184">
        <f>INDEX(NoSettings!$C$2:$AG$6843,MATCH($C184,NoSettings!$A$2:$A$6843,0),MATCH(I$30,NoSettings!$C$1:$AG$1,0))</f>
        <v>428800000000</v>
      </c>
      <c r="J184">
        <f>INDEX(NoSettings!$C$2:$AG$6843,MATCH($C184,NoSettings!$A$2:$A$6843,0),MATCH(J$30,NoSettings!$C$1:$AG$1,0))</f>
        <v>434400000000</v>
      </c>
      <c r="K184">
        <f>INDEX(NoSettings!$C$2:$AG$6843,MATCH($C184,NoSettings!$A$2:$A$6843,0),MATCH(K$30,NoSettings!$C$1:$AG$1,0))</f>
        <v>440000000000</v>
      </c>
      <c r="L184">
        <f>INDEX(NoSettings!$C$2:$AG$6843,MATCH($C184,NoSettings!$A$2:$A$6843,0),MATCH(L$30,NoSettings!$C$1:$AG$1,0))</f>
        <v>445700000000</v>
      </c>
      <c r="M184">
        <f>INDEX(NoSettings!$C$2:$AG$6843,MATCH($C184,NoSettings!$A$2:$A$6843,0),MATCH(M$30,NoSettings!$C$1:$AG$1,0))</f>
        <v>451500000000</v>
      </c>
      <c r="N184">
        <f>INDEX(NoSettings!$C$2:$AG$6843,MATCH($C184,NoSettings!$A$2:$A$6843,0),MATCH(N$30,NoSettings!$C$1:$AG$1,0))</f>
        <v>457400000000</v>
      </c>
      <c r="O184">
        <f>INDEX(NoSettings!$C$2:$AG$6843,MATCH($C184,NoSettings!$A$2:$A$6843,0),MATCH(O$30,NoSettings!$C$1:$AG$1,0))</f>
        <v>463400000000</v>
      </c>
      <c r="P184">
        <f>INDEX(NoSettings!$C$2:$AG$6843,MATCH($C184,NoSettings!$A$2:$A$6843,0),MATCH(P$30,NoSettings!$C$1:$AG$1,0))</f>
        <v>469400000000</v>
      </c>
      <c r="Q184">
        <f>INDEX(NoSettings!$C$2:$AG$6843,MATCH($C184,NoSettings!$A$2:$A$6843,0),MATCH(Q$30,NoSettings!$C$1:$AG$1,0))</f>
        <v>475500000000</v>
      </c>
      <c r="R184">
        <f>INDEX(NoSettings!$C$2:$AG$6843,MATCH($C184,NoSettings!$A$2:$A$6843,0),MATCH(R$30,NoSettings!$C$1:$AG$1,0))</f>
        <v>481700000000</v>
      </c>
      <c r="S184">
        <f>INDEX(NoSettings!$C$2:$AG$6843,MATCH($C184,NoSettings!$A$2:$A$6843,0),MATCH(S$30,NoSettings!$C$1:$AG$1,0))</f>
        <v>487900000000</v>
      </c>
      <c r="T184">
        <f>INDEX(NoSettings!$C$2:$AG$6843,MATCH($C184,NoSettings!$A$2:$A$6843,0),MATCH(T$30,NoSettings!$C$1:$AG$1,0))</f>
        <v>494300000000</v>
      </c>
      <c r="U184">
        <f>INDEX(NoSettings!$C$2:$AG$6843,MATCH($C184,NoSettings!$A$2:$A$6843,0),MATCH(U$30,NoSettings!$C$1:$AG$1,0))</f>
        <v>500700000000</v>
      </c>
      <c r="V184">
        <f>INDEX(NoSettings!$C$2:$AG$6843,MATCH($C184,NoSettings!$A$2:$A$6843,0),MATCH(V$30,NoSettings!$C$1:$AG$1,0))</f>
        <v>507200000000</v>
      </c>
      <c r="W184">
        <f>INDEX(NoSettings!$C$2:$AG$6843,MATCH($C184,NoSettings!$A$2:$A$6843,0),MATCH(W$30,NoSettings!$C$1:$AG$1,0))</f>
        <v>513800000000</v>
      </c>
      <c r="X184">
        <f>INDEX(NoSettings!$C$2:$AG$6843,MATCH($C184,NoSettings!$A$2:$A$6843,0),MATCH(X$30,NoSettings!$C$1:$AG$1,0))</f>
        <v>520500000000</v>
      </c>
      <c r="Y184">
        <f>INDEX(NoSettings!$C$2:$AG$6843,MATCH($C184,NoSettings!$A$2:$A$6843,0),MATCH(Y$30,NoSettings!$C$1:$AG$1,0))</f>
        <v>527200000000</v>
      </c>
      <c r="Z184">
        <f>INDEX(NoSettings!$C$2:$AG$6843,MATCH($C184,NoSettings!$A$2:$A$6843,0),MATCH(Z$30,NoSettings!$C$1:$AG$1,0))</f>
        <v>534100000000</v>
      </c>
      <c r="AA184">
        <f>INDEX(NoSettings!$C$2:$AG$6843,MATCH($C184,NoSettings!$A$2:$A$6843,0),MATCH(AA$30,NoSettings!$C$1:$AG$1,0))</f>
        <v>541000000000</v>
      </c>
      <c r="AB184">
        <f>INDEX(NoSettings!$C$2:$AG$6843,MATCH($C184,NoSettings!$A$2:$A$6843,0),MATCH(AB$30,NoSettings!$C$1:$AG$1,0))</f>
        <v>548100000000</v>
      </c>
      <c r="AC184">
        <f>INDEX(NoSettings!$C$2:$AG$6843,MATCH($C184,NoSettings!$A$2:$A$6843,0),MATCH(AC$30,NoSettings!$C$1:$AG$1,0))</f>
        <v>555200000000</v>
      </c>
      <c r="AD184">
        <f>INDEX(NoSettings!$C$2:$AG$6843,MATCH($C184,NoSettings!$A$2:$A$6843,0),MATCH(AD$30,NoSettings!$C$1:$AG$1,0))</f>
        <v>562400000000</v>
      </c>
      <c r="AE184">
        <f>INDEX(NoSettings!$C$2:$AG$6843,MATCH($C184,NoSettings!$A$2:$A$6843,0),MATCH(AE$30,NoSettings!$C$1:$AG$1,0))</f>
        <v>569700000000</v>
      </c>
      <c r="AF184">
        <f>INDEX(NoSettings!$C$2:$AG$6843,MATCH($C184,NoSettings!$A$2:$A$6843,0),MATCH(AF$30,NoSettings!$C$1:$AG$1,0))</f>
        <v>577100000000</v>
      </c>
      <c r="AG184">
        <f>INDEX(NoSettings!$C$2:$AG$6843,MATCH($C184,NoSettings!$A$2:$A$6843,0),MATCH(AG$30,NoSettings!$C$1:$AG$1,0))</f>
        <v>584600000000</v>
      </c>
      <c r="AH184">
        <f>INDEX(NoSettings!$C$2:$AG$6843,MATCH($C184,NoSettings!$A$2:$A$6843,0),MATCH(AH$30,NoSettings!$C$1:$AG$1,0))</f>
        <v>592200000000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0</v>
      </c>
      <c r="E185">
        <f>INDEX(NoSettings!$C$2:$AG$6843,MATCH($C185,NoSettings!$A$2:$A$6843,0),MATCH(E$30,NoSettings!$C$1:$AG$1,0))</f>
        <v>0</v>
      </c>
      <c r="F185">
        <f>INDEX(NoSettings!$C$2:$AG$6843,MATCH($C185,NoSettings!$A$2:$A$6843,0),MATCH(F$30,NoSettings!$C$1:$AG$1,0))</f>
        <v>0</v>
      </c>
      <c r="G185">
        <f>INDEX(NoSettings!$C$2:$AG$6843,MATCH($C185,NoSettings!$A$2:$A$6843,0),MATCH(G$30,NoSettings!$C$1:$AG$1,0))</f>
        <v>0</v>
      </c>
      <c r="H185">
        <f>INDEX(NoSettings!$C$2:$AG$6843,MATCH($C185,NoSettings!$A$2:$A$6843,0),MATCH(H$30,NoSettings!$C$1:$AG$1,0))</f>
        <v>0</v>
      </c>
      <c r="I185">
        <f>INDEX(NoSettings!$C$2:$AG$6843,MATCH($C185,NoSettings!$A$2:$A$6843,0),MATCH(I$30,NoSettings!$C$1:$AG$1,0))</f>
        <v>0</v>
      </c>
      <c r="J185">
        <f>INDEX(NoSettings!$C$2:$AG$6843,MATCH($C185,NoSettings!$A$2:$A$6843,0),MATCH(J$30,NoSettings!$C$1:$AG$1,0))</f>
        <v>0</v>
      </c>
      <c r="K185">
        <f>INDEX(NoSettings!$C$2:$AG$6843,MATCH($C185,NoSettings!$A$2:$A$6843,0),MATCH(K$30,NoSettings!$C$1:$AG$1,0))</f>
        <v>0</v>
      </c>
      <c r="L185">
        <f>INDEX(NoSettings!$C$2:$AG$6843,MATCH($C185,NoSettings!$A$2:$A$6843,0),MATCH(L$30,NoSettings!$C$1:$AG$1,0))</f>
        <v>0</v>
      </c>
      <c r="M185">
        <f>INDEX(NoSettings!$C$2:$AG$6843,MATCH($C185,NoSettings!$A$2:$A$6843,0),MATCH(M$30,NoSettings!$C$1:$AG$1,0))</f>
        <v>0</v>
      </c>
      <c r="N185">
        <f>INDEX(NoSettings!$C$2:$AG$6843,MATCH($C185,NoSettings!$A$2:$A$6843,0),MATCH(N$30,NoSettings!$C$1:$AG$1,0))</f>
        <v>0</v>
      </c>
      <c r="O185">
        <f>INDEX(NoSettings!$C$2:$AG$6843,MATCH($C185,NoSettings!$A$2:$A$6843,0),MATCH(O$30,NoSettings!$C$1:$AG$1,0))</f>
        <v>0</v>
      </c>
      <c r="P185">
        <f>INDEX(NoSettings!$C$2:$AG$6843,MATCH($C185,NoSettings!$A$2:$A$6843,0),MATCH(P$30,NoSettings!$C$1:$AG$1,0))</f>
        <v>0</v>
      </c>
      <c r="Q185">
        <f>INDEX(NoSettings!$C$2:$AG$6843,MATCH($C185,NoSettings!$A$2:$A$6843,0),MATCH(Q$30,NoSettings!$C$1:$AG$1,0))</f>
        <v>0</v>
      </c>
      <c r="R185">
        <f>INDEX(NoSettings!$C$2:$AG$6843,MATCH($C185,NoSettings!$A$2:$A$6843,0),MATCH(R$30,NoSettings!$C$1:$AG$1,0))</f>
        <v>0</v>
      </c>
      <c r="S185">
        <f>INDEX(NoSettings!$C$2:$AG$6843,MATCH($C185,NoSettings!$A$2:$A$6843,0),MATCH(S$30,NoSettings!$C$1:$AG$1,0))</f>
        <v>0</v>
      </c>
      <c r="T185">
        <f>INDEX(NoSettings!$C$2:$AG$6843,MATCH($C185,NoSettings!$A$2:$A$6843,0),MATCH(T$30,NoSettings!$C$1:$AG$1,0))</f>
        <v>0</v>
      </c>
      <c r="U185">
        <f>INDEX(NoSettings!$C$2:$AG$6843,MATCH($C185,NoSettings!$A$2:$A$6843,0),MATCH(U$30,NoSettings!$C$1:$AG$1,0))</f>
        <v>0</v>
      </c>
      <c r="V185">
        <f>INDEX(NoSettings!$C$2:$AG$6843,MATCH($C185,NoSettings!$A$2:$A$6843,0),MATCH(V$30,NoSettings!$C$1:$AG$1,0))</f>
        <v>0</v>
      </c>
      <c r="W185">
        <f>INDEX(NoSettings!$C$2:$AG$6843,MATCH($C185,NoSettings!$A$2:$A$6843,0),MATCH(W$30,NoSettings!$C$1:$AG$1,0))</f>
        <v>0</v>
      </c>
      <c r="X185">
        <f>INDEX(NoSettings!$C$2:$AG$6843,MATCH($C185,NoSettings!$A$2:$A$6843,0),MATCH(X$30,NoSettings!$C$1:$AG$1,0))</f>
        <v>0</v>
      </c>
      <c r="Y185">
        <f>INDEX(NoSettings!$C$2:$AG$6843,MATCH($C185,NoSettings!$A$2:$A$6843,0),MATCH(Y$30,NoSettings!$C$1:$AG$1,0))</f>
        <v>0</v>
      </c>
      <c r="Z185">
        <f>INDEX(NoSettings!$C$2:$AG$6843,MATCH($C185,NoSettings!$A$2:$A$6843,0),MATCH(Z$30,NoSettings!$C$1:$AG$1,0))</f>
        <v>0</v>
      </c>
      <c r="AA185">
        <f>INDEX(NoSettings!$C$2:$AG$6843,MATCH($C185,NoSettings!$A$2:$A$6843,0),MATCH(AA$30,NoSettings!$C$1:$AG$1,0))</f>
        <v>0</v>
      </c>
      <c r="AB185">
        <f>INDEX(NoSettings!$C$2:$AG$6843,MATCH($C185,NoSettings!$A$2:$A$6843,0),MATCH(AB$30,NoSettings!$C$1:$AG$1,0))</f>
        <v>0</v>
      </c>
      <c r="AC185">
        <f>INDEX(NoSettings!$C$2:$AG$6843,MATCH($C185,NoSettings!$A$2:$A$6843,0),MATCH(AC$30,NoSettings!$C$1:$AG$1,0))</f>
        <v>0</v>
      </c>
      <c r="AD185">
        <f>INDEX(NoSettings!$C$2:$AG$6843,MATCH($C185,NoSettings!$A$2:$A$6843,0),MATCH(AD$30,NoSettings!$C$1:$AG$1,0))</f>
        <v>0</v>
      </c>
      <c r="AE185">
        <f>INDEX(NoSettings!$C$2:$AG$6843,MATCH($C185,NoSettings!$A$2:$A$6843,0),MATCH(AE$30,NoSettings!$C$1:$AG$1,0))</f>
        <v>0</v>
      </c>
      <c r="AF185">
        <f>INDEX(NoSettings!$C$2:$AG$6843,MATCH($C185,NoSettings!$A$2:$A$6843,0),MATCH(AF$30,NoSettings!$C$1:$AG$1,0))</f>
        <v>0</v>
      </c>
      <c r="AG185">
        <f>INDEX(NoSettings!$C$2:$AG$6843,MATCH($C185,NoSettings!$A$2:$A$6843,0),MATCH(AG$30,NoSettings!$C$1:$AG$1,0))</f>
        <v>0</v>
      </c>
      <c r="AH185">
        <f>INDEX(NoSettings!$C$2:$AG$6843,MATCH($C185,NoSettings!$A$2:$A$6843,0),MATCH(AH$30,NoSettings!$C$1:$AG$1,0))</f>
        <v>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16080000000</v>
      </c>
      <c r="E186">
        <f>INDEX(NoSettings!$C$2:$AG$6843,MATCH($C186,NoSettings!$A$2:$A$6843,0),MATCH(E$30,NoSettings!$C$1:$AG$1,0))</f>
        <v>16290000000</v>
      </c>
      <c r="F186">
        <f>INDEX(NoSettings!$C$2:$AG$6843,MATCH($C186,NoSettings!$A$2:$A$6843,0),MATCH(F$30,NoSettings!$C$1:$AG$1,0))</f>
        <v>16500000000</v>
      </c>
      <c r="G186">
        <f>INDEX(NoSettings!$C$2:$AG$6843,MATCH($C186,NoSettings!$A$2:$A$6843,0),MATCH(G$30,NoSettings!$C$1:$AG$1,0))</f>
        <v>16710000000</v>
      </c>
      <c r="H186">
        <f>INDEX(NoSettings!$C$2:$AG$6843,MATCH($C186,NoSettings!$A$2:$A$6843,0),MATCH(H$30,NoSettings!$C$1:$AG$1,0))</f>
        <v>16930000000</v>
      </c>
      <c r="I186">
        <f>INDEX(NoSettings!$C$2:$AG$6843,MATCH($C186,NoSettings!$A$2:$A$6843,0),MATCH(I$30,NoSettings!$C$1:$AG$1,0))</f>
        <v>17150000000</v>
      </c>
      <c r="J186">
        <f>INDEX(NoSettings!$C$2:$AG$6843,MATCH($C186,NoSettings!$A$2:$A$6843,0),MATCH(J$30,NoSettings!$C$1:$AG$1,0))</f>
        <v>17380000000</v>
      </c>
      <c r="K186">
        <f>INDEX(NoSettings!$C$2:$AG$6843,MATCH($C186,NoSettings!$A$2:$A$6843,0),MATCH(K$30,NoSettings!$C$1:$AG$1,0))</f>
        <v>17600000000</v>
      </c>
      <c r="L186">
        <f>INDEX(NoSettings!$C$2:$AG$6843,MATCH($C186,NoSettings!$A$2:$A$6843,0),MATCH(L$30,NoSettings!$C$1:$AG$1,0))</f>
        <v>17830000000</v>
      </c>
      <c r="M186">
        <f>INDEX(NoSettings!$C$2:$AG$6843,MATCH($C186,NoSettings!$A$2:$A$6843,0),MATCH(M$30,NoSettings!$C$1:$AG$1,0))</f>
        <v>18060000000</v>
      </c>
      <c r="N186">
        <f>INDEX(NoSettings!$C$2:$AG$6843,MATCH($C186,NoSettings!$A$2:$A$6843,0),MATCH(N$30,NoSettings!$C$1:$AG$1,0))</f>
        <v>18300000000</v>
      </c>
      <c r="O186">
        <f>INDEX(NoSettings!$C$2:$AG$6843,MATCH($C186,NoSettings!$A$2:$A$6843,0),MATCH(O$30,NoSettings!$C$1:$AG$1,0))</f>
        <v>18530000000</v>
      </c>
      <c r="P186">
        <f>INDEX(NoSettings!$C$2:$AG$6843,MATCH($C186,NoSettings!$A$2:$A$6843,0),MATCH(P$30,NoSettings!$C$1:$AG$1,0))</f>
        <v>18780000000</v>
      </c>
      <c r="Q186">
        <f>INDEX(NoSettings!$C$2:$AG$6843,MATCH($C186,NoSettings!$A$2:$A$6843,0),MATCH(Q$30,NoSettings!$C$1:$AG$1,0))</f>
        <v>19020000000</v>
      </c>
      <c r="R186">
        <f>INDEX(NoSettings!$C$2:$AG$6843,MATCH($C186,NoSettings!$A$2:$A$6843,0),MATCH(R$30,NoSettings!$C$1:$AG$1,0))</f>
        <v>19270000000</v>
      </c>
      <c r="S186">
        <f>INDEX(NoSettings!$C$2:$AG$6843,MATCH($C186,NoSettings!$A$2:$A$6843,0),MATCH(S$30,NoSettings!$C$1:$AG$1,0))</f>
        <v>19520000000</v>
      </c>
      <c r="T186">
        <f>INDEX(NoSettings!$C$2:$AG$6843,MATCH($C186,NoSettings!$A$2:$A$6843,0),MATCH(T$30,NoSettings!$C$1:$AG$1,0))</f>
        <v>19770000000</v>
      </c>
      <c r="U186">
        <f>INDEX(NoSettings!$C$2:$AG$6843,MATCH($C186,NoSettings!$A$2:$A$6843,0),MATCH(U$30,NoSettings!$C$1:$AG$1,0))</f>
        <v>20030000000</v>
      </c>
      <c r="V186">
        <f>INDEX(NoSettings!$C$2:$AG$6843,MATCH($C186,NoSettings!$A$2:$A$6843,0),MATCH(V$30,NoSettings!$C$1:$AG$1,0))</f>
        <v>20290000000</v>
      </c>
      <c r="W186">
        <f>INDEX(NoSettings!$C$2:$AG$6843,MATCH($C186,NoSettings!$A$2:$A$6843,0),MATCH(W$30,NoSettings!$C$1:$AG$1,0))</f>
        <v>20550000000</v>
      </c>
      <c r="X186">
        <f>INDEX(NoSettings!$C$2:$AG$6843,MATCH($C186,NoSettings!$A$2:$A$6843,0),MATCH(X$30,NoSettings!$C$1:$AG$1,0))</f>
        <v>20820000000</v>
      </c>
      <c r="Y186">
        <f>INDEX(NoSettings!$C$2:$AG$6843,MATCH($C186,NoSettings!$A$2:$A$6843,0),MATCH(Y$30,NoSettings!$C$1:$AG$1,0))</f>
        <v>21090000000</v>
      </c>
      <c r="Z186">
        <f>INDEX(NoSettings!$C$2:$AG$6843,MATCH($C186,NoSettings!$A$2:$A$6843,0),MATCH(Z$30,NoSettings!$C$1:$AG$1,0))</f>
        <v>21360000000</v>
      </c>
      <c r="AA186">
        <f>INDEX(NoSettings!$C$2:$AG$6843,MATCH($C186,NoSettings!$A$2:$A$6843,0),MATCH(AA$30,NoSettings!$C$1:$AG$1,0))</f>
        <v>21640000000</v>
      </c>
      <c r="AB186">
        <f>INDEX(NoSettings!$C$2:$AG$6843,MATCH($C186,NoSettings!$A$2:$A$6843,0),MATCH(AB$30,NoSettings!$C$1:$AG$1,0))</f>
        <v>21920000000</v>
      </c>
      <c r="AC186">
        <f>INDEX(NoSettings!$C$2:$AG$6843,MATCH($C186,NoSettings!$A$2:$A$6843,0),MATCH(AC$30,NoSettings!$C$1:$AG$1,0))</f>
        <v>22210000000</v>
      </c>
      <c r="AD186">
        <f>INDEX(NoSettings!$C$2:$AG$6843,MATCH($C186,NoSettings!$A$2:$A$6843,0),MATCH(AD$30,NoSettings!$C$1:$AG$1,0))</f>
        <v>22500000000</v>
      </c>
      <c r="AE186">
        <f>INDEX(NoSettings!$C$2:$AG$6843,MATCH($C186,NoSettings!$A$2:$A$6843,0),MATCH(AE$30,NoSettings!$C$1:$AG$1,0))</f>
        <v>22790000000</v>
      </c>
      <c r="AF186">
        <f>INDEX(NoSettings!$C$2:$AG$6843,MATCH($C186,NoSettings!$A$2:$A$6843,0),MATCH(AF$30,NoSettings!$C$1:$AG$1,0))</f>
        <v>23090000000</v>
      </c>
      <c r="AG186">
        <f>INDEX(NoSettings!$C$2:$AG$6843,MATCH($C186,NoSettings!$A$2:$A$6843,0),MATCH(AG$30,NoSettings!$C$1:$AG$1,0))</f>
        <v>23390000000</v>
      </c>
      <c r="AH186">
        <f>INDEX(NoSettings!$C$2:$AG$6843,MATCH($C186,NoSettings!$A$2:$A$6843,0),MATCH(AH$30,NoSettings!$C$1:$AG$1,0))</f>
        <v>23690000000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10710000000000</v>
      </c>
      <c r="E187">
        <f>INDEX(NoSettings!$C$2:$AG$6843,MATCH($C187,NoSettings!$A$2:$A$6843,0),MATCH(E$30,NoSettings!$C$1:$AG$1,0))</f>
        <v>10320000000000</v>
      </c>
      <c r="F187">
        <f>INDEX(NoSettings!$C$2:$AG$6843,MATCH($C187,NoSettings!$A$2:$A$6843,0),MATCH(F$30,NoSettings!$C$1:$AG$1,0))</f>
        <v>9934000000000</v>
      </c>
      <c r="G187">
        <f>INDEX(NoSettings!$C$2:$AG$6843,MATCH($C187,NoSettings!$A$2:$A$6843,0),MATCH(G$30,NoSettings!$C$1:$AG$1,0))</f>
        <v>9566000000000</v>
      </c>
      <c r="H187">
        <f>INDEX(NoSettings!$C$2:$AG$6843,MATCH($C187,NoSettings!$A$2:$A$6843,0),MATCH(H$30,NoSettings!$C$1:$AG$1,0))</f>
        <v>9212000000000</v>
      </c>
      <c r="I187">
        <f>INDEX(NoSettings!$C$2:$AG$6843,MATCH($C187,NoSettings!$A$2:$A$6843,0),MATCH(I$30,NoSettings!$C$1:$AG$1,0))</f>
        <v>8871000000000</v>
      </c>
      <c r="J187">
        <f>INDEX(NoSettings!$C$2:$AG$6843,MATCH($C187,NoSettings!$A$2:$A$6843,0),MATCH(J$30,NoSettings!$C$1:$AG$1,0))</f>
        <v>8543000000000</v>
      </c>
      <c r="K187">
        <f>INDEX(NoSettings!$C$2:$AG$6843,MATCH($C187,NoSettings!$A$2:$A$6843,0),MATCH(K$30,NoSettings!$C$1:$AG$1,0))</f>
        <v>8227000000000</v>
      </c>
      <c r="L187">
        <f>INDEX(NoSettings!$C$2:$AG$6843,MATCH($C187,NoSettings!$A$2:$A$6843,0),MATCH(L$30,NoSettings!$C$1:$AG$1,0))</f>
        <v>7923000000000</v>
      </c>
      <c r="M187">
        <f>INDEX(NoSettings!$C$2:$AG$6843,MATCH($C187,NoSettings!$A$2:$A$6843,0),MATCH(M$30,NoSettings!$C$1:$AG$1,0))</f>
        <v>7629000000000</v>
      </c>
      <c r="N187">
        <f>INDEX(NoSettings!$C$2:$AG$6843,MATCH($C187,NoSettings!$A$2:$A$6843,0),MATCH(N$30,NoSettings!$C$1:$AG$1,0))</f>
        <v>7347000000000</v>
      </c>
      <c r="O187">
        <f>INDEX(NoSettings!$C$2:$AG$6843,MATCH($C187,NoSettings!$A$2:$A$6843,0),MATCH(O$30,NoSettings!$C$1:$AG$1,0))</f>
        <v>7075000000000</v>
      </c>
      <c r="P187">
        <f>INDEX(NoSettings!$C$2:$AG$6843,MATCH($C187,NoSettings!$A$2:$A$6843,0),MATCH(P$30,NoSettings!$C$1:$AG$1,0))</f>
        <v>6814000000000</v>
      </c>
      <c r="Q187">
        <f>INDEX(NoSettings!$C$2:$AG$6843,MATCH($C187,NoSettings!$A$2:$A$6843,0),MATCH(Q$30,NoSettings!$C$1:$AG$1,0))</f>
        <v>6561000000000</v>
      </c>
      <c r="R187">
        <f>INDEX(NoSettings!$C$2:$AG$6843,MATCH($C187,NoSettings!$A$2:$A$6843,0),MATCH(R$30,NoSettings!$C$1:$AG$1,0))</f>
        <v>6319000000000</v>
      </c>
      <c r="S187">
        <f>INDEX(NoSettings!$C$2:$AG$6843,MATCH($C187,NoSettings!$A$2:$A$6843,0),MATCH(S$30,NoSettings!$C$1:$AG$1,0))</f>
        <v>6085000000000</v>
      </c>
      <c r="T187">
        <f>INDEX(NoSettings!$C$2:$AG$6843,MATCH($C187,NoSettings!$A$2:$A$6843,0),MATCH(T$30,NoSettings!$C$1:$AG$1,0))</f>
        <v>5860000000000</v>
      </c>
      <c r="U187">
        <f>INDEX(NoSettings!$C$2:$AG$6843,MATCH($C187,NoSettings!$A$2:$A$6843,0),MATCH(U$30,NoSettings!$C$1:$AG$1,0))</f>
        <v>5643000000000</v>
      </c>
      <c r="V187">
        <f>INDEX(NoSettings!$C$2:$AG$6843,MATCH($C187,NoSettings!$A$2:$A$6843,0),MATCH(V$30,NoSettings!$C$1:$AG$1,0))</f>
        <v>5434000000000</v>
      </c>
      <c r="W187">
        <f>INDEX(NoSettings!$C$2:$AG$6843,MATCH($C187,NoSettings!$A$2:$A$6843,0),MATCH(W$30,NoSettings!$C$1:$AG$1,0))</f>
        <v>5233000000000</v>
      </c>
      <c r="X187">
        <f>INDEX(NoSettings!$C$2:$AG$6843,MATCH($C187,NoSettings!$A$2:$A$6843,0),MATCH(X$30,NoSettings!$C$1:$AG$1,0))</f>
        <v>5039000000000</v>
      </c>
      <c r="Y187">
        <f>INDEX(NoSettings!$C$2:$AG$6843,MATCH($C187,NoSettings!$A$2:$A$6843,0),MATCH(Y$30,NoSettings!$C$1:$AG$1,0))</f>
        <v>4853000000000</v>
      </c>
      <c r="Z187">
        <f>INDEX(NoSettings!$C$2:$AG$6843,MATCH($C187,NoSettings!$A$2:$A$6843,0),MATCH(Z$30,NoSettings!$C$1:$AG$1,0))</f>
        <v>4673000000000</v>
      </c>
      <c r="AA187">
        <f>INDEX(NoSettings!$C$2:$AG$6843,MATCH($C187,NoSettings!$A$2:$A$6843,0),MATCH(AA$30,NoSettings!$C$1:$AG$1,0))</f>
        <v>4500000000000</v>
      </c>
      <c r="AB187">
        <f>INDEX(NoSettings!$C$2:$AG$6843,MATCH($C187,NoSettings!$A$2:$A$6843,0),MATCH(AB$30,NoSettings!$C$1:$AG$1,0))</f>
        <v>4334000000000</v>
      </c>
      <c r="AC187">
        <f>INDEX(NoSettings!$C$2:$AG$6843,MATCH($C187,NoSettings!$A$2:$A$6843,0),MATCH(AC$30,NoSettings!$C$1:$AG$1,0))</f>
        <v>4174000000000</v>
      </c>
      <c r="AD187">
        <f>INDEX(NoSettings!$C$2:$AG$6843,MATCH($C187,NoSettings!$A$2:$A$6843,0),MATCH(AD$30,NoSettings!$C$1:$AG$1,0))</f>
        <v>4019000000000</v>
      </c>
      <c r="AE187">
        <f>INDEX(NoSettings!$C$2:$AG$6843,MATCH($C187,NoSettings!$A$2:$A$6843,0),MATCH(AE$30,NoSettings!$C$1:$AG$1,0))</f>
        <v>3870000000000</v>
      </c>
      <c r="AF187">
        <f>INDEX(NoSettings!$C$2:$AG$6843,MATCH($C187,NoSettings!$A$2:$A$6843,0),MATCH(AF$30,NoSettings!$C$1:$AG$1,0))</f>
        <v>3727000000000</v>
      </c>
      <c r="AG187">
        <f>INDEX(NoSettings!$C$2:$AG$6843,MATCH($C187,NoSettings!$A$2:$A$6843,0),MATCH(AG$30,NoSettings!$C$1:$AG$1,0))</f>
        <v>3589000000000</v>
      </c>
      <c r="AH187">
        <f>INDEX(NoSettings!$C$2:$AG$6843,MATCH($C187,NoSettings!$A$2:$A$6843,0),MATCH(AH$30,NoSettings!$C$1:$AG$1,0))</f>
        <v>3457000000000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1532000000000</v>
      </c>
      <c r="E191">
        <f>INDEX(NoSettings!$C$2:$AG$6843,MATCH($C191,NoSettings!$A$2:$A$6843,0),MATCH(E$30,NoSettings!$C$1:$AG$1,0))</f>
        <v>1476000000000</v>
      </c>
      <c r="F191">
        <f>INDEX(NoSettings!$C$2:$AG$6843,MATCH($C191,NoSettings!$A$2:$A$6843,0),MATCH(F$30,NoSettings!$C$1:$AG$1,0))</f>
        <v>1421000000000</v>
      </c>
      <c r="G191">
        <f>INDEX(NoSettings!$C$2:$AG$6843,MATCH($C191,NoSettings!$A$2:$A$6843,0),MATCH(G$30,NoSettings!$C$1:$AG$1,0))</f>
        <v>1369000000000</v>
      </c>
      <c r="H191">
        <f>INDEX(NoSettings!$C$2:$AG$6843,MATCH($C191,NoSettings!$A$2:$A$6843,0),MATCH(H$30,NoSettings!$C$1:$AG$1,0))</f>
        <v>1318000000000</v>
      </c>
      <c r="I191">
        <f>INDEX(NoSettings!$C$2:$AG$6843,MATCH($C191,NoSettings!$A$2:$A$6843,0),MATCH(I$30,NoSettings!$C$1:$AG$1,0))</f>
        <v>1269000000000</v>
      </c>
      <c r="J191">
        <f>INDEX(NoSettings!$C$2:$AG$6843,MATCH($C191,NoSettings!$A$2:$A$6843,0),MATCH(J$30,NoSettings!$C$1:$AG$1,0))</f>
        <v>1222000000000</v>
      </c>
      <c r="K191">
        <f>INDEX(NoSettings!$C$2:$AG$6843,MATCH($C191,NoSettings!$A$2:$A$6843,0),MATCH(K$30,NoSettings!$C$1:$AG$1,0))</f>
        <v>1177000000000</v>
      </c>
      <c r="L191">
        <f>INDEX(NoSettings!$C$2:$AG$6843,MATCH($C191,NoSettings!$A$2:$A$6843,0),MATCH(L$30,NoSettings!$C$1:$AG$1,0))</f>
        <v>1133000000000</v>
      </c>
      <c r="M191">
        <f>INDEX(NoSettings!$C$2:$AG$6843,MATCH($C191,NoSettings!$A$2:$A$6843,0),MATCH(M$30,NoSettings!$C$1:$AG$1,0))</f>
        <v>1091000000000</v>
      </c>
      <c r="N191">
        <f>INDEX(NoSettings!$C$2:$AG$6843,MATCH($C191,NoSettings!$A$2:$A$6843,0),MATCH(N$30,NoSettings!$C$1:$AG$1,0))</f>
        <v>1051000000000</v>
      </c>
      <c r="O191">
        <f>INDEX(NoSettings!$C$2:$AG$6843,MATCH($C191,NoSettings!$A$2:$A$6843,0),MATCH(O$30,NoSettings!$C$1:$AG$1,0))</f>
        <v>1012000000000</v>
      </c>
      <c r="P191">
        <f>INDEX(NoSettings!$C$2:$AG$6843,MATCH($C191,NoSettings!$A$2:$A$6843,0),MATCH(P$30,NoSettings!$C$1:$AG$1,0))</f>
        <v>974700000000</v>
      </c>
      <c r="Q191">
        <f>INDEX(NoSettings!$C$2:$AG$6843,MATCH($C191,NoSettings!$A$2:$A$6843,0),MATCH(Q$30,NoSettings!$C$1:$AG$1,0))</f>
        <v>938700000000</v>
      </c>
      <c r="R191">
        <f>INDEX(NoSettings!$C$2:$AG$6843,MATCH($C191,NoSettings!$A$2:$A$6843,0),MATCH(R$30,NoSettings!$C$1:$AG$1,0))</f>
        <v>903900000000</v>
      </c>
      <c r="S191">
        <f>INDEX(NoSettings!$C$2:$AG$6843,MATCH($C191,NoSettings!$A$2:$A$6843,0),MATCH(S$30,NoSettings!$C$1:$AG$1,0))</f>
        <v>870500000000</v>
      </c>
      <c r="T191">
        <f>INDEX(NoSettings!$C$2:$AG$6843,MATCH($C191,NoSettings!$A$2:$A$6843,0),MATCH(T$30,NoSettings!$C$1:$AG$1,0))</f>
        <v>838300000000</v>
      </c>
      <c r="U191">
        <f>INDEX(NoSettings!$C$2:$AG$6843,MATCH($C191,NoSettings!$A$2:$A$6843,0),MATCH(U$30,NoSettings!$C$1:$AG$1,0))</f>
        <v>807300000000</v>
      </c>
      <c r="V191">
        <f>INDEX(NoSettings!$C$2:$AG$6843,MATCH($C191,NoSettings!$A$2:$A$6843,0),MATCH(V$30,NoSettings!$C$1:$AG$1,0))</f>
        <v>777400000000</v>
      </c>
      <c r="W191">
        <f>INDEX(NoSettings!$C$2:$AG$6843,MATCH($C191,NoSettings!$A$2:$A$6843,0),MATCH(W$30,NoSettings!$C$1:$AG$1,0))</f>
        <v>748600000000</v>
      </c>
      <c r="X191">
        <f>INDEX(NoSettings!$C$2:$AG$6843,MATCH($C191,NoSettings!$A$2:$A$6843,0),MATCH(X$30,NoSettings!$C$1:$AG$1,0))</f>
        <v>720900000000</v>
      </c>
      <c r="Y191">
        <f>INDEX(NoSettings!$C$2:$AG$6843,MATCH($C191,NoSettings!$A$2:$A$6843,0),MATCH(Y$30,NoSettings!$C$1:$AG$1,0))</f>
        <v>694300000000</v>
      </c>
      <c r="Z191">
        <f>INDEX(NoSettings!$C$2:$AG$6843,MATCH($C191,NoSettings!$A$2:$A$6843,0),MATCH(Z$30,NoSettings!$C$1:$AG$1,0))</f>
        <v>668600000000</v>
      </c>
      <c r="AA191">
        <f>INDEX(NoSettings!$C$2:$AG$6843,MATCH($C191,NoSettings!$A$2:$A$6843,0),MATCH(AA$30,NoSettings!$C$1:$AG$1,0))</f>
        <v>643800000000</v>
      </c>
      <c r="AB191">
        <f>INDEX(NoSettings!$C$2:$AG$6843,MATCH($C191,NoSettings!$A$2:$A$6843,0),MATCH(AB$30,NoSettings!$C$1:$AG$1,0))</f>
        <v>620000000000</v>
      </c>
      <c r="AC191">
        <f>INDEX(NoSettings!$C$2:$AG$6843,MATCH($C191,NoSettings!$A$2:$A$6843,0),MATCH(AC$30,NoSettings!$C$1:$AG$1,0))</f>
        <v>597100000000</v>
      </c>
      <c r="AD191">
        <f>INDEX(NoSettings!$C$2:$AG$6843,MATCH($C191,NoSettings!$A$2:$A$6843,0),MATCH(AD$30,NoSettings!$C$1:$AG$1,0))</f>
        <v>575000000000</v>
      </c>
      <c r="AE191">
        <f>INDEX(NoSettings!$C$2:$AG$6843,MATCH($C191,NoSettings!$A$2:$A$6843,0),MATCH(AE$30,NoSettings!$C$1:$AG$1,0))</f>
        <v>553700000000</v>
      </c>
      <c r="AF191">
        <f>INDEX(NoSettings!$C$2:$AG$6843,MATCH($C191,NoSettings!$A$2:$A$6843,0),MATCH(AF$30,NoSettings!$C$1:$AG$1,0))</f>
        <v>533200000000</v>
      </c>
      <c r="AG191">
        <f>INDEX(NoSettings!$C$2:$AG$6843,MATCH($C191,NoSettings!$A$2:$A$6843,0),MATCH(AG$30,NoSettings!$C$1:$AG$1,0))</f>
        <v>513500000000</v>
      </c>
      <c r="AH191">
        <f>INDEX(NoSettings!$C$2:$AG$6843,MATCH($C191,NoSettings!$A$2:$A$6843,0),MATCH(AH$30,NoSettings!$C$1:$AG$1,0))</f>
        <v>494500000000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1238000000000</v>
      </c>
      <c r="E193">
        <f>INDEX(NoSettings!$C$2:$AG$6843,MATCH($C193,NoSettings!$A$2:$A$6843,0),MATCH(E$30,NoSettings!$C$1:$AG$1,0))</f>
        <v>1192000000000</v>
      </c>
      <c r="F193">
        <f>INDEX(NoSettings!$C$2:$AG$6843,MATCH($C193,NoSettings!$A$2:$A$6843,0),MATCH(F$30,NoSettings!$C$1:$AG$1,0))</f>
        <v>1148000000000</v>
      </c>
      <c r="G193">
        <f>INDEX(NoSettings!$C$2:$AG$6843,MATCH($C193,NoSettings!$A$2:$A$6843,0),MATCH(G$30,NoSettings!$C$1:$AG$1,0))</f>
        <v>1106000000000</v>
      </c>
      <c r="H193">
        <f>INDEX(NoSettings!$C$2:$AG$6843,MATCH($C193,NoSettings!$A$2:$A$6843,0),MATCH(H$30,NoSettings!$C$1:$AG$1,0))</f>
        <v>1065000000000</v>
      </c>
      <c r="I193">
        <f>INDEX(NoSettings!$C$2:$AG$6843,MATCH($C193,NoSettings!$A$2:$A$6843,0),MATCH(I$30,NoSettings!$C$1:$AG$1,0))</f>
        <v>1025000000000</v>
      </c>
      <c r="J193">
        <f>INDEX(NoSettings!$C$2:$AG$6843,MATCH($C193,NoSettings!$A$2:$A$6843,0),MATCH(J$30,NoSettings!$C$1:$AG$1,0))</f>
        <v>987500000000</v>
      </c>
      <c r="K193">
        <f>INDEX(NoSettings!$C$2:$AG$6843,MATCH($C193,NoSettings!$A$2:$A$6843,0),MATCH(K$30,NoSettings!$C$1:$AG$1,0))</f>
        <v>951000000000</v>
      </c>
      <c r="L193">
        <f>INDEX(NoSettings!$C$2:$AG$6843,MATCH($C193,NoSettings!$A$2:$A$6843,0),MATCH(L$30,NoSettings!$C$1:$AG$1,0))</f>
        <v>915800000000</v>
      </c>
      <c r="M193">
        <f>INDEX(NoSettings!$C$2:$AG$6843,MATCH($C193,NoSettings!$A$2:$A$6843,0),MATCH(M$30,NoSettings!$C$1:$AG$1,0))</f>
        <v>881900000000</v>
      </c>
      <c r="N193">
        <f>INDEX(NoSettings!$C$2:$AG$6843,MATCH($C193,NoSettings!$A$2:$A$6843,0),MATCH(N$30,NoSettings!$C$1:$AG$1,0))</f>
        <v>849300000000</v>
      </c>
      <c r="O193">
        <f>INDEX(NoSettings!$C$2:$AG$6843,MATCH($C193,NoSettings!$A$2:$A$6843,0),MATCH(O$30,NoSettings!$C$1:$AG$1,0))</f>
        <v>817800000000</v>
      </c>
      <c r="P193">
        <f>INDEX(NoSettings!$C$2:$AG$6843,MATCH($C193,NoSettings!$A$2:$A$6843,0),MATCH(P$30,NoSettings!$C$1:$AG$1,0))</f>
        <v>787600000000</v>
      </c>
      <c r="Q193">
        <f>INDEX(NoSettings!$C$2:$AG$6843,MATCH($C193,NoSettings!$A$2:$A$6843,0),MATCH(Q$30,NoSettings!$C$1:$AG$1,0))</f>
        <v>758400000000</v>
      </c>
      <c r="R193">
        <f>INDEX(NoSettings!$C$2:$AG$6843,MATCH($C193,NoSettings!$A$2:$A$6843,0),MATCH(R$30,NoSettings!$C$1:$AG$1,0))</f>
        <v>730400000000</v>
      </c>
      <c r="S193">
        <f>INDEX(NoSettings!$C$2:$AG$6843,MATCH($C193,NoSettings!$A$2:$A$6843,0),MATCH(S$30,NoSettings!$C$1:$AG$1,0))</f>
        <v>703300000000</v>
      </c>
      <c r="T193">
        <f>INDEX(NoSettings!$C$2:$AG$6843,MATCH($C193,NoSettings!$A$2:$A$6843,0),MATCH(T$30,NoSettings!$C$1:$AG$1,0))</f>
        <v>677300000000</v>
      </c>
      <c r="U193">
        <f>INDEX(NoSettings!$C$2:$AG$6843,MATCH($C193,NoSettings!$A$2:$A$6843,0),MATCH(U$30,NoSettings!$C$1:$AG$1,0))</f>
        <v>652300000000</v>
      </c>
      <c r="V193">
        <f>INDEX(NoSettings!$C$2:$AG$6843,MATCH($C193,NoSettings!$A$2:$A$6843,0),MATCH(V$30,NoSettings!$C$1:$AG$1,0))</f>
        <v>628100000000</v>
      </c>
      <c r="W193">
        <f>INDEX(NoSettings!$C$2:$AG$6843,MATCH($C193,NoSettings!$A$2:$A$6843,0),MATCH(W$30,NoSettings!$C$1:$AG$1,0))</f>
        <v>604900000000</v>
      </c>
      <c r="X193">
        <f>INDEX(NoSettings!$C$2:$AG$6843,MATCH($C193,NoSettings!$A$2:$A$6843,0),MATCH(X$30,NoSettings!$C$1:$AG$1,0))</f>
        <v>582500000000</v>
      </c>
      <c r="Y193">
        <f>INDEX(NoSettings!$C$2:$AG$6843,MATCH($C193,NoSettings!$A$2:$A$6843,0),MATCH(Y$30,NoSettings!$C$1:$AG$1,0))</f>
        <v>561000000000</v>
      </c>
      <c r="Z193">
        <f>INDEX(NoSettings!$C$2:$AG$6843,MATCH($C193,NoSettings!$A$2:$A$6843,0),MATCH(Z$30,NoSettings!$C$1:$AG$1,0))</f>
        <v>540200000000</v>
      </c>
      <c r="AA193">
        <f>INDEX(NoSettings!$C$2:$AG$6843,MATCH($C193,NoSettings!$A$2:$A$6843,0),MATCH(AA$30,NoSettings!$C$1:$AG$1,0))</f>
        <v>520200000000</v>
      </c>
      <c r="AB193">
        <f>INDEX(NoSettings!$C$2:$AG$6843,MATCH($C193,NoSettings!$A$2:$A$6843,0),MATCH(AB$30,NoSettings!$C$1:$AG$1,0))</f>
        <v>501000000000</v>
      </c>
      <c r="AC193">
        <f>INDEX(NoSettings!$C$2:$AG$6843,MATCH($C193,NoSettings!$A$2:$A$6843,0),MATCH(AC$30,NoSettings!$C$1:$AG$1,0))</f>
        <v>482400000000</v>
      </c>
      <c r="AD193">
        <f>INDEX(NoSettings!$C$2:$AG$6843,MATCH($C193,NoSettings!$A$2:$A$6843,0),MATCH(AD$30,NoSettings!$C$1:$AG$1,0))</f>
        <v>464600000000</v>
      </c>
      <c r="AE193">
        <f>INDEX(NoSettings!$C$2:$AG$6843,MATCH($C193,NoSettings!$A$2:$A$6843,0),MATCH(AE$30,NoSettings!$C$1:$AG$1,0))</f>
        <v>447400000000</v>
      </c>
      <c r="AF193">
        <f>INDEX(NoSettings!$C$2:$AG$6843,MATCH($C193,NoSettings!$A$2:$A$6843,0),MATCH(AF$30,NoSettings!$C$1:$AG$1,0))</f>
        <v>430800000000</v>
      </c>
      <c r="AG193">
        <f>INDEX(NoSettings!$C$2:$AG$6843,MATCH($C193,NoSettings!$A$2:$A$6843,0),MATCH(AG$30,NoSettings!$C$1:$AG$1,0))</f>
        <v>414900000000</v>
      </c>
      <c r="AH193">
        <f>INDEX(NoSettings!$C$2:$AG$6843,MATCH($C193,NoSettings!$A$2:$A$6843,0),MATCH(AH$30,NoSettings!$C$1:$AG$1,0))</f>
        <v>399500000000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164300000000</v>
      </c>
      <c r="E197">
        <f>INDEX(NoSettings!$C$2:$AG$6843,MATCH($C197,NoSettings!$A$2:$A$6843,0),MATCH(E$30,NoSettings!$C$1:$AG$1,0))</f>
        <v>158200000000</v>
      </c>
      <c r="F197">
        <f>INDEX(NoSettings!$C$2:$AG$6843,MATCH($C197,NoSettings!$A$2:$A$6843,0),MATCH(F$30,NoSettings!$C$1:$AG$1,0))</f>
        <v>152400000000</v>
      </c>
      <c r="G197">
        <f>INDEX(NoSettings!$C$2:$AG$6843,MATCH($C197,NoSettings!$A$2:$A$6843,0),MATCH(G$30,NoSettings!$C$1:$AG$1,0))</f>
        <v>146800000000</v>
      </c>
      <c r="H197">
        <f>INDEX(NoSettings!$C$2:$AG$6843,MATCH($C197,NoSettings!$A$2:$A$6843,0),MATCH(H$30,NoSettings!$C$1:$AG$1,0))</f>
        <v>141300000000</v>
      </c>
      <c r="I197">
        <f>INDEX(NoSettings!$C$2:$AG$6843,MATCH($C197,NoSettings!$A$2:$A$6843,0),MATCH(I$30,NoSettings!$C$1:$AG$1,0))</f>
        <v>136100000000</v>
      </c>
      <c r="J197">
        <f>INDEX(NoSettings!$C$2:$AG$6843,MATCH($C197,NoSettings!$A$2:$A$6843,0),MATCH(J$30,NoSettings!$C$1:$AG$1,0))</f>
        <v>131100000000</v>
      </c>
      <c r="K197">
        <f>INDEX(NoSettings!$C$2:$AG$6843,MATCH($C197,NoSettings!$A$2:$A$6843,0),MATCH(K$30,NoSettings!$C$1:$AG$1,0))</f>
        <v>126200000000</v>
      </c>
      <c r="L197">
        <f>INDEX(NoSettings!$C$2:$AG$6843,MATCH($C197,NoSettings!$A$2:$A$6843,0),MATCH(L$30,NoSettings!$C$1:$AG$1,0))</f>
        <v>121500000000</v>
      </c>
      <c r="M197">
        <f>INDEX(NoSettings!$C$2:$AG$6843,MATCH($C197,NoSettings!$A$2:$A$6843,0),MATCH(M$30,NoSettings!$C$1:$AG$1,0))</f>
        <v>117000000000</v>
      </c>
      <c r="N197">
        <f>INDEX(NoSettings!$C$2:$AG$6843,MATCH($C197,NoSettings!$A$2:$A$6843,0),MATCH(N$30,NoSettings!$C$1:$AG$1,0))</f>
        <v>112700000000</v>
      </c>
      <c r="O197">
        <f>INDEX(NoSettings!$C$2:$AG$6843,MATCH($C197,NoSettings!$A$2:$A$6843,0),MATCH(O$30,NoSettings!$C$1:$AG$1,0))</f>
        <v>108500000000</v>
      </c>
      <c r="P197">
        <f>INDEX(NoSettings!$C$2:$AG$6843,MATCH($C197,NoSettings!$A$2:$A$6843,0),MATCH(P$30,NoSettings!$C$1:$AG$1,0))</f>
        <v>104500000000</v>
      </c>
      <c r="Q197">
        <f>INDEX(NoSettings!$C$2:$AG$6843,MATCH($C197,NoSettings!$A$2:$A$6843,0),MATCH(Q$30,NoSettings!$C$1:$AG$1,0))</f>
        <v>100700000000</v>
      </c>
      <c r="R197">
        <f>INDEX(NoSettings!$C$2:$AG$6843,MATCH($C197,NoSettings!$A$2:$A$6843,0),MATCH(R$30,NoSettings!$C$1:$AG$1,0))</f>
        <v>96930000000</v>
      </c>
      <c r="S197">
        <f>INDEX(NoSettings!$C$2:$AG$6843,MATCH($C197,NoSettings!$A$2:$A$6843,0),MATCH(S$30,NoSettings!$C$1:$AG$1,0))</f>
        <v>93350000000</v>
      </c>
      <c r="T197">
        <f>INDEX(NoSettings!$C$2:$AG$6843,MATCH($C197,NoSettings!$A$2:$A$6843,0),MATCH(T$30,NoSettings!$C$1:$AG$1,0))</f>
        <v>89890000000</v>
      </c>
      <c r="U197">
        <f>INDEX(NoSettings!$C$2:$AG$6843,MATCH($C197,NoSettings!$A$2:$A$6843,0),MATCH(U$30,NoSettings!$C$1:$AG$1,0))</f>
        <v>86570000000</v>
      </c>
      <c r="V197">
        <f>INDEX(NoSettings!$C$2:$AG$6843,MATCH($C197,NoSettings!$A$2:$A$6843,0),MATCH(V$30,NoSettings!$C$1:$AG$1,0))</f>
        <v>83360000000</v>
      </c>
      <c r="W197">
        <f>INDEX(NoSettings!$C$2:$AG$6843,MATCH($C197,NoSettings!$A$2:$A$6843,0),MATCH(W$30,NoSettings!$C$1:$AG$1,0))</f>
        <v>80280000000</v>
      </c>
      <c r="X197">
        <f>INDEX(NoSettings!$C$2:$AG$6843,MATCH($C197,NoSettings!$A$2:$A$6843,0),MATCH(X$30,NoSettings!$C$1:$AG$1,0))</f>
        <v>77310000000</v>
      </c>
      <c r="Y197">
        <f>INDEX(NoSettings!$C$2:$AG$6843,MATCH($C197,NoSettings!$A$2:$A$6843,0),MATCH(Y$30,NoSettings!$C$1:$AG$1,0))</f>
        <v>74450000000</v>
      </c>
      <c r="Z197">
        <f>INDEX(NoSettings!$C$2:$AG$6843,MATCH($C197,NoSettings!$A$2:$A$6843,0),MATCH(Z$30,NoSettings!$C$1:$AG$1,0))</f>
        <v>71690000000</v>
      </c>
      <c r="AA197">
        <f>INDEX(NoSettings!$C$2:$AG$6843,MATCH($C197,NoSettings!$A$2:$A$6843,0),MATCH(AA$30,NoSettings!$C$1:$AG$1,0))</f>
        <v>69040000000</v>
      </c>
      <c r="AB197">
        <f>INDEX(NoSettings!$C$2:$AG$6843,MATCH($C197,NoSettings!$A$2:$A$6843,0),MATCH(AB$30,NoSettings!$C$1:$AG$1,0))</f>
        <v>66490000000</v>
      </c>
      <c r="AC197">
        <f>INDEX(NoSettings!$C$2:$AG$6843,MATCH($C197,NoSettings!$A$2:$A$6843,0),MATCH(AC$30,NoSettings!$C$1:$AG$1,0))</f>
        <v>64030000000</v>
      </c>
      <c r="AD197">
        <f>INDEX(NoSettings!$C$2:$AG$6843,MATCH($C197,NoSettings!$A$2:$A$6843,0),MATCH(AD$30,NoSettings!$C$1:$AG$1,0))</f>
        <v>61660000000</v>
      </c>
      <c r="AE197">
        <f>INDEX(NoSettings!$C$2:$AG$6843,MATCH($C197,NoSettings!$A$2:$A$6843,0),MATCH(AE$30,NoSettings!$C$1:$AG$1,0))</f>
        <v>59380000000</v>
      </c>
      <c r="AF197">
        <f>INDEX(NoSettings!$C$2:$AG$6843,MATCH($C197,NoSettings!$A$2:$A$6843,0),MATCH(AF$30,NoSettings!$C$1:$AG$1,0))</f>
        <v>57180000000</v>
      </c>
      <c r="AG197">
        <f>INDEX(NoSettings!$C$2:$AG$6843,MATCH($C197,NoSettings!$A$2:$A$6843,0),MATCH(AG$30,NoSettings!$C$1:$AG$1,0))</f>
        <v>55060000000</v>
      </c>
      <c r="AH197">
        <f>INDEX(NoSettings!$C$2:$AG$6843,MATCH($C197,NoSettings!$A$2:$A$6843,0),MATCH(AH$30,NoSettings!$C$1:$AG$1,0))</f>
        <v>53030000000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11580000000000</v>
      </c>
      <c r="E199">
        <f>INDEX(NoSettings!$C$2:$AG$6843,MATCH($C199,NoSettings!$A$2:$A$6843,0),MATCH(E$30,NoSettings!$C$1:$AG$1,0))</f>
        <v>11150000000000</v>
      </c>
      <c r="F199">
        <f>INDEX(NoSettings!$C$2:$AG$6843,MATCH($C199,NoSettings!$A$2:$A$6843,0),MATCH(F$30,NoSettings!$C$1:$AG$1,0))</f>
        <v>10730000000000</v>
      </c>
      <c r="G199">
        <f>INDEX(NoSettings!$C$2:$AG$6843,MATCH($C199,NoSettings!$A$2:$A$6843,0),MATCH(G$30,NoSettings!$C$1:$AG$1,0))</f>
        <v>10340000000000</v>
      </c>
      <c r="H199">
        <f>INDEX(NoSettings!$C$2:$AG$6843,MATCH($C199,NoSettings!$A$2:$A$6843,0),MATCH(H$30,NoSettings!$C$1:$AG$1,0))</f>
        <v>9955000000000</v>
      </c>
      <c r="I199">
        <f>INDEX(NoSettings!$C$2:$AG$6843,MATCH($C199,NoSettings!$A$2:$A$6843,0),MATCH(I$30,NoSettings!$C$1:$AG$1,0))</f>
        <v>9587000000000</v>
      </c>
      <c r="J199">
        <f>INDEX(NoSettings!$C$2:$AG$6843,MATCH($C199,NoSettings!$A$2:$A$6843,0),MATCH(J$30,NoSettings!$C$1:$AG$1,0))</f>
        <v>9232000000000</v>
      </c>
      <c r="K199">
        <f>INDEX(NoSettings!$C$2:$AG$6843,MATCH($C199,NoSettings!$A$2:$A$6843,0),MATCH(K$30,NoSettings!$C$1:$AG$1,0))</f>
        <v>8890000000000</v>
      </c>
      <c r="L199">
        <f>INDEX(NoSettings!$C$2:$AG$6843,MATCH($C199,NoSettings!$A$2:$A$6843,0),MATCH(L$30,NoSettings!$C$1:$AG$1,0))</f>
        <v>8561000000000</v>
      </c>
      <c r="M199">
        <f>INDEX(NoSettings!$C$2:$AG$6843,MATCH($C199,NoSettings!$A$2:$A$6843,0),MATCH(M$30,NoSettings!$C$1:$AG$1,0))</f>
        <v>8245000000000</v>
      </c>
      <c r="N199">
        <f>INDEX(NoSettings!$C$2:$AG$6843,MATCH($C199,NoSettings!$A$2:$A$6843,0),MATCH(N$30,NoSettings!$C$1:$AG$1,0))</f>
        <v>7940000000000</v>
      </c>
      <c r="O199">
        <f>INDEX(NoSettings!$C$2:$AG$6843,MATCH($C199,NoSettings!$A$2:$A$6843,0),MATCH(O$30,NoSettings!$C$1:$AG$1,0))</f>
        <v>7646000000000</v>
      </c>
      <c r="P199">
        <f>INDEX(NoSettings!$C$2:$AG$6843,MATCH($C199,NoSettings!$A$2:$A$6843,0),MATCH(P$30,NoSettings!$C$1:$AG$1,0))</f>
        <v>7363000000000</v>
      </c>
      <c r="Q199">
        <f>INDEX(NoSettings!$C$2:$AG$6843,MATCH($C199,NoSettings!$A$2:$A$6843,0),MATCH(Q$30,NoSettings!$C$1:$AG$1,0))</f>
        <v>7090000000000</v>
      </c>
      <c r="R199">
        <f>INDEX(NoSettings!$C$2:$AG$6843,MATCH($C199,NoSettings!$A$2:$A$6843,0),MATCH(R$30,NoSettings!$C$1:$AG$1,0))</f>
        <v>6828000000000</v>
      </c>
      <c r="S199">
        <f>INDEX(NoSettings!$C$2:$AG$6843,MATCH($C199,NoSettings!$A$2:$A$6843,0),MATCH(S$30,NoSettings!$C$1:$AG$1,0))</f>
        <v>6575000000000</v>
      </c>
      <c r="T199">
        <f>INDEX(NoSettings!$C$2:$AG$6843,MATCH($C199,NoSettings!$A$2:$A$6843,0),MATCH(T$30,NoSettings!$C$1:$AG$1,0))</f>
        <v>6332000000000</v>
      </c>
      <c r="U199">
        <f>INDEX(NoSettings!$C$2:$AG$6843,MATCH($C199,NoSettings!$A$2:$A$6843,0),MATCH(U$30,NoSettings!$C$1:$AG$1,0))</f>
        <v>6098000000000</v>
      </c>
      <c r="V199">
        <f>INDEX(NoSettings!$C$2:$AG$6843,MATCH($C199,NoSettings!$A$2:$A$6843,0),MATCH(V$30,NoSettings!$C$1:$AG$1,0))</f>
        <v>5872000000000</v>
      </c>
      <c r="W199">
        <f>INDEX(NoSettings!$C$2:$AG$6843,MATCH($C199,NoSettings!$A$2:$A$6843,0),MATCH(W$30,NoSettings!$C$1:$AG$1,0))</f>
        <v>5655000000000</v>
      </c>
      <c r="X199">
        <f>INDEX(NoSettings!$C$2:$AG$6843,MATCH($C199,NoSettings!$A$2:$A$6843,0),MATCH(X$30,NoSettings!$C$1:$AG$1,0))</f>
        <v>5446000000000</v>
      </c>
      <c r="Y199">
        <f>INDEX(NoSettings!$C$2:$AG$6843,MATCH($C199,NoSettings!$A$2:$A$6843,0),MATCH(Y$30,NoSettings!$C$1:$AG$1,0))</f>
        <v>5244000000000</v>
      </c>
      <c r="Z199">
        <f>INDEX(NoSettings!$C$2:$AG$6843,MATCH($C199,NoSettings!$A$2:$A$6843,0),MATCH(Z$30,NoSettings!$C$1:$AG$1,0))</f>
        <v>5050000000000</v>
      </c>
      <c r="AA199">
        <f>INDEX(NoSettings!$C$2:$AG$6843,MATCH($C199,NoSettings!$A$2:$A$6843,0),MATCH(AA$30,NoSettings!$C$1:$AG$1,0))</f>
        <v>4863000000000</v>
      </c>
      <c r="AB199">
        <f>INDEX(NoSettings!$C$2:$AG$6843,MATCH($C199,NoSettings!$A$2:$A$6843,0),MATCH(AB$30,NoSettings!$C$1:$AG$1,0))</f>
        <v>4683000000000</v>
      </c>
      <c r="AC199">
        <f>INDEX(NoSettings!$C$2:$AG$6843,MATCH($C199,NoSettings!$A$2:$A$6843,0),MATCH(AC$30,NoSettings!$C$1:$AG$1,0))</f>
        <v>4510000000000</v>
      </c>
      <c r="AD199">
        <f>INDEX(NoSettings!$C$2:$AG$6843,MATCH($C199,NoSettings!$A$2:$A$6843,0),MATCH(AD$30,NoSettings!$C$1:$AG$1,0))</f>
        <v>4343000000000</v>
      </c>
      <c r="AE199">
        <f>INDEX(NoSettings!$C$2:$AG$6843,MATCH($C199,NoSettings!$A$2:$A$6843,0),MATCH(AE$30,NoSettings!$C$1:$AG$1,0))</f>
        <v>4183000000000</v>
      </c>
      <c r="AF199">
        <f>INDEX(NoSettings!$C$2:$AG$6843,MATCH($C199,NoSettings!$A$2:$A$6843,0),MATCH(AF$30,NoSettings!$C$1:$AG$1,0))</f>
        <v>4028000000000</v>
      </c>
      <c r="AG199">
        <f>INDEX(NoSettings!$C$2:$AG$6843,MATCH($C199,NoSettings!$A$2:$A$6843,0),MATCH(AG$30,NoSettings!$C$1:$AG$1,0))</f>
        <v>3879000000000</v>
      </c>
      <c r="AH199">
        <f>INDEX(NoSettings!$C$2:$AG$6843,MATCH($C199,NoSettings!$A$2:$A$6843,0),MATCH(AH$30,NoSettings!$C$1:$AG$1,0))</f>
        <v>3735000000000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0</v>
      </c>
      <c r="E200">
        <f>INDEX(NoSettings!$C$2:$AG$6843,MATCH($C200,NoSettings!$A$2:$A$6843,0),MATCH(E$30,NoSettings!$C$1:$AG$1,0))</f>
        <v>0</v>
      </c>
      <c r="F200">
        <f>INDEX(NoSettings!$C$2:$AG$6843,MATCH($C200,NoSettings!$A$2:$A$6843,0),MATCH(F$30,NoSettings!$C$1:$AG$1,0))</f>
        <v>0</v>
      </c>
      <c r="G200">
        <f>INDEX(NoSettings!$C$2:$AG$6843,MATCH($C200,NoSettings!$A$2:$A$6843,0),MATCH(G$30,NoSettings!$C$1:$AG$1,0))</f>
        <v>0</v>
      </c>
      <c r="H200">
        <f>INDEX(NoSettings!$C$2:$AG$6843,MATCH($C200,NoSettings!$A$2:$A$6843,0),MATCH(H$30,NoSettings!$C$1:$AG$1,0))</f>
        <v>0</v>
      </c>
      <c r="I200">
        <f>INDEX(NoSettings!$C$2:$AG$6843,MATCH($C200,NoSettings!$A$2:$A$6843,0),MATCH(I$30,NoSettings!$C$1:$AG$1,0))</f>
        <v>0</v>
      </c>
      <c r="J200">
        <f>INDEX(NoSettings!$C$2:$AG$6843,MATCH($C200,NoSettings!$A$2:$A$6843,0),MATCH(J$30,NoSettings!$C$1:$AG$1,0))</f>
        <v>0</v>
      </c>
      <c r="K200">
        <f>INDEX(NoSettings!$C$2:$AG$6843,MATCH($C200,NoSettings!$A$2:$A$6843,0),MATCH(K$30,NoSettings!$C$1:$AG$1,0))</f>
        <v>0</v>
      </c>
      <c r="L200">
        <f>INDEX(NoSettings!$C$2:$AG$6843,MATCH($C200,NoSettings!$A$2:$A$6843,0),MATCH(L$30,NoSettings!$C$1:$AG$1,0))</f>
        <v>0</v>
      </c>
      <c r="M200">
        <f>INDEX(NoSettings!$C$2:$AG$6843,MATCH($C200,NoSettings!$A$2:$A$6843,0),MATCH(M$30,NoSettings!$C$1:$AG$1,0))</f>
        <v>0</v>
      </c>
      <c r="N200">
        <f>INDEX(NoSettings!$C$2:$AG$6843,MATCH($C200,NoSettings!$A$2:$A$6843,0),MATCH(N$30,NoSettings!$C$1:$AG$1,0))</f>
        <v>0</v>
      </c>
      <c r="O200">
        <f>INDEX(NoSettings!$C$2:$AG$6843,MATCH($C200,NoSettings!$A$2:$A$6843,0),MATCH(O$30,NoSettings!$C$1:$AG$1,0))</f>
        <v>0</v>
      </c>
      <c r="P200">
        <f>INDEX(NoSettings!$C$2:$AG$6843,MATCH($C200,NoSettings!$A$2:$A$6843,0),MATCH(P$30,NoSettings!$C$1:$AG$1,0))</f>
        <v>0</v>
      </c>
      <c r="Q200">
        <f>INDEX(NoSettings!$C$2:$AG$6843,MATCH($C200,NoSettings!$A$2:$A$6843,0),MATCH(Q$30,NoSettings!$C$1:$AG$1,0))</f>
        <v>0</v>
      </c>
      <c r="R200">
        <f>INDEX(NoSettings!$C$2:$AG$6843,MATCH($C200,NoSettings!$A$2:$A$6843,0),MATCH(R$30,NoSettings!$C$1:$AG$1,0))</f>
        <v>0</v>
      </c>
      <c r="S200">
        <f>INDEX(NoSettings!$C$2:$AG$6843,MATCH($C200,NoSettings!$A$2:$A$6843,0),MATCH(S$30,NoSettings!$C$1:$AG$1,0))</f>
        <v>0</v>
      </c>
      <c r="T200">
        <f>INDEX(NoSettings!$C$2:$AG$6843,MATCH($C200,NoSettings!$A$2:$A$6843,0),MATCH(T$30,NoSettings!$C$1:$AG$1,0))</f>
        <v>0</v>
      </c>
      <c r="U200">
        <f>INDEX(NoSettings!$C$2:$AG$6843,MATCH($C200,NoSettings!$A$2:$A$6843,0),MATCH(U$30,NoSettings!$C$1:$AG$1,0))</f>
        <v>0</v>
      </c>
      <c r="V200">
        <f>INDEX(NoSettings!$C$2:$AG$6843,MATCH($C200,NoSettings!$A$2:$A$6843,0),MATCH(V$30,NoSettings!$C$1:$AG$1,0))</f>
        <v>0</v>
      </c>
      <c r="W200">
        <f>INDEX(NoSettings!$C$2:$AG$6843,MATCH($C200,NoSettings!$A$2:$A$6843,0),MATCH(W$30,NoSettings!$C$1:$AG$1,0))</f>
        <v>0</v>
      </c>
      <c r="X200">
        <f>INDEX(NoSettings!$C$2:$AG$6843,MATCH($C200,NoSettings!$A$2:$A$6843,0),MATCH(X$30,NoSettings!$C$1:$AG$1,0))</f>
        <v>0</v>
      </c>
      <c r="Y200">
        <f>INDEX(NoSettings!$C$2:$AG$6843,MATCH($C200,NoSettings!$A$2:$A$6843,0),MATCH(Y$30,NoSettings!$C$1:$AG$1,0))</f>
        <v>0</v>
      </c>
      <c r="Z200">
        <f>INDEX(NoSettings!$C$2:$AG$6843,MATCH($C200,NoSettings!$A$2:$A$6843,0),MATCH(Z$30,NoSettings!$C$1:$AG$1,0))</f>
        <v>0</v>
      </c>
      <c r="AA200">
        <f>INDEX(NoSettings!$C$2:$AG$6843,MATCH($C200,NoSettings!$A$2:$A$6843,0),MATCH(AA$30,NoSettings!$C$1:$AG$1,0))</f>
        <v>0</v>
      </c>
      <c r="AB200">
        <f>INDEX(NoSettings!$C$2:$AG$6843,MATCH($C200,NoSettings!$A$2:$A$6843,0),MATCH(AB$30,NoSettings!$C$1:$AG$1,0))</f>
        <v>0</v>
      </c>
      <c r="AC200">
        <f>INDEX(NoSettings!$C$2:$AG$6843,MATCH($C200,NoSettings!$A$2:$A$6843,0),MATCH(AC$30,NoSettings!$C$1:$AG$1,0))</f>
        <v>0</v>
      </c>
      <c r="AD200">
        <f>INDEX(NoSettings!$C$2:$AG$6843,MATCH($C200,NoSettings!$A$2:$A$6843,0),MATCH(AD$30,NoSettings!$C$1:$AG$1,0))</f>
        <v>0</v>
      </c>
      <c r="AE200">
        <f>INDEX(NoSettings!$C$2:$AG$6843,MATCH($C200,NoSettings!$A$2:$A$6843,0),MATCH(AE$30,NoSettings!$C$1:$AG$1,0))</f>
        <v>0</v>
      </c>
      <c r="AF200">
        <f>INDEX(NoSettings!$C$2:$AG$6843,MATCH($C200,NoSettings!$A$2:$A$6843,0),MATCH(AF$30,NoSettings!$C$1:$AG$1,0))</f>
        <v>0</v>
      </c>
      <c r="AG200">
        <f>INDEX(NoSettings!$C$2:$AG$6843,MATCH($C200,NoSettings!$A$2:$A$6843,0),MATCH(AG$30,NoSettings!$C$1:$AG$1,0))</f>
        <v>0</v>
      </c>
      <c r="AH200">
        <f>INDEX(NoSettings!$C$2:$AG$6843,MATCH($C200,NoSettings!$A$2:$A$6843,0),MATCH(AH$30,NoSettings!$C$1:$AG$1,0))</f>
        <v>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38170000000000</v>
      </c>
      <c r="E203">
        <f>INDEX(NoSettings!$C$2:$AG$6843,MATCH($C203,NoSettings!$A$2:$A$6843,0),MATCH(E$30,NoSettings!$C$1:$AG$1,0))</f>
        <v>36760000000000</v>
      </c>
      <c r="F203">
        <f>INDEX(NoSettings!$C$2:$AG$6843,MATCH($C203,NoSettings!$A$2:$A$6843,0),MATCH(F$30,NoSettings!$C$1:$AG$1,0))</f>
        <v>35400000000000</v>
      </c>
      <c r="G203">
        <f>INDEX(NoSettings!$C$2:$AG$6843,MATCH($C203,NoSettings!$A$2:$A$6843,0),MATCH(G$30,NoSettings!$C$1:$AG$1,0))</f>
        <v>34090000000000</v>
      </c>
      <c r="H203">
        <f>INDEX(NoSettings!$C$2:$AG$6843,MATCH($C203,NoSettings!$A$2:$A$6843,0),MATCH(H$30,NoSettings!$C$1:$AG$1,0))</f>
        <v>32830000000000</v>
      </c>
      <c r="I203">
        <f>INDEX(NoSettings!$C$2:$AG$6843,MATCH($C203,NoSettings!$A$2:$A$6843,0),MATCH(I$30,NoSettings!$C$1:$AG$1,0))</f>
        <v>31610000000000</v>
      </c>
      <c r="J203">
        <f>INDEX(NoSettings!$C$2:$AG$6843,MATCH($C203,NoSettings!$A$2:$A$6843,0),MATCH(J$30,NoSettings!$C$1:$AG$1,0))</f>
        <v>30440000000000</v>
      </c>
      <c r="K203">
        <f>INDEX(NoSettings!$C$2:$AG$6843,MATCH($C203,NoSettings!$A$2:$A$6843,0),MATCH(K$30,NoSettings!$C$1:$AG$1,0))</f>
        <v>29320000000000</v>
      </c>
      <c r="L203">
        <f>INDEX(NoSettings!$C$2:$AG$6843,MATCH($C203,NoSettings!$A$2:$A$6843,0),MATCH(L$30,NoSettings!$C$1:$AG$1,0))</f>
        <v>28230000000000</v>
      </c>
      <c r="M203">
        <f>INDEX(NoSettings!$C$2:$AG$6843,MATCH($C203,NoSettings!$A$2:$A$6843,0),MATCH(M$30,NoSettings!$C$1:$AG$1,0))</f>
        <v>27190000000000</v>
      </c>
      <c r="N203">
        <f>INDEX(NoSettings!$C$2:$AG$6843,MATCH($C203,NoSettings!$A$2:$A$6843,0),MATCH(N$30,NoSettings!$C$1:$AG$1,0))</f>
        <v>26180000000000</v>
      </c>
      <c r="O203">
        <f>INDEX(NoSettings!$C$2:$AG$6843,MATCH($C203,NoSettings!$A$2:$A$6843,0),MATCH(O$30,NoSettings!$C$1:$AG$1,0))</f>
        <v>25210000000000</v>
      </c>
      <c r="P203">
        <f>INDEX(NoSettings!$C$2:$AG$6843,MATCH($C203,NoSettings!$A$2:$A$6843,0),MATCH(P$30,NoSettings!$C$1:$AG$1,0))</f>
        <v>24280000000000</v>
      </c>
      <c r="Q203">
        <f>INDEX(NoSettings!$C$2:$AG$6843,MATCH($C203,NoSettings!$A$2:$A$6843,0),MATCH(Q$30,NoSettings!$C$1:$AG$1,0))</f>
        <v>23380000000000</v>
      </c>
      <c r="R203">
        <f>INDEX(NoSettings!$C$2:$AG$6843,MATCH($C203,NoSettings!$A$2:$A$6843,0),MATCH(R$30,NoSettings!$C$1:$AG$1,0))</f>
        <v>22520000000000</v>
      </c>
      <c r="S203">
        <f>INDEX(NoSettings!$C$2:$AG$6843,MATCH($C203,NoSettings!$A$2:$A$6843,0),MATCH(S$30,NoSettings!$C$1:$AG$1,0))</f>
        <v>21680000000000</v>
      </c>
      <c r="T203">
        <f>INDEX(NoSettings!$C$2:$AG$6843,MATCH($C203,NoSettings!$A$2:$A$6843,0),MATCH(T$30,NoSettings!$C$1:$AG$1,0))</f>
        <v>20880000000000</v>
      </c>
      <c r="U203">
        <f>INDEX(NoSettings!$C$2:$AG$6843,MATCH($C203,NoSettings!$A$2:$A$6843,0),MATCH(U$30,NoSettings!$C$1:$AG$1,0))</f>
        <v>20110000000000</v>
      </c>
      <c r="V203">
        <f>INDEX(NoSettings!$C$2:$AG$6843,MATCH($C203,NoSettings!$A$2:$A$6843,0),MATCH(V$30,NoSettings!$C$1:$AG$1,0))</f>
        <v>19360000000000</v>
      </c>
      <c r="W203">
        <f>INDEX(NoSettings!$C$2:$AG$6843,MATCH($C203,NoSettings!$A$2:$A$6843,0),MATCH(W$30,NoSettings!$C$1:$AG$1,0))</f>
        <v>18650000000000</v>
      </c>
      <c r="X203">
        <f>INDEX(NoSettings!$C$2:$AG$6843,MATCH($C203,NoSettings!$A$2:$A$6843,0),MATCH(X$30,NoSettings!$C$1:$AG$1,0))</f>
        <v>17960000000000</v>
      </c>
      <c r="Y203">
        <f>INDEX(NoSettings!$C$2:$AG$6843,MATCH($C203,NoSettings!$A$2:$A$6843,0),MATCH(Y$30,NoSettings!$C$1:$AG$1,0))</f>
        <v>17290000000000</v>
      </c>
      <c r="Z203">
        <f>INDEX(NoSettings!$C$2:$AG$6843,MATCH($C203,NoSettings!$A$2:$A$6843,0),MATCH(Z$30,NoSettings!$C$1:$AG$1,0))</f>
        <v>16650000000000</v>
      </c>
      <c r="AA203">
        <f>INDEX(NoSettings!$C$2:$AG$6843,MATCH($C203,NoSettings!$A$2:$A$6843,0),MATCH(AA$30,NoSettings!$C$1:$AG$1,0))</f>
        <v>16040000000000</v>
      </c>
      <c r="AB203">
        <f>INDEX(NoSettings!$C$2:$AG$6843,MATCH($C203,NoSettings!$A$2:$A$6843,0),MATCH(AB$30,NoSettings!$C$1:$AG$1,0))</f>
        <v>15440000000000</v>
      </c>
      <c r="AC203">
        <f>INDEX(NoSettings!$C$2:$AG$6843,MATCH($C203,NoSettings!$A$2:$A$6843,0),MATCH(AC$30,NoSettings!$C$1:$AG$1,0))</f>
        <v>14870000000000</v>
      </c>
      <c r="AD203">
        <f>INDEX(NoSettings!$C$2:$AG$6843,MATCH($C203,NoSettings!$A$2:$A$6843,0),MATCH(AD$30,NoSettings!$C$1:$AG$1,0))</f>
        <v>14320000000000</v>
      </c>
      <c r="AE203">
        <f>INDEX(NoSettings!$C$2:$AG$6843,MATCH($C203,NoSettings!$A$2:$A$6843,0),MATCH(AE$30,NoSettings!$C$1:$AG$1,0))</f>
        <v>13790000000000</v>
      </c>
      <c r="AF203">
        <f>INDEX(NoSettings!$C$2:$AG$6843,MATCH($C203,NoSettings!$A$2:$A$6843,0),MATCH(AF$30,NoSettings!$C$1:$AG$1,0))</f>
        <v>13280000000000</v>
      </c>
      <c r="AG203">
        <f>INDEX(NoSettings!$C$2:$AG$6843,MATCH($C203,NoSettings!$A$2:$A$6843,0),MATCH(AG$30,NoSettings!$C$1:$AG$1,0))</f>
        <v>12790000000000</v>
      </c>
      <c r="AH203">
        <f>INDEX(NoSettings!$C$2:$AG$6843,MATCH($C203,NoSettings!$A$2:$A$6843,0),MATCH(AH$30,NoSettings!$C$1:$AG$1,0))</f>
        <v>12320000000000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5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59">
        <f>SUMIFS(D$31:D$210,$C$31:$C$210,"*"&amp;$A215&amp;"*",$C$31:$C$210,"*"&amp;$B215&amp;"*")</f>
        <v>241457000000000</v>
      </c>
      <c r="E215" s="59">
        <f t="shared" ref="E215:AH229" si="0">SUMIFS(E$31:E$210,$C$31:$C$210,"*"&amp;$A215&amp;"*",$C$31:$C$210,"*"&amp;$B215&amp;"*")</f>
        <v>243081000000000</v>
      </c>
      <c r="F215" s="59">
        <f t="shared" si="0"/>
        <v>244827000000000</v>
      </c>
      <c r="G215" s="59">
        <f t="shared" si="0"/>
        <v>246554000000000</v>
      </c>
      <c r="H215" s="59">
        <f t="shared" si="0"/>
        <v>248298000000000</v>
      </c>
      <c r="I215" s="59">
        <f t="shared" si="0"/>
        <v>249925000000000</v>
      </c>
      <c r="J215" s="59">
        <f t="shared" si="0"/>
        <v>251691000000000</v>
      </c>
      <c r="K215" s="59">
        <f t="shared" si="0"/>
        <v>253538000000000</v>
      </c>
      <c r="L215" s="59">
        <f t="shared" si="0"/>
        <v>255304000000000</v>
      </c>
      <c r="M215" s="59">
        <f t="shared" si="0"/>
        <v>257061000000000</v>
      </c>
      <c r="N215" s="59">
        <f t="shared" si="0"/>
        <v>258830000000000</v>
      </c>
      <c r="O215" s="59">
        <f t="shared" si="0"/>
        <v>260687000000000</v>
      </c>
      <c r="P215" s="59">
        <f t="shared" si="0"/>
        <v>262474000000000</v>
      </c>
      <c r="Q215" s="59">
        <f t="shared" si="0"/>
        <v>264343000000000</v>
      </c>
      <c r="R215" s="59">
        <f t="shared" si="0"/>
        <v>266222000000000</v>
      </c>
      <c r="S215" s="59">
        <f t="shared" si="0"/>
        <v>267999000000000</v>
      </c>
      <c r="T215" s="59">
        <f t="shared" si="0"/>
        <v>269898000000000</v>
      </c>
      <c r="U215" s="59">
        <f t="shared" si="0"/>
        <v>271778000000000</v>
      </c>
      <c r="V215" s="59">
        <f t="shared" si="0"/>
        <v>273687000000000</v>
      </c>
      <c r="W215" s="59">
        <f t="shared" si="0"/>
        <v>275587000000000</v>
      </c>
      <c r="X215" s="59">
        <f t="shared" si="0"/>
        <v>277586000000000</v>
      </c>
      <c r="Y215" s="59">
        <f t="shared" si="0"/>
        <v>279498000000000</v>
      </c>
      <c r="Z215" s="59">
        <f t="shared" si="0"/>
        <v>281408000000000</v>
      </c>
      <c r="AA215" s="59">
        <f t="shared" si="0"/>
        <v>283419000000000</v>
      </c>
      <c r="AB215" s="59">
        <f t="shared" si="0"/>
        <v>285469000000000</v>
      </c>
      <c r="AC215" s="59">
        <f t="shared" si="0"/>
        <v>287381000000000</v>
      </c>
      <c r="AD215" s="59">
        <f t="shared" si="0"/>
        <v>289413000000000</v>
      </c>
      <c r="AE215" s="59">
        <f t="shared" si="0"/>
        <v>291445000000000</v>
      </c>
      <c r="AF215" s="59">
        <f t="shared" si="0"/>
        <v>293488000000000</v>
      </c>
      <c r="AG215" s="59">
        <f t="shared" si="0"/>
        <v>295530000000000</v>
      </c>
      <c r="AH215" s="59">
        <f t="shared" si="0"/>
        <v>297572000000000</v>
      </c>
    </row>
    <row r="216" spans="1:34">
      <c r="A216" t="s">
        <v>7057</v>
      </c>
      <c r="B216" t="s">
        <v>7047</v>
      </c>
      <c r="C216" t="s">
        <v>6978</v>
      </c>
      <c r="D216" s="59">
        <f>SUMIFS(D$8:D$28,$A$8:$A$28,$A216,$B$8:$B$28,$B216)</f>
        <v>241417226879250</v>
      </c>
      <c r="E216" s="59">
        <f t="shared" ref="E216:AH230" si="1">SUMIFS(E$8:E$28,$A$8:$A$28,$A216,$B$8:$B$28,$B216)</f>
        <v>243107147467404.78</v>
      </c>
      <c r="F216" s="59">
        <f t="shared" si="1"/>
        <v>244808897499676.56</v>
      </c>
      <c r="G216" s="59">
        <f t="shared" si="1"/>
        <v>246522559782174.28</v>
      </c>
      <c r="H216" s="59">
        <f t="shared" si="1"/>
        <v>248248217700649.5</v>
      </c>
      <c r="I216" s="59">
        <f t="shared" si="1"/>
        <v>249985955224554.03</v>
      </c>
      <c r="J216" s="59">
        <f t="shared" si="1"/>
        <v>251735856911125.84</v>
      </c>
      <c r="K216" s="59">
        <f t="shared" si="1"/>
        <v>253498007909503.75</v>
      </c>
      <c r="L216" s="59">
        <f t="shared" si="1"/>
        <v>255272493964870.25</v>
      </c>
      <c r="M216" s="59">
        <f t="shared" si="1"/>
        <v>257059401422624.28</v>
      </c>
      <c r="N216" s="59">
        <f t="shared" si="1"/>
        <v>258858817232582.63</v>
      </c>
      <c r="O216" s="59">
        <f t="shared" si="1"/>
        <v>260670828953210.72</v>
      </c>
      <c r="P216" s="59">
        <f t="shared" si="1"/>
        <v>262495524755883.16</v>
      </c>
      <c r="Q216" s="59">
        <f t="shared" si="1"/>
        <v>264332993429174.31</v>
      </c>
      <c r="R216" s="59">
        <f t="shared" si="1"/>
        <v>266183324383178.44</v>
      </c>
      <c r="S216" s="59">
        <f t="shared" si="1"/>
        <v>268046607653860.75</v>
      </c>
      <c r="T216" s="59">
        <f t="shared" si="1"/>
        <v>269922933907437.72</v>
      </c>
      <c r="U216" s="59">
        <f t="shared" si="1"/>
        <v>271812394444789.75</v>
      </c>
      <c r="V216" s="59">
        <f t="shared" si="1"/>
        <v>273715081205903.25</v>
      </c>
      <c r="W216" s="59">
        <f t="shared" si="1"/>
        <v>275631086774344.5</v>
      </c>
      <c r="X216" s="59">
        <f t="shared" si="1"/>
        <v>277560504381764.88</v>
      </c>
      <c r="Y216" s="59">
        <f t="shared" si="1"/>
        <v>279503427912437.25</v>
      </c>
      <c r="Z216" s="59">
        <f t="shared" si="1"/>
        <v>281459951907824.31</v>
      </c>
      <c r="AA216" s="59">
        <f t="shared" si="1"/>
        <v>283430171571179.06</v>
      </c>
      <c r="AB216" s="59">
        <f t="shared" si="1"/>
        <v>285414182772177.25</v>
      </c>
      <c r="AC216" s="59">
        <f t="shared" si="1"/>
        <v>287412082051582.44</v>
      </c>
      <c r="AD216" s="59">
        <f t="shared" si="1"/>
        <v>289423966625943.5</v>
      </c>
      <c r="AE216" s="59">
        <f t="shared" si="1"/>
        <v>291449934392325.06</v>
      </c>
      <c r="AF216" s="59">
        <f t="shared" si="1"/>
        <v>293490083933071.38</v>
      </c>
      <c r="AG216" s="59">
        <f t="shared" si="1"/>
        <v>295544514520602.81</v>
      </c>
      <c r="AH216" s="59">
        <f t="shared" si="1"/>
        <v>297613326122247</v>
      </c>
    </row>
    <row r="217" spans="1:34">
      <c r="A217" t="s">
        <v>7057</v>
      </c>
      <c r="B217" t="s">
        <v>7048</v>
      </c>
      <c r="C217" t="s">
        <v>6979</v>
      </c>
      <c r="D217" s="59">
        <f>SUMIFS(D$31:D$210,$C$31:$C$210,"*"&amp;$A217&amp;"*",$C$31:$C$210,"*"&amp;$B217&amp;"*")</f>
        <v>11669600000000</v>
      </c>
      <c r="E217" s="59">
        <f t="shared" si="0"/>
        <v>10650100000000</v>
      </c>
      <c r="F217" s="59">
        <f t="shared" si="0"/>
        <v>9723200000000</v>
      </c>
      <c r="G217" s="59">
        <f t="shared" si="0"/>
        <v>8877400000000</v>
      </c>
      <c r="H217" s="59">
        <f t="shared" si="0"/>
        <v>8105200000000</v>
      </c>
      <c r="I217" s="59">
        <f t="shared" si="0"/>
        <v>7400000000000</v>
      </c>
      <c r="J217" s="59">
        <f t="shared" si="0"/>
        <v>6756500000000</v>
      </c>
      <c r="K217" s="59">
        <f t="shared" si="0"/>
        <v>6168100000000</v>
      </c>
      <c r="L217" s="59">
        <f t="shared" si="0"/>
        <v>5631700000000</v>
      </c>
      <c r="M217" s="59">
        <f t="shared" si="0"/>
        <v>5141700000000</v>
      </c>
      <c r="N217" s="59">
        <f t="shared" si="0"/>
        <v>4695000000000</v>
      </c>
      <c r="O217" s="59">
        <f t="shared" si="0"/>
        <v>4286200000000</v>
      </c>
      <c r="P217" s="59">
        <f t="shared" si="0"/>
        <v>3913100000000</v>
      </c>
      <c r="Q217" s="59">
        <f t="shared" si="0"/>
        <v>3572400000000</v>
      </c>
      <c r="R217" s="59">
        <f t="shared" si="0"/>
        <v>3262000000000</v>
      </c>
      <c r="S217" s="59">
        <f t="shared" si="0"/>
        <v>2978600000000</v>
      </c>
      <c r="T217" s="59">
        <f t="shared" si="0"/>
        <v>2719000000000</v>
      </c>
      <c r="U217" s="59">
        <f t="shared" si="0"/>
        <v>2482200000000</v>
      </c>
      <c r="V217" s="59">
        <f t="shared" si="0"/>
        <v>2266900000000</v>
      </c>
      <c r="W217" s="59">
        <f t="shared" si="0"/>
        <v>2069000000000</v>
      </c>
      <c r="X217" s="59">
        <f t="shared" si="0"/>
        <v>1889500000000</v>
      </c>
      <c r="Y217" s="59">
        <f t="shared" si="0"/>
        <v>1725100000000</v>
      </c>
      <c r="Z217" s="59">
        <f t="shared" si="0"/>
        <v>1574800000000</v>
      </c>
      <c r="AA217" s="59">
        <f t="shared" si="0"/>
        <v>1437400000000</v>
      </c>
      <c r="AB217" s="59">
        <f t="shared" si="0"/>
        <v>1312990000000</v>
      </c>
      <c r="AC217" s="59">
        <f t="shared" si="0"/>
        <v>1198380000000</v>
      </c>
      <c r="AD217" s="59">
        <f t="shared" si="0"/>
        <v>1094510000000</v>
      </c>
      <c r="AE217" s="59">
        <f t="shared" si="0"/>
        <v>999030000000</v>
      </c>
      <c r="AF217" s="59">
        <f t="shared" si="0"/>
        <v>912180000000</v>
      </c>
      <c r="AG217" s="59">
        <f t="shared" si="0"/>
        <v>832800000000</v>
      </c>
      <c r="AH217" s="59">
        <f t="shared" si="0"/>
        <v>760330000000</v>
      </c>
    </row>
    <row r="218" spans="1:34">
      <c r="A218" t="s">
        <v>7057</v>
      </c>
      <c r="B218" t="s">
        <v>7048</v>
      </c>
      <c r="C218" t="s">
        <v>6978</v>
      </c>
      <c r="D218" s="59">
        <f>SUMIFS(D$8:D$28,$A$8:$A$28,$A218,$B$8:$B$28,$B218)</f>
        <v>11665010746654.01</v>
      </c>
      <c r="E218" s="59">
        <f t="shared" si="1"/>
        <v>10650154811695.113</v>
      </c>
      <c r="F218" s="59">
        <f t="shared" si="1"/>
        <v>9723591343077.6387</v>
      </c>
      <c r="G218" s="59">
        <f t="shared" si="1"/>
        <v>8877638896229.8828</v>
      </c>
      <c r="H218" s="59">
        <f t="shared" si="1"/>
        <v>8105284312257.8848</v>
      </c>
      <c r="I218" s="59">
        <f t="shared" si="1"/>
        <v>7400124577091.4492</v>
      </c>
      <c r="J218" s="59">
        <f t="shared" si="1"/>
        <v>6756313738884.4932</v>
      </c>
      <c r="K218" s="59">
        <f t="shared" si="1"/>
        <v>6168514443601.542</v>
      </c>
      <c r="L218" s="59">
        <f t="shared" si="1"/>
        <v>5631853687008.208</v>
      </c>
      <c r="M218" s="59">
        <f t="shared" si="1"/>
        <v>5141882416238.4941</v>
      </c>
      <c r="N218" s="59">
        <f t="shared" si="1"/>
        <v>4694538646025.7451</v>
      </c>
      <c r="O218" s="59">
        <f t="shared" si="1"/>
        <v>4286113783821.5059</v>
      </c>
      <c r="P218" s="59">
        <f t="shared" si="1"/>
        <v>3913221884629.0352</v>
      </c>
      <c r="Q218" s="59">
        <f t="shared" si="1"/>
        <v>3572771580666.3096</v>
      </c>
      <c r="R218" s="59">
        <f t="shared" si="1"/>
        <v>3261940453148.3408</v>
      </c>
      <c r="S218" s="59">
        <f t="shared" si="1"/>
        <v>2978151633724.4351</v>
      </c>
      <c r="T218" s="59">
        <f t="shared" si="1"/>
        <v>2719052441590.4092</v>
      </c>
      <c r="U218" s="59">
        <f t="shared" si="1"/>
        <v>2482494879172.0439</v>
      </c>
      <c r="V218" s="59">
        <f t="shared" si="1"/>
        <v>2266517824684.0762</v>
      </c>
      <c r="W218" s="59">
        <f t="shared" si="1"/>
        <v>2069330773936.5615</v>
      </c>
      <c r="X218" s="59">
        <f t="shared" si="1"/>
        <v>1889298996604.0808</v>
      </c>
      <c r="Y218" s="59">
        <f t="shared" si="1"/>
        <v>1724929983899.5259</v>
      </c>
      <c r="Z218" s="59">
        <f t="shared" si="1"/>
        <v>1574861075300.2671</v>
      </c>
      <c r="AA218" s="59">
        <f t="shared" si="1"/>
        <v>1437848161749.1438</v>
      </c>
      <c r="AB218" s="59">
        <f t="shared" si="1"/>
        <v>1312755371676.9683</v>
      </c>
      <c r="AC218" s="59">
        <f t="shared" si="1"/>
        <v>1198545654341.072</v>
      </c>
      <c r="AD218" s="59">
        <f t="shared" si="1"/>
        <v>1094272182413.3988</v>
      </c>
      <c r="AE218" s="59">
        <f t="shared" si="1"/>
        <v>999070502543.43311</v>
      </c>
      <c r="AF218" s="59">
        <f t="shared" si="1"/>
        <v>912151368822.15454</v>
      </c>
      <c r="AG218" s="59">
        <f t="shared" si="1"/>
        <v>832794199734.62708</v>
      </c>
      <c r="AH218" s="59">
        <f t="shared" si="1"/>
        <v>760341104357.71448</v>
      </c>
    </row>
    <row r="219" spans="1:34">
      <c r="A219" t="s">
        <v>7057</v>
      </c>
      <c r="B219" t="s">
        <v>7049</v>
      </c>
      <c r="C219" t="s">
        <v>6979</v>
      </c>
      <c r="D219" s="59">
        <f t="shared" ref="D219" si="2">SUMIFS(D$31:D$210,$C$31:$C$210,"*"&amp;$A219&amp;"*",$C$31:$C$210,"*"&amp;$B219&amp;"*")</f>
        <v>424406000000000</v>
      </c>
      <c r="E219" s="59">
        <f t="shared" si="0"/>
        <v>423603000000000</v>
      </c>
      <c r="F219" s="59">
        <f t="shared" si="0"/>
        <v>422701000000000</v>
      </c>
      <c r="G219" s="59">
        <f t="shared" si="0"/>
        <v>421889000000000</v>
      </c>
      <c r="H219" s="59">
        <f t="shared" si="0"/>
        <v>420987000000000</v>
      </c>
      <c r="I219" s="59">
        <f t="shared" si="0"/>
        <v>420186000000000</v>
      </c>
      <c r="J219" s="59">
        <f t="shared" si="0"/>
        <v>419384000000000</v>
      </c>
      <c r="K219" s="59">
        <f t="shared" si="0"/>
        <v>418482000000000</v>
      </c>
      <c r="L219" s="59">
        <f t="shared" si="0"/>
        <v>417680000000000</v>
      </c>
      <c r="M219" s="59">
        <f t="shared" si="0"/>
        <v>416878000000000</v>
      </c>
      <c r="N219" s="59">
        <f t="shared" si="0"/>
        <v>415976000000000</v>
      </c>
      <c r="O219" s="59">
        <f t="shared" si="0"/>
        <v>415184000000000</v>
      </c>
      <c r="P219" s="59">
        <f t="shared" si="0"/>
        <v>414382000000000</v>
      </c>
      <c r="Q219" s="59">
        <f t="shared" si="0"/>
        <v>413481000000000</v>
      </c>
      <c r="R219" s="59">
        <f t="shared" si="0"/>
        <v>412679000000000</v>
      </c>
      <c r="S219" s="59">
        <f t="shared" si="0"/>
        <v>411877000000000</v>
      </c>
      <c r="T219" s="59">
        <f t="shared" si="0"/>
        <v>411086000000000</v>
      </c>
      <c r="U219" s="59">
        <f t="shared" si="0"/>
        <v>410184000000000</v>
      </c>
      <c r="V219" s="59">
        <f t="shared" si="0"/>
        <v>409392000000000</v>
      </c>
      <c r="W219" s="59">
        <f t="shared" si="0"/>
        <v>408591000000000</v>
      </c>
      <c r="X219" s="59">
        <f t="shared" si="0"/>
        <v>407799000000000</v>
      </c>
      <c r="Y219" s="59">
        <f t="shared" si="0"/>
        <v>406897000000000</v>
      </c>
      <c r="Z219" s="59">
        <f t="shared" si="0"/>
        <v>406106000000000</v>
      </c>
      <c r="AA219" s="59">
        <f t="shared" si="0"/>
        <v>405304000000000</v>
      </c>
      <c r="AB219" s="59">
        <f t="shared" si="0"/>
        <v>404513000000000</v>
      </c>
      <c r="AC219" s="59">
        <f t="shared" si="0"/>
        <v>403711000000000</v>
      </c>
      <c r="AD219" s="59">
        <f t="shared" si="0"/>
        <v>402930000000000</v>
      </c>
      <c r="AE219" s="59">
        <f t="shared" si="0"/>
        <v>402128000000000</v>
      </c>
      <c r="AF219" s="59">
        <f t="shared" si="0"/>
        <v>401237000000000</v>
      </c>
      <c r="AG219" s="59">
        <f t="shared" si="0"/>
        <v>400436000000000</v>
      </c>
      <c r="AH219" s="59">
        <f t="shared" si="0"/>
        <v>399644000000000</v>
      </c>
    </row>
    <row r="220" spans="1:34">
      <c r="A220" t="s">
        <v>7057</v>
      </c>
      <c r="B220" t="s">
        <v>7049</v>
      </c>
      <c r="C220" t="s">
        <v>6978</v>
      </c>
      <c r="D220" s="59">
        <f t="shared" ref="D220" si="3">SUMIFS(D$8:D$28,$A$8:$A$28,$A220,$B$8:$B$28,$B220)</f>
        <v>424416119112066.63</v>
      </c>
      <c r="E220" s="59">
        <f t="shared" si="1"/>
        <v>423567286873842.5</v>
      </c>
      <c r="F220" s="59">
        <f t="shared" si="1"/>
        <v>422720152300094.75</v>
      </c>
      <c r="G220" s="59">
        <f t="shared" si="1"/>
        <v>421874711995494.63</v>
      </c>
      <c r="H220" s="59">
        <f t="shared" si="1"/>
        <v>421030962571503.63</v>
      </c>
      <c r="I220" s="59">
        <f t="shared" si="1"/>
        <v>420188900646360.63</v>
      </c>
      <c r="J220" s="59">
        <f t="shared" si="1"/>
        <v>419348522845067.94</v>
      </c>
      <c r="K220" s="59">
        <f t="shared" si="1"/>
        <v>418509825799377.75</v>
      </c>
      <c r="L220" s="59">
        <f t="shared" si="1"/>
        <v>417672806147779</v>
      </c>
      <c r="M220" s="59">
        <f t="shared" si="1"/>
        <v>416837460535483.44</v>
      </c>
      <c r="N220" s="59">
        <f t="shared" si="1"/>
        <v>416003785614412.5</v>
      </c>
      <c r="O220" s="59">
        <f t="shared" si="1"/>
        <v>415171778043183.63</v>
      </c>
      <c r="P220" s="59">
        <f t="shared" si="1"/>
        <v>414341434487097.25</v>
      </c>
      <c r="Q220" s="59">
        <f t="shared" si="1"/>
        <v>413512751618123.06</v>
      </c>
      <c r="R220" s="59">
        <f t="shared" si="1"/>
        <v>412685726114886.88</v>
      </c>
      <c r="S220" s="59">
        <f t="shared" si="1"/>
        <v>411860354662657.06</v>
      </c>
      <c r="T220" s="59">
        <f t="shared" si="1"/>
        <v>411036633953331.75</v>
      </c>
      <c r="U220" s="59">
        <f t="shared" si="1"/>
        <v>410214560685425</v>
      </c>
      <c r="V220" s="59">
        <f t="shared" si="1"/>
        <v>409394131564054.13</v>
      </c>
      <c r="W220" s="59">
        <f t="shared" si="1"/>
        <v>408575343300926.06</v>
      </c>
      <c r="X220" s="59">
        <f t="shared" si="1"/>
        <v>407758192614324.19</v>
      </c>
      <c r="Y220" s="59">
        <f t="shared" si="1"/>
        <v>406942676229095.5</v>
      </c>
      <c r="Z220" s="59">
        <f t="shared" si="1"/>
        <v>406128790876637.31</v>
      </c>
      <c r="AA220" s="59">
        <f t="shared" si="1"/>
        <v>405316533294884.06</v>
      </c>
      <c r="AB220" s="59">
        <f t="shared" si="1"/>
        <v>404505900228294.31</v>
      </c>
      <c r="AC220" s="59">
        <f t="shared" si="1"/>
        <v>403696888427837.69</v>
      </c>
      <c r="AD220" s="59">
        <f t="shared" si="1"/>
        <v>402889494650982.06</v>
      </c>
      <c r="AE220" s="59">
        <f t="shared" si="1"/>
        <v>402083715661680.13</v>
      </c>
      <c r="AF220" s="59">
        <f t="shared" si="1"/>
        <v>401279548230356.75</v>
      </c>
      <c r="AG220" s="59">
        <f t="shared" si="1"/>
        <v>400476989133896.06</v>
      </c>
      <c r="AH220" s="59">
        <f t="shared" si="1"/>
        <v>399676035155628.31</v>
      </c>
    </row>
    <row r="221" spans="1:34">
      <c r="A221" t="s">
        <v>7057</v>
      </c>
      <c r="B221" t="s">
        <v>7050</v>
      </c>
      <c r="C221" t="s">
        <v>6979</v>
      </c>
      <c r="D221" s="59">
        <f>SUMIFS(D$31:D$210,$C$31:$C$210,"*"&amp;$A221&amp;"*",$C$31:$C$210,"*"&amp;$B221&amp;"*")</f>
        <v>0</v>
      </c>
      <c r="E221" s="59">
        <f t="shared" si="0"/>
        <v>0</v>
      </c>
      <c r="F221" s="59">
        <f t="shared" si="0"/>
        <v>0</v>
      </c>
      <c r="G221" s="59">
        <f t="shared" si="0"/>
        <v>0</v>
      </c>
      <c r="H221" s="59">
        <f t="shared" si="0"/>
        <v>0</v>
      </c>
      <c r="I221" s="59">
        <f t="shared" si="0"/>
        <v>0</v>
      </c>
      <c r="J221" s="59">
        <f t="shared" si="0"/>
        <v>0</v>
      </c>
      <c r="K221" s="59">
        <f t="shared" si="0"/>
        <v>0</v>
      </c>
      <c r="L221" s="59">
        <f t="shared" si="0"/>
        <v>0</v>
      </c>
      <c r="M221" s="59">
        <f t="shared" si="0"/>
        <v>0</v>
      </c>
      <c r="N221" s="59">
        <f t="shared" si="0"/>
        <v>0</v>
      </c>
      <c r="O221" s="59">
        <f t="shared" si="0"/>
        <v>0</v>
      </c>
      <c r="P221" s="59">
        <f t="shared" si="0"/>
        <v>0</v>
      </c>
      <c r="Q221" s="59">
        <f t="shared" si="0"/>
        <v>0</v>
      </c>
      <c r="R221" s="59">
        <f t="shared" si="0"/>
        <v>0</v>
      </c>
      <c r="S221" s="59">
        <f t="shared" si="0"/>
        <v>0</v>
      </c>
      <c r="T221" s="59">
        <f t="shared" si="0"/>
        <v>0</v>
      </c>
      <c r="U221" s="59">
        <f t="shared" si="0"/>
        <v>0</v>
      </c>
      <c r="V221" s="59">
        <f t="shared" si="0"/>
        <v>0</v>
      </c>
      <c r="W221" s="59">
        <f t="shared" si="0"/>
        <v>0</v>
      </c>
      <c r="X221" s="59">
        <f t="shared" si="0"/>
        <v>0</v>
      </c>
      <c r="Y221" s="59">
        <f t="shared" si="0"/>
        <v>0</v>
      </c>
      <c r="Z221" s="59">
        <f t="shared" si="0"/>
        <v>0</v>
      </c>
      <c r="AA221" s="59">
        <f t="shared" si="0"/>
        <v>0</v>
      </c>
      <c r="AB221" s="59">
        <f t="shared" si="0"/>
        <v>0</v>
      </c>
      <c r="AC221" s="59">
        <f t="shared" si="0"/>
        <v>0</v>
      </c>
      <c r="AD221" s="59">
        <f t="shared" si="0"/>
        <v>0</v>
      </c>
      <c r="AE221" s="59">
        <f t="shared" si="0"/>
        <v>0</v>
      </c>
      <c r="AF221" s="59">
        <f t="shared" si="0"/>
        <v>0</v>
      </c>
      <c r="AG221" s="59">
        <f t="shared" si="0"/>
        <v>0</v>
      </c>
      <c r="AH221" s="5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59">
        <f t="shared" ref="D222" si="4">SUMIFS(D$8:D$28,$A$8:$A$28,$A222,$B$8:$B$28,$B222)</f>
        <v>0</v>
      </c>
      <c r="E222" s="59">
        <f t="shared" si="1"/>
        <v>0</v>
      </c>
      <c r="F222" s="59">
        <f t="shared" si="1"/>
        <v>0</v>
      </c>
      <c r="G222" s="59">
        <f t="shared" si="1"/>
        <v>0</v>
      </c>
      <c r="H222" s="59">
        <f t="shared" si="1"/>
        <v>0</v>
      </c>
      <c r="I222" s="59">
        <f t="shared" si="1"/>
        <v>0</v>
      </c>
      <c r="J222" s="59">
        <f t="shared" si="1"/>
        <v>0</v>
      </c>
      <c r="K222" s="59">
        <f t="shared" si="1"/>
        <v>0</v>
      </c>
      <c r="L222" s="59">
        <f t="shared" si="1"/>
        <v>0</v>
      </c>
      <c r="M222" s="59">
        <f t="shared" si="1"/>
        <v>0</v>
      </c>
      <c r="N222" s="59">
        <f t="shared" si="1"/>
        <v>0</v>
      </c>
      <c r="O222" s="59">
        <f t="shared" si="1"/>
        <v>0</v>
      </c>
      <c r="P222" s="59">
        <f t="shared" si="1"/>
        <v>0</v>
      </c>
      <c r="Q222" s="59">
        <f t="shared" si="1"/>
        <v>0</v>
      </c>
      <c r="R222" s="59">
        <f t="shared" si="1"/>
        <v>0</v>
      </c>
      <c r="S222" s="59">
        <f t="shared" si="1"/>
        <v>0</v>
      </c>
      <c r="T222" s="59">
        <f t="shared" si="1"/>
        <v>0</v>
      </c>
      <c r="U222" s="59">
        <f t="shared" si="1"/>
        <v>0</v>
      </c>
      <c r="V222" s="59">
        <f t="shared" si="1"/>
        <v>0</v>
      </c>
      <c r="W222" s="59">
        <f t="shared" si="1"/>
        <v>0</v>
      </c>
      <c r="X222" s="59">
        <f t="shared" si="1"/>
        <v>0</v>
      </c>
      <c r="Y222" s="59">
        <f t="shared" si="1"/>
        <v>0</v>
      </c>
      <c r="Z222" s="59">
        <f t="shared" si="1"/>
        <v>0</v>
      </c>
      <c r="AA222" s="59">
        <f t="shared" si="1"/>
        <v>0</v>
      </c>
      <c r="AB222" s="59">
        <f t="shared" si="1"/>
        <v>0</v>
      </c>
      <c r="AC222" s="59">
        <f t="shared" si="1"/>
        <v>0</v>
      </c>
      <c r="AD222" s="59">
        <f t="shared" si="1"/>
        <v>0</v>
      </c>
      <c r="AE222" s="59">
        <f t="shared" si="1"/>
        <v>0</v>
      </c>
      <c r="AF222" s="59">
        <f t="shared" si="1"/>
        <v>0</v>
      </c>
      <c r="AG222" s="59">
        <f t="shared" si="1"/>
        <v>0</v>
      </c>
      <c r="AH222" s="5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59">
        <f t="shared" ref="D223" si="5">SUMIFS(D$31:D$210,$C$31:$C$210,"*"&amp;$A223&amp;"*",$C$31:$C$210,"*"&amp;$B223&amp;"*")</f>
        <v>90367000000000</v>
      </c>
      <c r="E223" s="59">
        <f t="shared" si="0"/>
        <v>90454000000000</v>
      </c>
      <c r="F223" s="59">
        <f t="shared" si="0"/>
        <v>90552000000000</v>
      </c>
      <c r="G223" s="59">
        <f t="shared" si="0"/>
        <v>90639000000000</v>
      </c>
      <c r="H223" s="59">
        <f t="shared" si="0"/>
        <v>90727000000000</v>
      </c>
      <c r="I223" s="59">
        <f t="shared" si="0"/>
        <v>90814000000000</v>
      </c>
      <c r="J223" s="59">
        <f t="shared" si="0"/>
        <v>90911000000000</v>
      </c>
      <c r="K223" s="59">
        <f t="shared" si="0"/>
        <v>90999000000000</v>
      </c>
      <c r="L223" s="59">
        <f t="shared" si="0"/>
        <v>91086000000000</v>
      </c>
      <c r="M223" s="59">
        <f t="shared" si="0"/>
        <v>91184000000000</v>
      </c>
      <c r="N223" s="59">
        <f t="shared" si="0"/>
        <v>91271000000000</v>
      </c>
      <c r="O223" s="59">
        <f t="shared" si="0"/>
        <v>91369000000000</v>
      </c>
      <c r="P223" s="59">
        <f t="shared" si="0"/>
        <v>91456000000000</v>
      </c>
      <c r="Q223" s="59">
        <f t="shared" si="0"/>
        <v>91544000000000</v>
      </c>
      <c r="R223" s="59">
        <f t="shared" si="0"/>
        <v>91641000000000</v>
      </c>
      <c r="S223" s="59">
        <f t="shared" si="0"/>
        <v>91729000000000</v>
      </c>
      <c r="T223" s="59">
        <f t="shared" si="0"/>
        <v>91826000000000</v>
      </c>
      <c r="U223" s="59">
        <f t="shared" si="0"/>
        <v>91914000000000</v>
      </c>
      <c r="V223" s="59">
        <f t="shared" si="0"/>
        <v>92001000000000</v>
      </c>
      <c r="W223" s="59">
        <f t="shared" si="0"/>
        <v>92099000000000</v>
      </c>
      <c r="X223" s="59">
        <f t="shared" si="0"/>
        <v>92187000000000</v>
      </c>
      <c r="Y223" s="59">
        <f t="shared" si="0"/>
        <v>92284000000000</v>
      </c>
      <c r="Z223" s="59">
        <f t="shared" si="0"/>
        <v>92372000000000</v>
      </c>
      <c r="AA223" s="59">
        <f t="shared" si="0"/>
        <v>92469000000000</v>
      </c>
      <c r="AB223" s="59">
        <f t="shared" si="0"/>
        <v>92557000000000</v>
      </c>
      <c r="AC223" s="59">
        <f t="shared" si="0"/>
        <v>92654000000000</v>
      </c>
      <c r="AD223" s="59">
        <f t="shared" si="0"/>
        <v>92742000000000</v>
      </c>
      <c r="AE223" s="59">
        <f t="shared" si="0"/>
        <v>92840000000000</v>
      </c>
      <c r="AF223" s="59">
        <f t="shared" si="0"/>
        <v>92927000000000</v>
      </c>
      <c r="AG223" s="59">
        <f t="shared" si="0"/>
        <v>93025000000000</v>
      </c>
      <c r="AH223" s="59">
        <f t="shared" si="0"/>
        <v>93113000000000</v>
      </c>
    </row>
    <row r="224" spans="1:34">
      <c r="A224" t="s">
        <v>7057</v>
      </c>
      <c r="B224" t="s">
        <v>7051</v>
      </c>
      <c r="C224" t="s">
        <v>6978</v>
      </c>
      <c r="D224" s="59">
        <f t="shared" ref="D224" si="6">SUMIFS(D$8:D$28,$A$8:$A$28,$A224,$B$8:$B$28,$B224)</f>
        <v>90365828090333.391</v>
      </c>
      <c r="E224" s="59">
        <f t="shared" si="1"/>
        <v>90456193918423.719</v>
      </c>
      <c r="F224" s="59">
        <f t="shared" si="1"/>
        <v>90546650112342.125</v>
      </c>
      <c r="G224" s="59">
        <f t="shared" si="1"/>
        <v>90637196762454.469</v>
      </c>
      <c r="H224" s="59">
        <f t="shared" si="1"/>
        <v>90727833959216.906</v>
      </c>
      <c r="I224" s="59">
        <f t="shared" si="1"/>
        <v>90818561793176.125</v>
      </c>
      <c r="J224" s="59">
        <f t="shared" si="1"/>
        <v>90909380354969.281</v>
      </c>
      <c r="K224" s="59">
        <f t="shared" si="1"/>
        <v>91000289735324.234</v>
      </c>
      <c r="L224" s="59">
        <f t="shared" si="1"/>
        <v>91091290025059.547</v>
      </c>
      <c r="M224" s="59">
        <f t="shared" si="1"/>
        <v>91182381315084.609</v>
      </c>
      <c r="N224" s="59">
        <f t="shared" si="1"/>
        <v>91273563696399.688</v>
      </c>
      <c r="O224" s="59">
        <f t="shared" si="1"/>
        <v>91364837260096.078</v>
      </c>
      <c r="P224" s="59">
        <f t="shared" si="1"/>
        <v>91456202097356.172</v>
      </c>
      <c r="Q224" s="59">
        <f t="shared" si="1"/>
        <v>91547658299453.516</v>
      </c>
      <c r="R224" s="59">
        <f t="shared" si="1"/>
        <v>91639205957752.969</v>
      </c>
      <c r="S224" s="59">
        <f t="shared" si="1"/>
        <v>91730845163710.719</v>
      </c>
      <c r="T224" s="59">
        <f t="shared" si="1"/>
        <v>91822576008874.406</v>
      </c>
      <c r="U224" s="59">
        <f t="shared" si="1"/>
        <v>91914398584883.266</v>
      </c>
      <c r="V224" s="59">
        <f t="shared" si="1"/>
        <v>92006312983468.141</v>
      </c>
      <c r="W224" s="59">
        <f t="shared" si="1"/>
        <v>92098319296451.594</v>
      </c>
      <c r="X224" s="59">
        <f t="shared" si="1"/>
        <v>92190417615748.031</v>
      </c>
      <c r="Y224" s="59">
        <f t="shared" si="1"/>
        <v>92282608033363.766</v>
      </c>
      <c r="Z224" s="59">
        <f t="shared" si="1"/>
        <v>92374890641397.125</v>
      </c>
      <c r="AA224" s="59">
        <f t="shared" si="1"/>
        <v>92467265532038.5</v>
      </c>
      <c r="AB224" s="59">
        <f t="shared" si="1"/>
        <v>92559732797570.531</v>
      </c>
      <c r="AC224" s="59">
        <f t="shared" si="1"/>
        <v>92652292530368.078</v>
      </c>
      <c r="AD224" s="59">
        <f t="shared" si="1"/>
        <v>92744944822898.438</v>
      </c>
      <c r="AE224" s="59">
        <f t="shared" si="1"/>
        <v>92837689767721.313</v>
      </c>
      <c r="AF224" s="59">
        <f t="shared" si="1"/>
        <v>92930527457489.031</v>
      </c>
      <c r="AG224" s="59">
        <f t="shared" si="1"/>
        <v>93023457984946.5</v>
      </c>
      <c r="AH224" s="59">
        <f t="shared" si="1"/>
        <v>93116481442931.438</v>
      </c>
    </row>
    <row r="225" spans="1:34">
      <c r="A225" t="s">
        <v>7057</v>
      </c>
      <c r="B225" t="s">
        <v>7052</v>
      </c>
      <c r="C225" t="s">
        <v>6979</v>
      </c>
      <c r="D225" s="59">
        <f t="shared" ref="D225" si="7">SUMIFS(D$31:D$210,$C$31:$C$210,"*"&amp;$A225&amp;"*",$C$31:$C$210,"*"&amp;$B225&amp;"*")</f>
        <v>17809000000000</v>
      </c>
      <c r="E225" s="59">
        <f t="shared" si="0"/>
        <v>18717000000000</v>
      </c>
      <c r="F225" s="59">
        <f t="shared" si="0"/>
        <v>19679000000000</v>
      </c>
      <c r="G225" s="59">
        <f t="shared" si="0"/>
        <v>20675000000000</v>
      </c>
      <c r="H225" s="59">
        <f t="shared" si="0"/>
        <v>21735000000000</v>
      </c>
      <c r="I225" s="59">
        <f t="shared" si="0"/>
        <v>22840000000000</v>
      </c>
      <c r="J225" s="59">
        <f t="shared" si="0"/>
        <v>24010000000000</v>
      </c>
      <c r="K225" s="59">
        <f t="shared" si="0"/>
        <v>25235000000000</v>
      </c>
      <c r="L225" s="59">
        <f t="shared" si="0"/>
        <v>26516000000000</v>
      </c>
      <c r="M225" s="59">
        <f t="shared" si="0"/>
        <v>27872000000000</v>
      </c>
      <c r="N225" s="59">
        <f t="shared" si="0"/>
        <v>29294000000000</v>
      </c>
      <c r="O225" s="59">
        <f t="shared" si="0"/>
        <v>30782000000000</v>
      </c>
      <c r="P225" s="59">
        <f t="shared" si="0"/>
        <v>32357000000000</v>
      </c>
      <c r="Q225" s="59">
        <f t="shared" si="0"/>
        <v>34009000000000</v>
      </c>
      <c r="R225" s="59">
        <f t="shared" si="0"/>
        <v>35737000000000</v>
      </c>
      <c r="S225" s="59">
        <f t="shared" si="0"/>
        <v>37564000000000</v>
      </c>
      <c r="T225" s="59">
        <f t="shared" si="0"/>
        <v>39478000000000</v>
      </c>
      <c r="U225" s="59">
        <f t="shared" si="0"/>
        <v>41491000000000</v>
      </c>
      <c r="V225" s="59">
        <f t="shared" si="0"/>
        <v>43613000000000</v>
      </c>
      <c r="W225" s="59">
        <f t="shared" si="0"/>
        <v>45834000000000</v>
      </c>
      <c r="X225" s="59">
        <f t="shared" si="0"/>
        <v>48174000000000</v>
      </c>
      <c r="Y225" s="59">
        <f t="shared" si="0"/>
        <v>50625000000000</v>
      </c>
      <c r="Z225" s="59">
        <f t="shared" si="0"/>
        <v>53207000000000</v>
      </c>
      <c r="AA225" s="59">
        <f t="shared" si="0"/>
        <v>55919000000000</v>
      </c>
      <c r="AB225" s="59">
        <f t="shared" si="0"/>
        <v>58774000000000</v>
      </c>
      <c r="AC225" s="59">
        <f t="shared" si="0"/>
        <v>61771000000000</v>
      </c>
      <c r="AD225" s="59">
        <f t="shared" si="0"/>
        <v>64922000000000</v>
      </c>
      <c r="AE225" s="59">
        <f t="shared" si="0"/>
        <v>68236000000000</v>
      </c>
      <c r="AF225" s="59">
        <f t="shared" si="0"/>
        <v>71715000000000</v>
      </c>
      <c r="AG225" s="59">
        <f t="shared" si="0"/>
        <v>75369000000000</v>
      </c>
      <c r="AH225" s="59">
        <f t="shared" si="0"/>
        <v>79218000000000</v>
      </c>
    </row>
    <row r="226" spans="1:34">
      <c r="A226" t="s">
        <v>7057</v>
      </c>
      <c r="B226" t="s">
        <v>7052</v>
      </c>
      <c r="C226" t="s">
        <v>6978</v>
      </c>
      <c r="D226" s="59">
        <f t="shared" ref="D226" si="8">SUMIFS(D$8:D$28,$A$8:$A$28,$A226,$B$8:$B$28,$B226)</f>
        <v>17812527461717.402</v>
      </c>
      <c r="E226" s="59">
        <f t="shared" si="1"/>
        <v>18720966362264.992</v>
      </c>
      <c r="F226" s="59">
        <f t="shared" si="1"/>
        <v>19675735646740.504</v>
      </c>
      <c r="G226" s="59">
        <f t="shared" si="1"/>
        <v>20679198164724.27</v>
      </c>
      <c r="H226" s="59">
        <f t="shared" si="1"/>
        <v>21733837271125.203</v>
      </c>
      <c r="I226" s="59">
        <f t="shared" si="1"/>
        <v>22842262971952.586</v>
      </c>
      <c r="J226" s="59">
        <f t="shared" si="1"/>
        <v>24007218383522.168</v>
      </c>
      <c r="K226" s="59">
        <f t="shared" si="1"/>
        <v>25231586521081.793</v>
      </c>
      <c r="L226" s="59">
        <f t="shared" si="1"/>
        <v>26518397433656.961</v>
      </c>
      <c r="M226" s="59">
        <f t="shared" si="1"/>
        <v>27870835702773.469</v>
      </c>
      <c r="N226" s="59">
        <f t="shared" si="1"/>
        <v>29292248323614.914</v>
      </c>
      <c r="O226" s="59">
        <f t="shared" si="1"/>
        <v>30786152988119.27</v>
      </c>
      <c r="P226" s="59">
        <f t="shared" si="1"/>
        <v>32356246790513.352</v>
      </c>
      <c r="Q226" s="59">
        <f t="shared" si="1"/>
        <v>34006415376829.531</v>
      </c>
      <c r="R226" s="59">
        <f t="shared" si="1"/>
        <v>35740742561047.836</v>
      </c>
      <c r="S226" s="59">
        <f t="shared" si="1"/>
        <v>37563520431661.273</v>
      </c>
      <c r="T226" s="59">
        <f t="shared" si="1"/>
        <v>39479259973675.992</v>
      </c>
      <c r="U226" s="59">
        <f t="shared" si="1"/>
        <v>41492702232333.461</v>
      </c>
      <c r="V226" s="59">
        <f t="shared" si="1"/>
        <v>43608830046182.469</v>
      </c>
      <c r="W226" s="59">
        <f t="shared" si="1"/>
        <v>45832880378537.766</v>
      </c>
      <c r="X226" s="59">
        <f t="shared" si="1"/>
        <v>48170357277843.188</v>
      </c>
      <c r="Y226" s="59">
        <f t="shared" si="1"/>
        <v>50627045499013.188</v>
      </c>
      <c r="Z226" s="59">
        <f t="shared" si="1"/>
        <v>53209024819462.859</v>
      </c>
      <c r="AA226" s="59">
        <f t="shared" si="1"/>
        <v>55922685085255.461</v>
      </c>
      <c r="AB226" s="59">
        <f t="shared" si="1"/>
        <v>58774742024603.484</v>
      </c>
      <c r="AC226" s="59">
        <f t="shared" si="1"/>
        <v>61772253867858.258</v>
      </c>
      <c r="AD226" s="59">
        <f t="shared" si="1"/>
        <v>64922638815119.031</v>
      </c>
      <c r="AE226" s="59">
        <f t="shared" si="1"/>
        <v>68233693394690.094</v>
      </c>
      <c r="AF226" s="59">
        <f t="shared" si="1"/>
        <v>71713611757819.281</v>
      </c>
      <c r="AG226" s="59">
        <f t="shared" si="1"/>
        <v>75371005957468.063</v>
      </c>
      <c r="AH226" s="59">
        <f t="shared" si="1"/>
        <v>79214927261298.938</v>
      </c>
    </row>
    <row r="227" spans="1:34">
      <c r="A227" t="s">
        <v>7057</v>
      </c>
      <c r="B227" t="s">
        <v>7053</v>
      </c>
      <c r="C227" t="s">
        <v>6979</v>
      </c>
      <c r="D227" s="59">
        <f t="shared" ref="D227" si="9">SUMIFS(D$31:D$210,$C$31:$C$210,"*"&amp;$A227&amp;"*",$C$31:$C$210,"*"&amp;$B227&amp;"*")</f>
        <v>0</v>
      </c>
      <c r="E227" s="59">
        <f t="shared" si="0"/>
        <v>0</v>
      </c>
      <c r="F227" s="59">
        <f t="shared" si="0"/>
        <v>0</v>
      </c>
      <c r="G227" s="59">
        <f t="shared" si="0"/>
        <v>0</v>
      </c>
      <c r="H227" s="59">
        <f t="shared" si="0"/>
        <v>0</v>
      </c>
      <c r="I227" s="59">
        <f t="shared" si="0"/>
        <v>0</v>
      </c>
      <c r="J227" s="59">
        <f t="shared" si="0"/>
        <v>0</v>
      </c>
      <c r="K227" s="59">
        <f t="shared" si="0"/>
        <v>0</v>
      </c>
      <c r="L227" s="59">
        <f t="shared" si="0"/>
        <v>0</v>
      </c>
      <c r="M227" s="59">
        <f t="shared" si="0"/>
        <v>0</v>
      </c>
      <c r="N227" s="59">
        <f t="shared" si="0"/>
        <v>0</v>
      </c>
      <c r="O227" s="59">
        <f t="shared" si="0"/>
        <v>0</v>
      </c>
      <c r="P227" s="59">
        <f t="shared" si="0"/>
        <v>0</v>
      </c>
      <c r="Q227" s="59">
        <f t="shared" si="0"/>
        <v>0</v>
      </c>
      <c r="R227" s="59">
        <f t="shared" si="0"/>
        <v>0</v>
      </c>
      <c r="S227" s="59">
        <f t="shared" si="0"/>
        <v>0</v>
      </c>
      <c r="T227" s="59">
        <f t="shared" si="0"/>
        <v>0</v>
      </c>
      <c r="U227" s="59">
        <f t="shared" si="0"/>
        <v>0</v>
      </c>
      <c r="V227" s="59">
        <f t="shared" si="0"/>
        <v>0</v>
      </c>
      <c r="W227" s="59">
        <f t="shared" si="0"/>
        <v>0</v>
      </c>
      <c r="X227" s="59">
        <f t="shared" si="0"/>
        <v>0</v>
      </c>
      <c r="Y227" s="59">
        <f t="shared" si="0"/>
        <v>0</v>
      </c>
      <c r="Z227" s="59">
        <f t="shared" si="0"/>
        <v>0</v>
      </c>
      <c r="AA227" s="59">
        <f t="shared" si="0"/>
        <v>0</v>
      </c>
      <c r="AB227" s="59">
        <f t="shared" si="0"/>
        <v>0</v>
      </c>
      <c r="AC227" s="59">
        <f t="shared" si="0"/>
        <v>0</v>
      </c>
      <c r="AD227" s="59">
        <f t="shared" si="0"/>
        <v>0</v>
      </c>
      <c r="AE227" s="59">
        <f t="shared" si="0"/>
        <v>0</v>
      </c>
      <c r="AF227" s="59">
        <f t="shared" si="0"/>
        <v>0</v>
      </c>
      <c r="AG227" s="59">
        <f t="shared" si="0"/>
        <v>0</v>
      </c>
      <c r="AH227" s="5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59">
        <f t="shared" ref="D228" si="10">SUMIFS(D$8:D$28,$A$8:$A$28,$A228,$B$8:$B$28,$B228)</f>
        <v>0</v>
      </c>
      <c r="E228" s="59">
        <f t="shared" si="1"/>
        <v>0</v>
      </c>
      <c r="F228" s="59">
        <f t="shared" si="1"/>
        <v>0</v>
      </c>
      <c r="G228" s="59">
        <f t="shared" si="1"/>
        <v>0</v>
      </c>
      <c r="H228" s="59">
        <f t="shared" si="1"/>
        <v>0</v>
      </c>
      <c r="I228" s="59">
        <f t="shared" si="1"/>
        <v>0</v>
      </c>
      <c r="J228" s="59">
        <f t="shared" si="1"/>
        <v>0</v>
      </c>
      <c r="K228" s="59">
        <f t="shared" si="1"/>
        <v>0</v>
      </c>
      <c r="L228" s="59">
        <f t="shared" si="1"/>
        <v>0</v>
      </c>
      <c r="M228" s="59">
        <f t="shared" si="1"/>
        <v>0</v>
      </c>
      <c r="N228" s="59">
        <f t="shared" si="1"/>
        <v>0</v>
      </c>
      <c r="O228" s="59">
        <f t="shared" si="1"/>
        <v>0</v>
      </c>
      <c r="P228" s="59">
        <f t="shared" si="1"/>
        <v>0</v>
      </c>
      <c r="Q228" s="59">
        <f t="shared" si="1"/>
        <v>0</v>
      </c>
      <c r="R228" s="59">
        <f t="shared" si="1"/>
        <v>0</v>
      </c>
      <c r="S228" s="59">
        <f t="shared" si="1"/>
        <v>0</v>
      </c>
      <c r="T228" s="59">
        <f t="shared" si="1"/>
        <v>0</v>
      </c>
      <c r="U228" s="59">
        <f t="shared" si="1"/>
        <v>0</v>
      </c>
      <c r="V228" s="59">
        <f t="shared" si="1"/>
        <v>0</v>
      </c>
      <c r="W228" s="59">
        <f t="shared" si="1"/>
        <v>0</v>
      </c>
      <c r="X228" s="59">
        <f t="shared" si="1"/>
        <v>0</v>
      </c>
      <c r="Y228" s="59">
        <f t="shared" si="1"/>
        <v>0</v>
      </c>
      <c r="Z228" s="59">
        <f t="shared" si="1"/>
        <v>0</v>
      </c>
      <c r="AA228" s="59">
        <f t="shared" si="1"/>
        <v>0</v>
      </c>
      <c r="AB228" s="59">
        <f t="shared" si="1"/>
        <v>0</v>
      </c>
      <c r="AC228" s="59">
        <f t="shared" si="1"/>
        <v>0</v>
      </c>
      <c r="AD228" s="59">
        <f t="shared" si="1"/>
        <v>0</v>
      </c>
      <c r="AE228" s="59">
        <f t="shared" si="1"/>
        <v>0</v>
      </c>
      <c r="AF228" s="59">
        <f t="shared" si="1"/>
        <v>0</v>
      </c>
      <c r="AG228" s="59">
        <f t="shared" si="1"/>
        <v>0</v>
      </c>
      <c r="AH228" s="5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59">
        <f t="shared" ref="D229" si="11">SUMIFS(D$31:D$210,$C$31:$C$210,"*"&amp;$A229&amp;"*",$C$31:$C$210,"*"&amp;$B229&amp;"*")</f>
        <v>92439000000000</v>
      </c>
      <c r="E229" s="59">
        <f t="shared" si="0"/>
        <v>87537000000000</v>
      </c>
      <c r="F229" s="59">
        <f t="shared" si="0"/>
        <v>82896000000000</v>
      </c>
      <c r="G229" s="59">
        <f t="shared" si="0"/>
        <v>78503000000000</v>
      </c>
      <c r="H229" s="59">
        <f t="shared" si="0"/>
        <v>74348000000000</v>
      </c>
      <c r="I229" s="59">
        <f t="shared" si="0"/>
        <v>70401000000000</v>
      </c>
      <c r="J229" s="59">
        <f t="shared" si="0"/>
        <v>66670000000000</v>
      </c>
      <c r="K229" s="59">
        <f t="shared" si="0"/>
        <v>63134000000000</v>
      </c>
      <c r="L229" s="59">
        <f t="shared" si="0"/>
        <v>59793000000000</v>
      </c>
      <c r="M229" s="59">
        <f t="shared" si="0"/>
        <v>56626000000000</v>
      </c>
      <c r="N229" s="59">
        <f t="shared" si="0"/>
        <v>53622000000000</v>
      </c>
      <c r="O229" s="59">
        <f t="shared" si="0"/>
        <v>50781000000000</v>
      </c>
      <c r="P229" s="59">
        <f t="shared" si="0"/>
        <v>48091000000000</v>
      </c>
      <c r="Q229" s="59">
        <f t="shared" si="0"/>
        <v>45542000000000</v>
      </c>
      <c r="R229" s="59">
        <f t="shared" si="0"/>
        <v>43124000000000</v>
      </c>
      <c r="S229" s="59">
        <f t="shared" si="0"/>
        <v>40845000000000</v>
      </c>
      <c r="T229" s="59">
        <f t="shared" si="0"/>
        <v>38677000000000</v>
      </c>
      <c r="U229" s="59">
        <f t="shared" si="0"/>
        <v>36627000000000</v>
      </c>
      <c r="V229" s="59">
        <f t="shared" si="0"/>
        <v>34685000000000</v>
      </c>
      <c r="W229" s="59">
        <f t="shared" si="0"/>
        <v>32852000000000</v>
      </c>
      <c r="X229" s="59">
        <f t="shared" si="0"/>
        <v>31106000000000</v>
      </c>
      <c r="Y229" s="59">
        <f t="shared" si="0"/>
        <v>29457000000000</v>
      </c>
      <c r="Z229" s="59">
        <f t="shared" si="0"/>
        <v>27896000000000</v>
      </c>
      <c r="AA229" s="59">
        <f t="shared" si="0"/>
        <v>26420000000000</v>
      </c>
      <c r="AB229" s="59">
        <f t="shared" si="0"/>
        <v>25021000000000</v>
      </c>
      <c r="AC229" s="59">
        <f t="shared" si="0"/>
        <v>23688000000000</v>
      </c>
      <c r="AD229" s="59">
        <f t="shared" si="0"/>
        <v>22440000000000</v>
      </c>
      <c r="AE229" s="59">
        <f t="shared" si="0"/>
        <v>21247000000000</v>
      </c>
      <c r="AF229" s="59">
        <f t="shared" si="0"/>
        <v>20119000000000</v>
      </c>
      <c r="AG229" s="59">
        <f t="shared" si="0"/>
        <v>19056000000000</v>
      </c>
      <c r="AH229" s="59">
        <f t="shared" si="0"/>
        <v>18047000000000</v>
      </c>
    </row>
    <row r="230" spans="1:34">
      <c r="A230" t="s">
        <v>7057</v>
      </c>
      <c r="B230" t="s">
        <v>7054</v>
      </c>
      <c r="C230" t="s">
        <v>6978</v>
      </c>
      <c r="D230" s="59">
        <f t="shared" ref="D230" si="12">SUMIFS(D$8:D$28,$A$8:$A$28,$A230,$B$8:$B$28,$B230)</f>
        <v>92437594469648.547</v>
      </c>
      <c r="E230" s="59">
        <f t="shared" si="1"/>
        <v>87538401962757.172</v>
      </c>
      <c r="F230" s="59">
        <f t="shared" si="1"/>
        <v>82898866658731.031</v>
      </c>
      <c r="G230" s="59">
        <f t="shared" si="1"/>
        <v>78505226725818.281</v>
      </c>
      <c r="H230" s="59">
        <f t="shared" si="1"/>
        <v>74344449709349.906</v>
      </c>
      <c r="I230" s="59">
        <f t="shared" si="1"/>
        <v>70404193874754.359</v>
      </c>
      <c r="J230" s="59">
        <f t="shared" si="1"/>
        <v>66672771599392.375</v>
      </c>
      <c r="K230" s="59">
        <f t="shared" si="1"/>
        <v>63139114704624.578</v>
      </c>
      <c r="L230" s="59">
        <f t="shared" si="1"/>
        <v>59792741625279.469</v>
      </c>
      <c r="M230" s="59">
        <f t="shared" si="1"/>
        <v>56623726319139.656</v>
      </c>
      <c r="N230" s="59">
        <f t="shared" si="1"/>
        <v>53622668824225.25</v>
      </c>
      <c r="O230" s="59">
        <f t="shared" si="1"/>
        <v>50780667376541.305</v>
      </c>
      <c r="P230" s="59">
        <f t="shared" si="1"/>
        <v>48089292005584.617</v>
      </c>
      <c r="Q230" s="59">
        <f t="shared" si="1"/>
        <v>45540559529288.625</v>
      </c>
      <c r="R230" s="59">
        <f t="shared" si="1"/>
        <v>43126909874236.328</v>
      </c>
      <c r="S230" s="59">
        <f t="shared" si="1"/>
        <v>40841183650901.805</v>
      </c>
      <c r="T230" s="59">
        <f t="shared" si="1"/>
        <v>38676600917404</v>
      </c>
      <c r="U230" s="59">
        <f t="shared" si="1"/>
        <v>36626741068781.586</v>
      </c>
      <c r="V230" s="59">
        <f t="shared" si="1"/>
        <v>34685523792136.16</v>
      </c>
      <c r="W230" s="59">
        <f t="shared" si="1"/>
        <v>32847191031152.941</v>
      </c>
      <c r="X230" s="59">
        <f t="shared" si="1"/>
        <v>31106289906501.832</v>
      </c>
      <c r="Y230" s="59">
        <f t="shared" si="1"/>
        <v>29457656541457.234</v>
      </c>
      <c r="Z230" s="59">
        <f t="shared" si="1"/>
        <v>27896400744760</v>
      </c>
      <c r="AA230" s="59">
        <f t="shared" si="1"/>
        <v>26417891505287.719</v>
      </c>
      <c r="AB230" s="59">
        <f t="shared" si="1"/>
        <v>25017743255507.469</v>
      </c>
      <c r="AC230" s="59">
        <f t="shared" si="1"/>
        <v>23691802862965.57</v>
      </c>
      <c r="AD230" s="59">
        <f t="shared" si="1"/>
        <v>22436137311228.395</v>
      </c>
      <c r="AE230" s="59">
        <f t="shared" si="1"/>
        <v>21247022033733.289</v>
      </c>
      <c r="AF230" s="59">
        <f t="shared" si="1"/>
        <v>20120929865945.422</v>
      </c>
      <c r="AG230" s="59">
        <f t="shared" si="1"/>
        <v>19054520583050.313</v>
      </c>
      <c r="AH230" s="59">
        <f t="shared" si="1"/>
        <v>18044630992148.648</v>
      </c>
    </row>
    <row r="231" spans="1:34">
      <c r="A231" t="s">
        <v>7057</v>
      </c>
      <c r="B231" t="s">
        <v>7055</v>
      </c>
      <c r="C231" t="s">
        <v>6979</v>
      </c>
      <c r="D231" s="59">
        <f t="shared" ref="D231:S231" si="13">SUMIFS(D$31:D$210,$C$31:$C$210,"*"&amp;$A231&amp;"*",$C$31:$C$210,"*"&amp;$B231&amp;"*")</f>
        <v>27868200000000</v>
      </c>
      <c r="E231" s="59">
        <f t="shared" si="13"/>
        <v>26396000000000</v>
      </c>
      <c r="F231" s="59">
        <f t="shared" si="13"/>
        <v>24992900000000</v>
      </c>
      <c r="G231" s="59">
        <f t="shared" si="13"/>
        <v>23665900000000</v>
      </c>
      <c r="H231" s="59">
        <f t="shared" si="13"/>
        <v>22415700000000</v>
      </c>
      <c r="I231" s="59">
        <f t="shared" si="13"/>
        <v>21230500000000</v>
      </c>
      <c r="J231" s="59">
        <f t="shared" si="13"/>
        <v>20101200000000</v>
      </c>
      <c r="K231" s="59">
        <f t="shared" si="13"/>
        <v>19034700000000</v>
      </c>
      <c r="L231" s="59">
        <f t="shared" si="13"/>
        <v>18030900000000</v>
      </c>
      <c r="M231" s="59">
        <f t="shared" si="13"/>
        <v>17069900000000</v>
      </c>
      <c r="N231" s="59">
        <f t="shared" si="13"/>
        <v>16170500000000</v>
      </c>
      <c r="O231" s="59">
        <f t="shared" si="13"/>
        <v>15312300000000</v>
      </c>
      <c r="P231" s="59">
        <f t="shared" si="13"/>
        <v>14504600000000</v>
      </c>
      <c r="Q231" s="59">
        <f t="shared" si="13"/>
        <v>13727100000000</v>
      </c>
      <c r="R231" s="59">
        <f t="shared" si="13"/>
        <v>13003900000000</v>
      </c>
      <c r="S231" s="59">
        <f t="shared" si="13"/>
        <v>12313700000000</v>
      </c>
      <c r="T231" s="59">
        <f t="shared" ref="T231:AH231" si="14">SUMIFS(T$31:T$210,$C$31:$C$210,"*"&amp;$A231&amp;"*",$C$31:$C$210,"*"&amp;$B231&amp;"*")</f>
        <v>11662300000000</v>
      </c>
      <c r="U231" s="59">
        <f t="shared" si="14"/>
        <v>11042600000000</v>
      </c>
      <c r="V231" s="59">
        <f t="shared" si="14"/>
        <v>10458600000000</v>
      </c>
      <c r="W231" s="59">
        <f t="shared" si="14"/>
        <v>9904000000000</v>
      </c>
      <c r="X231" s="59">
        <f t="shared" si="14"/>
        <v>9378700000000</v>
      </c>
      <c r="Y231" s="59">
        <f t="shared" si="14"/>
        <v>8881600000000</v>
      </c>
      <c r="Z231" s="59">
        <f t="shared" si="14"/>
        <v>8410600000000</v>
      </c>
      <c r="AA231" s="59">
        <f t="shared" si="14"/>
        <v>7965500000000</v>
      </c>
      <c r="AB231" s="59">
        <f t="shared" si="14"/>
        <v>7543400000000</v>
      </c>
      <c r="AC231" s="59">
        <f t="shared" si="14"/>
        <v>7143930000000</v>
      </c>
      <c r="AD231" s="59">
        <f t="shared" si="14"/>
        <v>6765070000000</v>
      </c>
      <c r="AE231" s="59">
        <f t="shared" si="14"/>
        <v>6406080000000</v>
      </c>
      <c r="AF231" s="59">
        <f t="shared" si="14"/>
        <v>6066650000000</v>
      </c>
      <c r="AG231" s="59">
        <f t="shared" si="14"/>
        <v>5745260000000</v>
      </c>
      <c r="AH231" s="59">
        <f t="shared" si="14"/>
        <v>5440810000000</v>
      </c>
    </row>
    <row r="232" spans="1:34">
      <c r="A232" t="s">
        <v>7057</v>
      </c>
      <c r="B232" t="s">
        <v>7055</v>
      </c>
      <c r="C232" t="s">
        <v>6978</v>
      </c>
      <c r="D232" s="59">
        <f t="shared" ref="D232:AH232" si="15">SUMIFS(D$8:D$28,$A$8:$A$28,$A232,$B$8:$B$28,$B232)</f>
        <v>27871177177096.629</v>
      </c>
      <c r="E232" s="59">
        <f t="shared" si="15"/>
        <v>26394004786710.504</v>
      </c>
      <c r="F232" s="59">
        <f t="shared" si="15"/>
        <v>24995122533014.844</v>
      </c>
      <c r="G232" s="59">
        <f t="shared" si="15"/>
        <v>23670381038765.059</v>
      </c>
      <c r="H232" s="59">
        <f t="shared" si="15"/>
        <v>22415850843710.508</v>
      </c>
      <c r="I232" s="59">
        <f t="shared" si="15"/>
        <v>21227810748993.852</v>
      </c>
      <c r="J232" s="59">
        <f t="shared" si="15"/>
        <v>20102736779297.18</v>
      </c>
      <c r="K232" s="59">
        <f t="shared" si="15"/>
        <v>19037291729994.426</v>
      </c>
      <c r="L232" s="59">
        <f t="shared" si="15"/>
        <v>18028315268304.723</v>
      </c>
      <c r="M232" s="59">
        <f t="shared" si="15"/>
        <v>17072814559084.568</v>
      </c>
      <c r="N232" s="59">
        <f t="shared" si="15"/>
        <v>16167955387453.088</v>
      </c>
      <c r="O232" s="59">
        <f t="shared" si="15"/>
        <v>15311053751918.072</v>
      </c>
      <c r="P232" s="59">
        <f t="shared" si="15"/>
        <v>14499567903066.416</v>
      </c>
      <c r="Q232" s="59">
        <f t="shared" si="15"/>
        <v>13731090804203.895</v>
      </c>
      <c r="R232" s="59">
        <f t="shared" si="15"/>
        <v>13003342991581.088</v>
      </c>
      <c r="S232" s="59">
        <f t="shared" si="15"/>
        <v>12314165813027.289</v>
      </c>
      <c r="T232" s="59">
        <f t="shared" si="15"/>
        <v>11661515024936.844</v>
      </c>
      <c r="U232" s="59">
        <f t="shared" si="15"/>
        <v>11043454728615.189</v>
      </c>
      <c r="V232" s="59">
        <f t="shared" si="15"/>
        <v>10458151627998.586</v>
      </c>
      <c r="W232" s="59">
        <f t="shared" si="15"/>
        <v>9903869591714.6582</v>
      </c>
      <c r="X232" s="59">
        <f t="shared" si="15"/>
        <v>9378964503353.7813</v>
      </c>
      <c r="Y232" s="59">
        <f t="shared" si="15"/>
        <v>8881879384676.0313</v>
      </c>
      <c r="Z232" s="59">
        <f t="shared" si="15"/>
        <v>8411139777288.2002</v>
      </c>
      <c r="AA232" s="59">
        <f t="shared" si="15"/>
        <v>7965349369091.9258</v>
      </c>
      <c r="AB232" s="59">
        <f t="shared" si="15"/>
        <v>7543185852530.0547</v>
      </c>
      <c r="AC232" s="59">
        <f t="shared" si="15"/>
        <v>7143397002345.9609</v>
      </c>
      <c r="AD232" s="59">
        <f t="shared" si="15"/>
        <v>6764796961221.624</v>
      </c>
      <c r="AE232" s="59">
        <f t="shared" si="15"/>
        <v>6406262722276.8789</v>
      </c>
      <c r="AF232" s="59">
        <f t="shared" si="15"/>
        <v>6066730797996.2031</v>
      </c>
      <c r="AG232" s="59">
        <f t="shared" si="15"/>
        <v>5745194065702.4043</v>
      </c>
      <c r="AH232" s="59">
        <f t="shared" si="15"/>
        <v>5440698780220.1768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664558800000000</v>
      </c>
      <c r="E234" s="1">
        <f t="shared" ref="E234:AH234" si="16">SUMIFS($D$217:$D$232,$C$217:$C$232,"EPS")</f>
        <v>664558800000000</v>
      </c>
      <c r="F234" s="1">
        <f t="shared" si="16"/>
        <v>664558800000000</v>
      </c>
      <c r="G234" s="1">
        <f t="shared" si="16"/>
        <v>664558800000000</v>
      </c>
      <c r="H234" s="1">
        <f t="shared" si="16"/>
        <v>664558800000000</v>
      </c>
      <c r="I234" s="1">
        <f t="shared" si="16"/>
        <v>664558800000000</v>
      </c>
      <c r="J234" s="1">
        <f t="shared" si="16"/>
        <v>664558800000000</v>
      </c>
      <c r="K234" s="1">
        <f t="shared" si="16"/>
        <v>664558800000000</v>
      </c>
      <c r="L234" s="1">
        <f t="shared" si="16"/>
        <v>664558800000000</v>
      </c>
      <c r="M234" s="1">
        <f t="shared" si="16"/>
        <v>664558800000000</v>
      </c>
      <c r="N234" s="1">
        <f t="shared" si="16"/>
        <v>664558800000000</v>
      </c>
      <c r="O234" s="1">
        <f t="shared" si="16"/>
        <v>664558800000000</v>
      </c>
      <c r="P234" s="1">
        <f t="shared" si="16"/>
        <v>664558800000000</v>
      </c>
      <c r="Q234" s="1">
        <f t="shared" si="16"/>
        <v>664558800000000</v>
      </c>
      <c r="R234" s="1">
        <f t="shared" si="16"/>
        <v>664558800000000</v>
      </c>
      <c r="S234" s="1">
        <f t="shared" si="16"/>
        <v>664558800000000</v>
      </c>
      <c r="T234" s="1">
        <f t="shared" si="16"/>
        <v>664558800000000</v>
      </c>
      <c r="U234" s="1">
        <f t="shared" si="16"/>
        <v>664558800000000</v>
      </c>
      <c r="V234" s="1">
        <f t="shared" si="16"/>
        <v>664558800000000</v>
      </c>
      <c r="W234" s="1">
        <f t="shared" si="16"/>
        <v>664558800000000</v>
      </c>
      <c r="X234" s="1">
        <f t="shared" si="16"/>
        <v>664558800000000</v>
      </c>
      <c r="Y234" s="1">
        <f t="shared" si="16"/>
        <v>664558800000000</v>
      </c>
      <c r="Z234" s="1">
        <f t="shared" si="16"/>
        <v>664558800000000</v>
      </c>
      <c r="AA234" s="1">
        <f t="shared" si="16"/>
        <v>664558800000000</v>
      </c>
      <c r="AB234" s="1">
        <f t="shared" si="16"/>
        <v>664558800000000</v>
      </c>
      <c r="AC234" s="1">
        <f t="shared" si="16"/>
        <v>664558800000000</v>
      </c>
      <c r="AD234" s="1">
        <f t="shared" si="16"/>
        <v>664558800000000</v>
      </c>
      <c r="AE234" s="1">
        <f t="shared" si="16"/>
        <v>664558800000000</v>
      </c>
      <c r="AF234" s="1">
        <f t="shared" si="16"/>
        <v>664558800000000</v>
      </c>
      <c r="AG234" s="1">
        <f t="shared" si="16"/>
        <v>664558800000000</v>
      </c>
      <c r="AH234" s="1">
        <f t="shared" si="16"/>
        <v>664558800000000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664568257057516.5</v>
      </c>
      <c r="E235" s="1">
        <f t="shared" ref="E235:AH235" si="17">SUMIFS($D$217:$D$232,$C$217:$C$232,"NEXT")</f>
        <v>664568257057516.5</v>
      </c>
      <c r="F235" s="1">
        <f t="shared" si="17"/>
        <v>664568257057516.5</v>
      </c>
      <c r="G235" s="1">
        <f t="shared" si="17"/>
        <v>664568257057516.5</v>
      </c>
      <c r="H235" s="1">
        <f t="shared" si="17"/>
        <v>664568257057516.5</v>
      </c>
      <c r="I235" s="1">
        <f t="shared" si="17"/>
        <v>664568257057516.5</v>
      </c>
      <c r="J235" s="1">
        <f t="shared" si="17"/>
        <v>664568257057516.5</v>
      </c>
      <c r="K235" s="1">
        <f t="shared" si="17"/>
        <v>664568257057516.5</v>
      </c>
      <c r="L235" s="1">
        <f t="shared" si="17"/>
        <v>664568257057516.5</v>
      </c>
      <c r="M235" s="1">
        <f t="shared" si="17"/>
        <v>664568257057516.5</v>
      </c>
      <c r="N235" s="1">
        <f t="shared" si="17"/>
        <v>664568257057516.5</v>
      </c>
      <c r="O235" s="1">
        <f t="shared" si="17"/>
        <v>664568257057516.5</v>
      </c>
      <c r="P235" s="1">
        <f t="shared" si="17"/>
        <v>664568257057516.5</v>
      </c>
      <c r="Q235" s="1">
        <f t="shared" si="17"/>
        <v>664568257057516.5</v>
      </c>
      <c r="R235" s="1">
        <f t="shared" si="17"/>
        <v>664568257057516.5</v>
      </c>
      <c r="S235" s="1">
        <f t="shared" si="17"/>
        <v>664568257057516.5</v>
      </c>
      <c r="T235" s="1">
        <f t="shared" si="17"/>
        <v>664568257057516.5</v>
      </c>
      <c r="U235" s="1">
        <f t="shared" si="17"/>
        <v>664568257057516.5</v>
      </c>
      <c r="V235" s="1">
        <f t="shared" si="17"/>
        <v>664568257057516.5</v>
      </c>
      <c r="W235" s="1">
        <f t="shared" si="17"/>
        <v>664568257057516.5</v>
      </c>
      <c r="X235" s="1">
        <f t="shared" si="17"/>
        <v>664568257057516.5</v>
      </c>
      <c r="Y235" s="1">
        <f t="shared" si="17"/>
        <v>664568257057516.5</v>
      </c>
      <c r="Z235" s="1">
        <f t="shared" si="17"/>
        <v>664568257057516.5</v>
      </c>
      <c r="AA235" s="1">
        <f t="shared" si="17"/>
        <v>664568257057516.5</v>
      </c>
      <c r="AB235" s="1">
        <f t="shared" si="17"/>
        <v>664568257057516.5</v>
      </c>
      <c r="AC235" s="1">
        <f t="shared" si="17"/>
        <v>664568257057516.5</v>
      </c>
      <c r="AD235" s="1">
        <f t="shared" si="17"/>
        <v>664568257057516.5</v>
      </c>
      <c r="AE235" s="1">
        <f t="shared" si="17"/>
        <v>664568257057516.5</v>
      </c>
      <c r="AF235" s="1">
        <f t="shared" si="17"/>
        <v>664568257057516.5</v>
      </c>
      <c r="AG235" s="1">
        <f t="shared" si="17"/>
        <v>664568257057516.5</v>
      </c>
      <c r="AH235" s="1">
        <f t="shared" si="17"/>
        <v>664568257057516.5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571790000000000</v>
      </c>
      <c r="E256">
        <f t="shared" ref="E256:AH270" si="18">SUMIFS(E$31:E$210,$C$31:$C$210,"*"&amp;$A256&amp;"*",$C$31:$C$210,"*"&amp;$B256&amp;"*")</f>
        <v>584980000000000</v>
      </c>
      <c r="F256">
        <f t="shared" si="18"/>
        <v>598450000000000</v>
      </c>
      <c r="G256">
        <f t="shared" si="18"/>
        <v>612180000000000</v>
      </c>
      <c r="H256">
        <f t="shared" si="18"/>
        <v>626190000000000</v>
      </c>
      <c r="I256">
        <f t="shared" si="18"/>
        <v>640670000000000</v>
      </c>
      <c r="J256">
        <f t="shared" si="18"/>
        <v>655340000000000</v>
      </c>
      <c r="K256">
        <f t="shared" si="18"/>
        <v>670380000000000</v>
      </c>
      <c r="L256">
        <f t="shared" si="18"/>
        <v>685770000000000</v>
      </c>
      <c r="M256">
        <f t="shared" si="18"/>
        <v>701660000000000</v>
      </c>
      <c r="N256">
        <f t="shared" si="18"/>
        <v>717790000000000</v>
      </c>
      <c r="O256">
        <f t="shared" si="18"/>
        <v>734240000000000</v>
      </c>
      <c r="P256">
        <f t="shared" si="18"/>
        <v>751130000000000</v>
      </c>
      <c r="Q256">
        <f t="shared" si="18"/>
        <v>768550000000000</v>
      </c>
      <c r="R256">
        <f t="shared" si="18"/>
        <v>786210000000000</v>
      </c>
      <c r="S256">
        <f t="shared" si="18"/>
        <v>804110000000000</v>
      </c>
      <c r="T256">
        <f t="shared" si="18"/>
        <v>822740000000000</v>
      </c>
      <c r="U256">
        <f t="shared" si="18"/>
        <v>841600000000000</v>
      </c>
      <c r="V256">
        <f t="shared" si="18"/>
        <v>861110000000000</v>
      </c>
      <c r="W256">
        <f t="shared" si="18"/>
        <v>880760000000000</v>
      </c>
      <c r="X256">
        <f t="shared" si="18"/>
        <v>901040000000000</v>
      </c>
      <c r="Y256">
        <f t="shared" si="18"/>
        <v>921870000000000</v>
      </c>
      <c r="Z256">
        <f t="shared" si="18"/>
        <v>942940000000000</v>
      </c>
      <c r="AA256">
        <f t="shared" si="18"/>
        <v>964650000000000</v>
      </c>
      <c r="AB256">
        <f t="shared" si="18"/>
        <v>986810000000000</v>
      </c>
      <c r="AC256">
        <f t="shared" si="18"/>
        <v>1009510000000000</v>
      </c>
      <c r="AD256">
        <f t="shared" si="18"/>
        <v>1032760000000000</v>
      </c>
      <c r="AE256">
        <f t="shared" si="18"/>
        <v>1056550000000000</v>
      </c>
      <c r="AF256">
        <f t="shared" si="18"/>
        <v>1080790000000000</v>
      </c>
      <c r="AG256">
        <f t="shared" si="18"/>
        <v>1105690000000000</v>
      </c>
      <c r="AH256">
        <f t="shared" si="18"/>
        <v>1131030000000000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571803198109649.63</v>
      </c>
      <c r="E257">
        <f t="shared" ref="E257:AH271" si="19">SUMIFS(E$8:E$28,$A$8:$A$28,$A257,$B$8:$B$28,$B257)</f>
        <v>584954671666171.38</v>
      </c>
      <c r="F257">
        <f t="shared" si="19"/>
        <v>598408629114493.38</v>
      </c>
      <c r="G257">
        <f t="shared" si="19"/>
        <v>612172027584126.63</v>
      </c>
      <c r="H257">
        <f t="shared" si="19"/>
        <v>626251984218561.5</v>
      </c>
      <c r="I257">
        <f t="shared" si="19"/>
        <v>640655779855588.38</v>
      </c>
      <c r="J257">
        <f t="shared" si="19"/>
        <v>655390862792266.75</v>
      </c>
      <c r="K257">
        <f t="shared" si="19"/>
        <v>670464852636488.88</v>
      </c>
      <c r="L257">
        <f t="shared" si="19"/>
        <v>685885544247128</v>
      </c>
      <c r="M257">
        <f t="shared" si="19"/>
        <v>701660911764811.88</v>
      </c>
      <c r="N257">
        <f t="shared" si="19"/>
        <v>717799112735402.63</v>
      </c>
      <c r="O257">
        <f t="shared" si="19"/>
        <v>734308492328316.75</v>
      </c>
      <c r="P257">
        <f t="shared" si="19"/>
        <v>751197587651868</v>
      </c>
      <c r="Q257">
        <f t="shared" si="19"/>
        <v>768475132167860.75</v>
      </c>
      <c r="R257">
        <f t="shared" si="19"/>
        <v>786150060207721.5</v>
      </c>
      <c r="S257">
        <f t="shared" si="19"/>
        <v>804231511592499.13</v>
      </c>
      <c r="T257">
        <f t="shared" si="19"/>
        <v>822728836359126.63</v>
      </c>
      <c r="U257">
        <f t="shared" si="19"/>
        <v>841651599595386.5</v>
      </c>
      <c r="V257">
        <f t="shared" si="19"/>
        <v>861009586386080.25</v>
      </c>
      <c r="W257">
        <f t="shared" si="19"/>
        <v>880812806872960</v>
      </c>
      <c r="X257">
        <f t="shared" si="19"/>
        <v>901071501431038</v>
      </c>
      <c r="Y257">
        <f t="shared" si="19"/>
        <v>921796145963951.75</v>
      </c>
      <c r="Z257">
        <f t="shared" si="19"/>
        <v>942997457321122.63</v>
      </c>
      <c r="AA257">
        <f t="shared" si="19"/>
        <v>964686398839508.38</v>
      </c>
      <c r="AB257">
        <f t="shared" si="19"/>
        <v>986874186012817</v>
      </c>
      <c r="AC257">
        <f t="shared" si="19"/>
        <v>1009572292291111.5</v>
      </c>
      <c r="AD257">
        <f t="shared" si="19"/>
        <v>1032792455013807</v>
      </c>
      <c r="AE257">
        <f t="shared" si="19"/>
        <v>1056546681479124.5</v>
      </c>
      <c r="AF257">
        <f t="shared" si="19"/>
        <v>1080847255153144.4</v>
      </c>
      <c r="AG257">
        <f t="shared" si="19"/>
        <v>1105706742021666.4</v>
      </c>
      <c r="AH257">
        <f t="shared" si="19"/>
        <v>1131137997088164.8</v>
      </c>
    </row>
    <row r="258" spans="1:34">
      <c r="A258" t="s">
        <v>7058</v>
      </c>
      <c r="B258" t="s">
        <v>7048</v>
      </c>
      <c r="C258" t="s">
        <v>6979</v>
      </c>
      <c r="D258">
        <f t="shared" ref="D258" si="20">SUMIFS(D$31:D$210,$C$31:$C$210,"*"&amp;$A258&amp;"*",$C$31:$C$210,"*"&amp;$B258&amp;"*")</f>
        <v>7167000000000</v>
      </c>
      <c r="E258">
        <f t="shared" si="18"/>
        <v>6543000000000</v>
      </c>
      <c r="F258">
        <f t="shared" si="18"/>
        <v>5974000000000</v>
      </c>
      <c r="G258">
        <f t="shared" si="18"/>
        <v>5454000000000</v>
      </c>
      <c r="H258">
        <f t="shared" si="18"/>
        <v>4980000000000</v>
      </c>
      <c r="I258">
        <f t="shared" si="18"/>
        <v>4546000000000</v>
      </c>
      <c r="J258">
        <f t="shared" si="18"/>
        <v>4151000000000</v>
      </c>
      <c r="K258">
        <f t="shared" si="18"/>
        <v>3789000000000</v>
      </c>
      <c r="L258">
        <f t="shared" si="18"/>
        <v>3460000000000</v>
      </c>
      <c r="M258">
        <f t="shared" si="18"/>
        <v>3159000000000</v>
      </c>
      <c r="N258">
        <f t="shared" si="18"/>
        <v>2884000000000</v>
      </c>
      <c r="O258">
        <f t="shared" si="18"/>
        <v>2633000000000</v>
      </c>
      <c r="P258">
        <f t="shared" si="18"/>
        <v>2405000000000</v>
      </c>
      <c r="Q258">
        <f t="shared" si="18"/>
        <v>2194400000000</v>
      </c>
      <c r="R258">
        <f t="shared" si="18"/>
        <v>2004200000000</v>
      </c>
      <c r="S258">
        <f t="shared" si="18"/>
        <v>1830100000000</v>
      </c>
      <c r="T258">
        <f t="shared" si="18"/>
        <v>1670400000000</v>
      </c>
      <c r="U258">
        <f t="shared" si="18"/>
        <v>1525100000000</v>
      </c>
      <c r="V258">
        <f t="shared" si="18"/>
        <v>1392500000000</v>
      </c>
      <c r="W258">
        <f t="shared" si="18"/>
        <v>1271300000000</v>
      </c>
      <c r="X258">
        <f t="shared" si="18"/>
        <v>1160700000000</v>
      </c>
      <c r="Y258">
        <f t="shared" si="18"/>
        <v>1059800000000</v>
      </c>
      <c r="Z258">
        <f t="shared" si="18"/>
        <v>967500000000</v>
      </c>
      <c r="AA258">
        <f t="shared" si="18"/>
        <v>883400000000</v>
      </c>
      <c r="AB258">
        <f t="shared" si="18"/>
        <v>806500000000</v>
      </c>
      <c r="AC258">
        <f t="shared" si="18"/>
        <v>736400000000</v>
      </c>
      <c r="AD258">
        <f t="shared" si="18"/>
        <v>672300000000</v>
      </c>
      <c r="AE258">
        <f t="shared" si="18"/>
        <v>613800000000</v>
      </c>
      <c r="AF258">
        <f t="shared" si="18"/>
        <v>560400000000</v>
      </c>
      <c r="AG258">
        <f t="shared" si="18"/>
        <v>511700000000</v>
      </c>
      <c r="AH258">
        <f t="shared" si="18"/>
        <v>467100000000</v>
      </c>
    </row>
    <row r="259" spans="1:34">
      <c r="A259" t="s">
        <v>7058</v>
      </c>
      <c r="B259" t="s">
        <v>7048</v>
      </c>
      <c r="C259" t="s">
        <v>6978</v>
      </c>
      <c r="D259">
        <f t="shared" ref="D259" si="21">SUMIFS(D$8:D$28,$A$8:$A$28,$A259,$B$8:$B$28,$B259)</f>
        <v>7166426585340.0029</v>
      </c>
      <c r="E259">
        <f t="shared" si="19"/>
        <v>6542947472415.4229</v>
      </c>
      <c r="F259">
        <f t="shared" si="19"/>
        <v>5973711042315.2813</v>
      </c>
      <c r="G259">
        <f t="shared" si="19"/>
        <v>5453998181633.8516</v>
      </c>
      <c r="H259">
        <f t="shared" si="19"/>
        <v>4979500339831.707</v>
      </c>
      <c r="I259">
        <f t="shared" si="19"/>
        <v>4546283810266.3486</v>
      </c>
      <c r="J259">
        <f t="shared" si="19"/>
        <v>4150757118773.1763</v>
      </c>
      <c r="K259">
        <f t="shared" si="19"/>
        <v>3789641249439.9102</v>
      </c>
      <c r="L259">
        <f t="shared" si="19"/>
        <v>3459942460738.6377</v>
      </c>
      <c r="M259">
        <f t="shared" si="19"/>
        <v>3158927466654.3765</v>
      </c>
      <c r="N259">
        <f t="shared" si="19"/>
        <v>2884100777055.4458</v>
      </c>
      <c r="O259">
        <f t="shared" si="19"/>
        <v>2633184009451.6221</v>
      </c>
      <c r="P259">
        <f t="shared" si="19"/>
        <v>2404097000629.3311</v>
      </c>
      <c r="Q259">
        <f t="shared" si="19"/>
        <v>2194940561574.5791</v>
      </c>
      <c r="R259">
        <f t="shared" si="19"/>
        <v>2003980732717.5908</v>
      </c>
      <c r="S259">
        <f t="shared" si="19"/>
        <v>1829634408971.1606</v>
      </c>
      <c r="T259">
        <f t="shared" si="19"/>
        <v>1670456215390.6699</v>
      </c>
      <c r="U259">
        <f t="shared" si="19"/>
        <v>1525126524651.6816</v>
      </c>
      <c r="V259">
        <f t="shared" si="19"/>
        <v>1392440517006.9854</v>
      </c>
      <c r="W259">
        <f t="shared" si="19"/>
        <v>1271298192027.3777</v>
      </c>
      <c r="X259">
        <f t="shared" si="19"/>
        <v>1160695249320.9958</v>
      </c>
      <c r="Y259">
        <f t="shared" si="19"/>
        <v>1059714762630.0693</v>
      </c>
      <c r="Z259">
        <f t="shared" si="19"/>
        <v>967519578281.25317</v>
      </c>
      <c r="AA259">
        <f t="shared" si="19"/>
        <v>883345374970.78418</v>
      </c>
      <c r="AB259">
        <f t="shared" si="19"/>
        <v>806494327348.32605</v>
      </c>
      <c r="AC259">
        <f t="shared" si="19"/>
        <v>736329320869.02173</v>
      </c>
      <c r="AD259">
        <f t="shared" si="19"/>
        <v>672268669953.41687</v>
      </c>
      <c r="AE259">
        <f t="shared" si="19"/>
        <v>613781295667.46973</v>
      </c>
      <c r="AF259">
        <f t="shared" si="19"/>
        <v>560382322944.39978</v>
      </c>
      <c r="AG259">
        <f t="shared" si="19"/>
        <v>511629060848.23706</v>
      </c>
      <c r="AH259">
        <f t="shared" si="19"/>
        <v>467117332554.44043</v>
      </c>
    </row>
    <row r="260" spans="1:34">
      <c r="A260" t="s">
        <v>7058</v>
      </c>
      <c r="B260" t="s">
        <v>7049</v>
      </c>
      <c r="C260" t="s">
        <v>6979</v>
      </c>
      <c r="D260">
        <f t="shared" ref="D260" si="22">SUMIFS(D$31:D$210,$C$31:$C$210,"*"&amp;$A260&amp;"*",$C$31:$C$210,"*"&amp;$B260&amp;"*")</f>
        <v>176770000000000</v>
      </c>
      <c r="E260">
        <f t="shared" si="18"/>
        <v>180770000000000</v>
      </c>
      <c r="F260">
        <f t="shared" si="18"/>
        <v>185000000000000</v>
      </c>
      <c r="G260">
        <f t="shared" si="18"/>
        <v>189270000000000</v>
      </c>
      <c r="H260">
        <f t="shared" si="18"/>
        <v>193570000000000</v>
      </c>
      <c r="I260">
        <f t="shared" si="18"/>
        <v>198000000000000</v>
      </c>
      <c r="J260">
        <f t="shared" si="18"/>
        <v>202580000000000</v>
      </c>
      <c r="K260">
        <f t="shared" si="18"/>
        <v>207280000000000</v>
      </c>
      <c r="L260">
        <f t="shared" si="18"/>
        <v>212020000000000</v>
      </c>
      <c r="M260">
        <f t="shared" si="18"/>
        <v>216910000000000</v>
      </c>
      <c r="N260">
        <f t="shared" si="18"/>
        <v>221830000000000</v>
      </c>
      <c r="O260">
        <f t="shared" si="18"/>
        <v>226980000000000</v>
      </c>
      <c r="P260">
        <f t="shared" si="18"/>
        <v>232190000000000</v>
      </c>
      <c r="Q260">
        <f t="shared" si="18"/>
        <v>237530000000000</v>
      </c>
      <c r="R260">
        <f t="shared" si="18"/>
        <v>243010000000000</v>
      </c>
      <c r="S260">
        <f t="shared" si="18"/>
        <v>248540000000000</v>
      </c>
      <c r="T260">
        <f t="shared" si="18"/>
        <v>254310000000000</v>
      </c>
      <c r="U260">
        <f t="shared" si="18"/>
        <v>260140000000000</v>
      </c>
      <c r="V260">
        <f t="shared" si="18"/>
        <v>266100000000000</v>
      </c>
      <c r="W260">
        <f t="shared" si="18"/>
        <v>272210000000000</v>
      </c>
      <c r="X260">
        <f t="shared" si="18"/>
        <v>278470000000000</v>
      </c>
      <c r="Y260">
        <f t="shared" si="18"/>
        <v>284880000000000</v>
      </c>
      <c r="Z260">
        <f t="shared" si="18"/>
        <v>291440000000000</v>
      </c>
      <c r="AA260">
        <f t="shared" si="18"/>
        <v>298150000000000</v>
      </c>
      <c r="AB260">
        <f t="shared" si="18"/>
        <v>305020000000000</v>
      </c>
      <c r="AC260">
        <f t="shared" si="18"/>
        <v>312030000000000</v>
      </c>
      <c r="AD260">
        <f t="shared" si="18"/>
        <v>319210000000000</v>
      </c>
      <c r="AE260">
        <f t="shared" si="18"/>
        <v>326540000000000</v>
      </c>
      <c r="AF260">
        <f t="shared" si="18"/>
        <v>334140000000000</v>
      </c>
      <c r="AG260">
        <f t="shared" si="18"/>
        <v>341780000000000</v>
      </c>
      <c r="AH260">
        <f t="shared" si="18"/>
        <v>349600000000000</v>
      </c>
    </row>
    <row r="261" spans="1:34">
      <c r="A261" t="s">
        <v>7058</v>
      </c>
      <c r="B261" t="s">
        <v>7049</v>
      </c>
      <c r="C261" t="s">
        <v>6978</v>
      </c>
      <c r="D261">
        <f t="shared" ref="D261" si="23">SUMIFS(D$8:D$28,$A$8:$A$28,$A261,$B$8:$B$28,$B261)</f>
        <v>176741983656810</v>
      </c>
      <c r="E261">
        <f t="shared" si="19"/>
        <v>180807049280916.63</v>
      </c>
      <c r="F261">
        <f t="shared" si="19"/>
        <v>184965611414377.69</v>
      </c>
      <c r="G261">
        <f t="shared" si="19"/>
        <v>189219820476908.34</v>
      </c>
      <c r="H261">
        <f t="shared" si="19"/>
        <v>193571876347877.25</v>
      </c>
      <c r="I261">
        <f t="shared" si="19"/>
        <v>198024029503878.38</v>
      </c>
      <c r="J261">
        <f t="shared" si="19"/>
        <v>202578582182467.56</v>
      </c>
      <c r="K261">
        <f t="shared" si="19"/>
        <v>207237889572664.31</v>
      </c>
      <c r="L261">
        <f t="shared" si="19"/>
        <v>212004361032835.56</v>
      </c>
      <c r="M261">
        <f t="shared" si="19"/>
        <v>216880461336590.75</v>
      </c>
      <c r="N261">
        <f t="shared" si="19"/>
        <v>221868711947332.31</v>
      </c>
      <c r="O261">
        <f t="shared" si="19"/>
        <v>226971692322120.94</v>
      </c>
      <c r="P261">
        <f t="shared" si="19"/>
        <v>232192041245529.69</v>
      </c>
      <c r="Q261">
        <f t="shared" si="19"/>
        <v>237532458194176.84</v>
      </c>
      <c r="R261">
        <f t="shared" si="19"/>
        <v>242995704732642.88</v>
      </c>
      <c r="S261">
        <f t="shared" si="19"/>
        <v>248584605941493.63</v>
      </c>
      <c r="T261">
        <f t="shared" si="19"/>
        <v>254302051878147.97</v>
      </c>
      <c r="U261">
        <f t="shared" si="19"/>
        <v>260150999071345.34</v>
      </c>
      <c r="V261">
        <f t="shared" si="19"/>
        <v>266134472049986.25</v>
      </c>
      <c r="W261">
        <f t="shared" si="19"/>
        <v>272255564907135.88</v>
      </c>
      <c r="X261">
        <f t="shared" si="19"/>
        <v>278517442900000</v>
      </c>
      <c r="Y261">
        <f t="shared" si="19"/>
        <v>284923344086699.94</v>
      </c>
      <c r="Z261">
        <f t="shared" si="19"/>
        <v>291476581000694</v>
      </c>
      <c r="AA261">
        <f t="shared" si="19"/>
        <v>298180542363710</v>
      </c>
      <c r="AB261">
        <f t="shared" si="19"/>
        <v>305038694838075.25</v>
      </c>
      <c r="AC261">
        <f t="shared" si="19"/>
        <v>312054584819351</v>
      </c>
      <c r="AD261">
        <f t="shared" si="19"/>
        <v>319231840270196.06</v>
      </c>
      <c r="AE261">
        <f t="shared" si="19"/>
        <v>326574172596410.5</v>
      </c>
      <c r="AF261">
        <f t="shared" si="19"/>
        <v>334085378566127.88</v>
      </c>
      <c r="AG261">
        <f t="shared" si="19"/>
        <v>341769342273148.81</v>
      </c>
      <c r="AH261">
        <f t="shared" si="19"/>
        <v>349630037145431.19</v>
      </c>
    </row>
    <row r="262" spans="1:34">
      <c r="A262" t="s">
        <v>7058</v>
      </c>
      <c r="B262" t="s">
        <v>7050</v>
      </c>
      <c r="C262" t="s">
        <v>6979</v>
      </c>
      <c r="D262">
        <f t="shared" ref="D262" si="24">SUMIFS(D$31:D$210,$C$31:$C$210,"*"&amp;$A262&amp;"*",$C$31:$C$210,"*"&amp;$B262&amp;"*")</f>
        <v>0</v>
      </c>
      <c r="E262">
        <f t="shared" si="18"/>
        <v>0</v>
      </c>
      <c r="F262">
        <f t="shared" si="18"/>
        <v>0</v>
      </c>
      <c r="G262">
        <f t="shared" si="18"/>
        <v>0</v>
      </c>
      <c r="H262">
        <f t="shared" si="18"/>
        <v>0</v>
      </c>
      <c r="I262">
        <f t="shared" si="18"/>
        <v>0</v>
      </c>
      <c r="J262">
        <f t="shared" si="18"/>
        <v>0</v>
      </c>
      <c r="K262">
        <f t="shared" si="18"/>
        <v>0</v>
      </c>
      <c r="L262">
        <f t="shared" si="18"/>
        <v>0</v>
      </c>
      <c r="M262">
        <f t="shared" si="18"/>
        <v>0</v>
      </c>
      <c r="N262">
        <f t="shared" si="18"/>
        <v>0</v>
      </c>
      <c r="O262">
        <f t="shared" si="18"/>
        <v>0</v>
      </c>
      <c r="P262">
        <f t="shared" si="18"/>
        <v>0</v>
      </c>
      <c r="Q262">
        <f t="shared" si="18"/>
        <v>0</v>
      </c>
      <c r="R262">
        <f t="shared" si="18"/>
        <v>0</v>
      </c>
      <c r="S262">
        <f t="shared" si="18"/>
        <v>0</v>
      </c>
      <c r="T262">
        <f t="shared" si="18"/>
        <v>0</v>
      </c>
      <c r="U262">
        <f t="shared" si="18"/>
        <v>0</v>
      </c>
      <c r="V262">
        <f t="shared" si="18"/>
        <v>0</v>
      </c>
      <c r="W262">
        <f t="shared" si="18"/>
        <v>0</v>
      </c>
      <c r="X262">
        <f t="shared" si="18"/>
        <v>0</v>
      </c>
      <c r="Y262">
        <f t="shared" si="18"/>
        <v>0</v>
      </c>
      <c r="Z262">
        <f t="shared" si="18"/>
        <v>0</v>
      </c>
      <c r="AA262">
        <f t="shared" si="18"/>
        <v>0</v>
      </c>
      <c r="AB262">
        <f t="shared" si="18"/>
        <v>0</v>
      </c>
      <c r="AC262">
        <f t="shared" si="18"/>
        <v>0</v>
      </c>
      <c r="AD262">
        <f t="shared" si="18"/>
        <v>0</v>
      </c>
      <c r="AE262">
        <f t="shared" si="18"/>
        <v>0</v>
      </c>
      <c r="AF262">
        <f t="shared" si="18"/>
        <v>0</v>
      </c>
      <c r="AG262">
        <f t="shared" si="18"/>
        <v>0</v>
      </c>
      <c r="AH262">
        <f t="shared" si="18"/>
        <v>0</v>
      </c>
    </row>
    <row r="263" spans="1:34">
      <c r="A263" t="s">
        <v>7058</v>
      </c>
      <c r="B263" t="s">
        <v>7050</v>
      </c>
      <c r="C263" t="s">
        <v>6978</v>
      </c>
      <c r="D263">
        <f t="shared" ref="D263" si="25">SUMIFS(D$8:D$28,$A$8:$A$28,$A263,$B$8:$B$28,$B263)</f>
        <v>0</v>
      </c>
      <c r="E263">
        <f t="shared" si="19"/>
        <v>0</v>
      </c>
      <c r="F263">
        <f t="shared" si="19"/>
        <v>0</v>
      </c>
      <c r="G263">
        <f t="shared" si="19"/>
        <v>0</v>
      </c>
      <c r="H263">
        <f t="shared" si="19"/>
        <v>0</v>
      </c>
      <c r="I263">
        <f t="shared" si="19"/>
        <v>0</v>
      </c>
      <c r="J263">
        <f t="shared" si="19"/>
        <v>0</v>
      </c>
      <c r="K263">
        <f t="shared" si="19"/>
        <v>0</v>
      </c>
      <c r="L263">
        <f t="shared" si="19"/>
        <v>0</v>
      </c>
      <c r="M263">
        <f t="shared" si="19"/>
        <v>0</v>
      </c>
      <c r="N263">
        <f t="shared" si="19"/>
        <v>0</v>
      </c>
      <c r="O263">
        <f t="shared" si="19"/>
        <v>0</v>
      </c>
      <c r="P263">
        <f t="shared" si="19"/>
        <v>0</v>
      </c>
      <c r="Q263">
        <f t="shared" si="19"/>
        <v>0</v>
      </c>
      <c r="R263">
        <f t="shared" si="19"/>
        <v>0</v>
      </c>
      <c r="S263">
        <f t="shared" si="19"/>
        <v>0</v>
      </c>
      <c r="T263">
        <f t="shared" si="19"/>
        <v>0</v>
      </c>
      <c r="U263">
        <f t="shared" si="19"/>
        <v>0</v>
      </c>
      <c r="V263">
        <f t="shared" si="19"/>
        <v>0</v>
      </c>
      <c r="W263">
        <f t="shared" si="19"/>
        <v>0</v>
      </c>
      <c r="X263">
        <f t="shared" si="19"/>
        <v>0</v>
      </c>
      <c r="Y263">
        <f t="shared" si="19"/>
        <v>0</v>
      </c>
      <c r="Z263">
        <f t="shared" si="19"/>
        <v>0</v>
      </c>
      <c r="AA263">
        <f t="shared" si="19"/>
        <v>0</v>
      </c>
      <c r="AB263">
        <f t="shared" si="19"/>
        <v>0</v>
      </c>
      <c r="AC263">
        <f t="shared" si="19"/>
        <v>0</v>
      </c>
      <c r="AD263">
        <f t="shared" si="19"/>
        <v>0</v>
      </c>
      <c r="AE263">
        <f t="shared" si="19"/>
        <v>0</v>
      </c>
      <c r="AF263">
        <f t="shared" si="19"/>
        <v>0</v>
      </c>
      <c r="AG263">
        <f t="shared" si="19"/>
        <v>0</v>
      </c>
      <c r="AH263">
        <f t="shared" si="19"/>
        <v>0</v>
      </c>
    </row>
    <row r="264" spans="1:34">
      <c r="A264" t="s">
        <v>7058</v>
      </c>
      <c r="B264" t="s">
        <v>7051</v>
      </c>
      <c r="C264" t="s">
        <v>6979</v>
      </c>
      <c r="D264">
        <f t="shared" ref="D264" si="26">SUMIFS(D$31:D$210,$C$31:$C$210,"*"&amp;$A264&amp;"*",$C$31:$C$210,"*"&amp;$B264&amp;"*")</f>
        <v>10384000000000</v>
      </c>
      <c r="E264">
        <f t="shared" si="18"/>
        <v>10539000000000</v>
      </c>
      <c r="F264">
        <f t="shared" si="18"/>
        <v>10697000000000</v>
      </c>
      <c r="G264">
        <f t="shared" si="18"/>
        <v>10858000000000</v>
      </c>
      <c r="H264">
        <f t="shared" si="18"/>
        <v>11021000000000</v>
      </c>
      <c r="I264">
        <f t="shared" si="18"/>
        <v>11186000000000</v>
      </c>
      <c r="J264">
        <f t="shared" si="18"/>
        <v>11354000000000</v>
      </c>
      <c r="K264">
        <f t="shared" si="18"/>
        <v>11521000000000</v>
      </c>
      <c r="L264">
        <f t="shared" si="18"/>
        <v>11702000000000</v>
      </c>
      <c r="M264">
        <f t="shared" si="18"/>
        <v>11873000000000</v>
      </c>
      <c r="N264">
        <f t="shared" si="18"/>
        <v>12054000000000</v>
      </c>
      <c r="O264">
        <f t="shared" si="18"/>
        <v>12236000000000</v>
      </c>
      <c r="P264">
        <f t="shared" si="18"/>
        <v>12418000000000</v>
      </c>
      <c r="Q264">
        <f t="shared" si="18"/>
        <v>12600000000000</v>
      </c>
      <c r="R264">
        <f t="shared" si="18"/>
        <v>12793000000000</v>
      </c>
      <c r="S264">
        <f t="shared" si="18"/>
        <v>12986000000000</v>
      </c>
      <c r="T264">
        <f t="shared" si="18"/>
        <v>13179000000000</v>
      </c>
      <c r="U264">
        <f t="shared" si="18"/>
        <v>13373000000000</v>
      </c>
      <c r="V264">
        <f t="shared" si="18"/>
        <v>13577000000000</v>
      </c>
      <c r="W264">
        <f t="shared" si="18"/>
        <v>13782000000000</v>
      </c>
      <c r="X264">
        <f t="shared" si="18"/>
        <v>13986000000000</v>
      </c>
      <c r="Y264">
        <f t="shared" si="18"/>
        <v>14191000000000</v>
      </c>
      <c r="Z264">
        <f t="shared" si="18"/>
        <v>14407000000000</v>
      </c>
      <c r="AA264">
        <f t="shared" si="18"/>
        <v>14623000000000</v>
      </c>
      <c r="AB264">
        <f t="shared" si="18"/>
        <v>14839000000000</v>
      </c>
      <c r="AC264">
        <f t="shared" si="18"/>
        <v>15066000000000</v>
      </c>
      <c r="AD264">
        <f t="shared" si="18"/>
        <v>15293000000000</v>
      </c>
      <c r="AE264">
        <f t="shared" si="18"/>
        <v>15520000000000</v>
      </c>
      <c r="AF264">
        <f t="shared" si="18"/>
        <v>15758000000000</v>
      </c>
      <c r="AG264">
        <f t="shared" si="18"/>
        <v>15987000000000</v>
      </c>
      <c r="AH264">
        <f t="shared" si="18"/>
        <v>16235000000000</v>
      </c>
    </row>
    <row r="265" spans="1:34">
      <c r="A265" t="s">
        <v>7058</v>
      </c>
      <c r="B265" t="s">
        <v>7051</v>
      </c>
      <c r="C265" t="s">
        <v>6978</v>
      </c>
      <c r="D265">
        <f t="shared" ref="D265" si="27">SUMIFS(D$8:D$28,$A$8:$A$28,$A265,$B$8:$B$28,$B265)</f>
        <v>10383757727700</v>
      </c>
      <c r="E265">
        <f t="shared" si="19"/>
        <v>10539514093615.5</v>
      </c>
      <c r="F265">
        <f t="shared" si="19"/>
        <v>10697606805019.73</v>
      </c>
      <c r="G265">
        <f t="shared" si="19"/>
        <v>10858070907095.025</v>
      </c>
      <c r="H265">
        <f t="shared" si="19"/>
        <v>11020941970701.449</v>
      </c>
      <c r="I265">
        <f t="shared" si="19"/>
        <v>11186256100261.971</v>
      </c>
      <c r="J265">
        <f t="shared" si="19"/>
        <v>11354049941765.898</v>
      </c>
      <c r="K265">
        <f t="shared" si="19"/>
        <v>11524360690892.387</v>
      </c>
      <c r="L265">
        <f t="shared" si="19"/>
        <v>11697226101255.771</v>
      </c>
      <c r="M265">
        <f t="shared" si="19"/>
        <v>11872684492774.607</v>
      </c>
      <c r="N265">
        <f t="shared" si="19"/>
        <v>12050774760166.225</v>
      </c>
      <c r="O265">
        <f t="shared" si="19"/>
        <v>12231536381568.717</v>
      </c>
      <c r="P265">
        <f t="shared" si="19"/>
        <v>12415009427292.246</v>
      </c>
      <c r="Q265">
        <f t="shared" si="19"/>
        <v>12601234568701.627</v>
      </c>
      <c r="R265">
        <f t="shared" si="19"/>
        <v>12790253087232.15</v>
      </c>
      <c r="S265">
        <f t="shared" si="19"/>
        <v>12982106883540.633</v>
      </c>
      <c r="T265">
        <f t="shared" si="19"/>
        <v>13176838486793.742</v>
      </c>
      <c r="U265">
        <f t="shared" si="19"/>
        <v>13374491064095.646</v>
      </c>
      <c r="V265">
        <f t="shared" si="19"/>
        <v>13575108430057.08</v>
      </c>
      <c r="W265">
        <f t="shared" si="19"/>
        <v>13778735056507.936</v>
      </c>
      <c r="X265">
        <f t="shared" si="19"/>
        <v>13985416082355.553</v>
      </c>
      <c r="Y265">
        <f t="shared" si="19"/>
        <v>14195197323590.885</v>
      </c>
      <c r="Z265">
        <f t="shared" si="19"/>
        <v>14408125283444.746</v>
      </c>
      <c r="AA265">
        <f t="shared" si="19"/>
        <v>14624247162696.416</v>
      </c>
      <c r="AB265">
        <f t="shared" si="19"/>
        <v>14843610870136.861</v>
      </c>
      <c r="AC265">
        <f t="shared" si="19"/>
        <v>15066265033188.912</v>
      </c>
      <c r="AD265">
        <f t="shared" si="19"/>
        <v>15292259008686.744</v>
      </c>
      <c r="AE265">
        <f t="shared" si="19"/>
        <v>15521642893817.043</v>
      </c>
      <c r="AF265">
        <f t="shared" si="19"/>
        <v>15754467537224.297</v>
      </c>
      <c r="AG265">
        <f t="shared" si="19"/>
        <v>15990784550282.66</v>
      </c>
      <c r="AH265">
        <f t="shared" si="19"/>
        <v>16230646318536.898</v>
      </c>
    </row>
    <row r="266" spans="1:34">
      <c r="A266" t="s">
        <v>7058</v>
      </c>
      <c r="B266" t="s">
        <v>7052</v>
      </c>
      <c r="C266" t="s">
        <v>6979</v>
      </c>
      <c r="D266">
        <f t="shared" ref="D266" si="28">SUMIFS(D$31:D$210,$C$31:$C$210,"*"&amp;$A266&amp;"*",$C$31:$C$210,"*"&amp;$B266&amp;"*")</f>
        <v>4940200000000</v>
      </c>
      <c r="E266">
        <f t="shared" si="18"/>
        <v>5004920000000</v>
      </c>
      <c r="F266">
        <f t="shared" si="18"/>
        <v>5069750000000</v>
      </c>
      <c r="G266">
        <f t="shared" si="18"/>
        <v>5135680000000</v>
      </c>
      <c r="H266">
        <f t="shared" si="18"/>
        <v>5202630000000</v>
      </c>
      <c r="I266">
        <f t="shared" si="18"/>
        <v>5269680000000</v>
      </c>
      <c r="J266">
        <f t="shared" si="18"/>
        <v>5338840000000</v>
      </c>
      <c r="K266">
        <f t="shared" si="18"/>
        <v>5408000000000</v>
      </c>
      <c r="L266">
        <f t="shared" si="18"/>
        <v>5478270000000</v>
      </c>
      <c r="M266">
        <f t="shared" si="18"/>
        <v>5549650000000</v>
      </c>
      <c r="N266">
        <f t="shared" si="18"/>
        <v>5621140000000</v>
      </c>
      <c r="O266">
        <f t="shared" si="18"/>
        <v>5694730000000</v>
      </c>
      <c r="P266">
        <f t="shared" si="18"/>
        <v>5768340000000</v>
      </c>
      <c r="Q266">
        <f t="shared" si="18"/>
        <v>5844050000000</v>
      </c>
      <c r="R266">
        <f t="shared" si="18"/>
        <v>5919870000000</v>
      </c>
      <c r="S266">
        <f t="shared" si="18"/>
        <v>5996700000000</v>
      </c>
      <c r="T266">
        <f t="shared" si="18"/>
        <v>6074730000000</v>
      </c>
      <c r="U266">
        <f t="shared" si="18"/>
        <v>6153770000000</v>
      </c>
      <c r="V266">
        <f t="shared" si="18"/>
        <v>6233920000000</v>
      </c>
      <c r="W266">
        <f t="shared" si="18"/>
        <v>6314180000000</v>
      </c>
      <c r="X266">
        <f t="shared" si="18"/>
        <v>6396550000000</v>
      </c>
      <c r="Y266">
        <f t="shared" si="18"/>
        <v>6479920000000</v>
      </c>
      <c r="Z266">
        <f t="shared" si="18"/>
        <v>6564510000000</v>
      </c>
      <c r="AA266">
        <f t="shared" si="18"/>
        <v>6649100000000</v>
      </c>
      <c r="AB266">
        <f t="shared" si="18"/>
        <v>6735900000000</v>
      </c>
      <c r="AC266">
        <f t="shared" si="18"/>
        <v>6823720000000</v>
      </c>
      <c r="AD266">
        <f t="shared" si="18"/>
        <v>6911650000000</v>
      </c>
      <c r="AE266">
        <f t="shared" si="18"/>
        <v>7001670000000</v>
      </c>
      <c r="AF266">
        <f t="shared" si="18"/>
        <v>7092820000000</v>
      </c>
      <c r="AG266">
        <f t="shared" si="18"/>
        <v>7185070000000</v>
      </c>
      <c r="AH266">
        <f t="shared" si="18"/>
        <v>7278420000000</v>
      </c>
    </row>
    <row r="267" spans="1:34">
      <c r="A267" t="s">
        <v>7058</v>
      </c>
      <c r="B267" t="s">
        <v>7052</v>
      </c>
      <c r="C267" t="s">
        <v>6978</v>
      </c>
      <c r="D267">
        <f t="shared" ref="D267" si="29">SUMIFS(D$8:D$28,$A$8:$A$28,$A267,$B$8:$B$28,$B267)</f>
        <v>4940454678870.001</v>
      </c>
      <c r="E267">
        <f t="shared" si="19"/>
        <v>5004680589695.3096</v>
      </c>
      <c r="F267">
        <f t="shared" si="19"/>
        <v>5069741437361.3486</v>
      </c>
      <c r="G267">
        <f t="shared" si="19"/>
        <v>5135648076047.0459</v>
      </c>
      <c r="H267">
        <f t="shared" si="19"/>
        <v>5202411501035.6563</v>
      </c>
      <c r="I267">
        <f t="shared" si="19"/>
        <v>5270042850549.1191</v>
      </c>
      <c r="J267">
        <f t="shared" si="19"/>
        <v>5338553407606.2588</v>
      </c>
      <c r="K267">
        <f t="shared" si="19"/>
        <v>5407954601905.1396</v>
      </c>
      <c r="L267">
        <f t="shared" si="19"/>
        <v>5478258011729.9053</v>
      </c>
      <c r="M267">
        <f t="shared" si="19"/>
        <v>5549475365882.3936</v>
      </c>
      <c r="N267">
        <f t="shared" si="19"/>
        <v>5621618545638.8633</v>
      </c>
      <c r="O267">
        <f t="shared" si="19"/>
        <v>5694699586732.1699</v>
      </c>
      <c r="P267">
        <f t="shared" si="19"/>
        <v>5768730681359.6865</v>
      </c>
      <c r="Q267">
        <f t="shared" si="19"/>
        <v>5843724180217.3623</v>
      </c>
      <c r="R267">
        <f t="shared" si="19"/>
        <v>5919692594560.1875</v>
      </c>
      <c r="S267">
        <f t="shared" si="19"/>
        <v>5996648598289.4688</v>
      </c>
      <c r="T267">
        <f t="shared" si="19"/>
        <v>6074605030067.2314</v>
      </c>
      <c r="U267">
        <f t="shared" si="19"/>
        <v>6153574895458.1045</v>
      </c>
      <c r="V267">
        <f t="shared" si="19"/>
        <v>6233571369099.0596</v>
      </c>
      <c r="W267">
        <f t="shared" si="19"/>
        <v>6314607796897.3467</v>
      </c>
      <c r="X267">
        <f t="shared" si="19"/>
        <v>6396697698257.0117</v>
      </c>
      <c r="Y267">
        <f t="shared" si="19"/>
        <v>6479854768334.3535</v>
      </c>
      <c r="Z267">
        <f t="shared" si="19"/>
        <v>6564092880322.6982</v>
      </c>
      <c r="AA267">
        <f t="shared" si="19"/>
        <v>6649426087766.8926</v>
      </c>
      <c r="AB267">
        <f t="shared" si="19"/>
        <v>6735868626907.8623</v>
      </c>
      <c r="AC267">
        <f t="shared" si="19"/>
        <v>6823434919057.6641</v>
      </c>
      <c r="AD267">
        <f t="shared" si="19"/>
        <v>6912139573005.4131</v>
      </c>
      <c r="AE267">
        <f t="shared" si="19"/>
        <v>7001997387454.4824</v>
      </c>
      <c r="AF267">
        <f t="shared" si="19"/>
        <v>7093023353491.3906</v>
      </c>
      <c r="AG267">
        <f t="shared" si="19"/>
        <v>7185232657086.7773</v>
      </c>
      <c r="AH267">
        <f t="shared" si="19"/>
        <v>7278640681628.9063</v>
      </c>
    </row>
    <row r="268" spans="1:34">
      <c r="A268" t="s">
        <v>7058</v>
      </c>
      <c r="B268" t="s">
        <v>7053</v>
      </c>
      <c r="C268" t="s">
        <v>6979</v>
      </c>
      <c r="D268">
        <f t="shared" ref="D268" si="30">SUMIFS(D$31:D$210,$C$31:$C$210,"*"&amp;$A268&amp;"*",$C$31:$C$210,"*"&amp;$B268&amp;"*")</f>
        <v>12242000000000</v>
      </c>
      <c r="E268">
        <f t="shared" si="18"/>
        <v>11796000000000</v>
      </c>
      <c r="F268">
        <f t="shared" si="18"/>
        <v>11355000000000</v>
      </c>
      <c r="G268">
        <f t="shared" si="18"/>
        <v>10935000000000</v>
      </c>
      <c r="H268">
        <f t="shared" si="18"/>
        <v>10530000000000</v>
      </c>
      <c r="I268">
        <f t="shared" si="18"/>
        <v>10140000000000</v>
      </c>
      <c r="J268">
        <f t="shared" si="18"/>
        <v>9765000000000</v>
      </c>
      <c r="K268">
        <f t="shared" si="18"/>
        <v>9404000000000</v>
      </c>
      <c r="L268">
        <f t="shared" si="18"/>
        <v>9056000000000</v>
      </c>
      <c r="M268">
        <f t="shared" si="18"/>
        <v>8720000000000</v>
      </c>
      <c r="N268">
        <f t="shared" si="18"/>
        <v>8398000000000</v>
      </c>
      <c r="O268">
        <f t="shared" si="18"/>
        <v>8087000000000</v>
      </c>
      <c r="P268">
        <f t="shared" si="18"/>
        <v>7788700000000</v>
      </c>
      <c r="Q268">
        <f t="shared" si="18"/>
        <v>7499700000000</v>
      </c>
      <c r="R268">
        <f t="shared" si="18"/>
        <v>7222900000000</v>
      </c>
      <c r="S268">
        <f t="shared" si="18"/>
        <v>6955500000000</v>
      </c>
      <c r="T268">
        <f t="shared" si="18"/>
        <v>6698300000000</v>
      </c>
      <c r="U268">
        <f t="shared" si="18"/>
        <v>6450300000000</v>
      </c>
      <c r="V268">
        <f t="shared" si="18"/>
        <v>6211400000000</v>
      </c>
      <c r="W268">
        <f t="shared" si="18"/>
        <v>5981600000000</v>
      </c>
      <c r="X268">
        <f t="shared" si="18"/>
        <v>5759900000000</v>
      </c>
      <c r="Y268">
        <f t="shared" si="18"/>
        <v>5547300000000</v>
      </c>
      <c r="Z268">
        <f t="shared" si="18"/>
        <v>5341600000000</v>
      </c>
      <c r="AA268">
        <f t="shared" si="18"/>
        <v>5143800000000</v>
      </c>
      <c r="AB268">
        <f t="shared" si="18"/>
        <v>4954000000000</v>
      </c>
      <c r="AC268">
        <f t="shared" si="18"/>
        <v>4771100000000</v>
      </c>
      <c r="AD268">
        <f t="shared" si="18"/>
        <v>4594000000000</v>
      </c>
      <c r="AE268">
        <f t="shared" si="18"/>
        <v>4423700000000</v>
      </c>
      <c r="AF268">
        <f t="shared" si="18"/>
        <v>4260200000000</v>
      </c>
      <c r="AG268">
        <f t="shared" si="18"/>
        <v>4102500000000</v>
      </c>
      <c r="AH268">
        <f t="shared" si="18"/>
        <v>3951500000000</v>
      </c>
    </row>
    <row r="269" spans="1:34">
      <c r="A269" t="s">
        <v>7058</v>
      </c>
      <c r="B269" t="s">
        <v>7053</v>
      </c>
      <c r="C269" t="s">
        <v>6978</v>
      </c>
      <c r="D269">
        <f t="shared" ref="D269" si="31">SUMIFS(D$8:D$28,$A$8:$A$28,$A269,$B$8:$B$28,$B269)</f>
        <v>12244030026120</v>
      </c>
      <c r="E269">
        <f t="shared" si="19"/>
        <v>11791000915153.561</v>
      </c>
      <c r="F269">
        <f t="shared" si="19"/>
        <v>11354733881292.877</v>
      </c>
      <c r="G269">
        <f t="shared" si="19"/>
        <v>10934608727685.039</v>
      </c>
      <c r="H269">
        <f t="shared" si="19"/>
        <v>10530028204760.693</v>
      </c>
      <c r="I269">
        <f t="shared" si="19"/>
        <v>10140417161184.547</v>
      </c>
      <c r="J269">
        <f t="shared" si="19"/>
        <v>9765221726220.7188</v>
      </c>
      <c r="K269">
        <f t="shared" si="19"/>
        <v>9403908522350.5527</v>
      </c>
      <c r="L269">
        <f t="shared" si="19"/>
        <v>9055963907023.582</v>
      </c>
      <c r="M269">
        <f t="shared" si="19"/>
        <v>8720893242463.709</v>
      </c>
      <c r="N269">
        <f t="shared" si="19"/>
        <v>8398220192492.5518</v>
      </c>
      <c r="O269">
        <f t="shared" si="19"/>
        <v>8087486045370.3271</v>
      </c>
      <c r="P269">
        <f t="shared" si="19"/>
        <v>7788249061691.624</v>
      </c>
      <c r="Q269">
        <f t="shared" si="19"/>
        <v>7500083846409.0342</v>
      </c>
      <c r="R269">
        <f t="shared" si="19"/>
        <v>7222580744091.8994</v>
      </c>
      <c r="S269">
        <f t="shared" si="19"/>
        <v>6955345256560.499</v>
      </c>
      <c r="T269">
        <f t="shared" si="19"/>
        <v>6697997482067.7607</v>
      </c>
      <c r="U269">
        <f t="shared" si="19"/>
        <v>6450171575231.2529</v>
      </c>
      <c r="V269">
        <f t="shared" si="19"/>
        <v>6211515226947.6973</v>
      </c>
      <c r="W269">
        <f t="shared" si="19"/>
        <v>5981689163550.6318</v>
      </c>
      <c r="X269">
        <f t="shared" si="19"/>
        <v>5760366664499.2578</v>
      </c>
      <c r="Y269">
        <f t="shared" si="19"/>
        <v>5547233097912.7852</v>
      </c>
      <c r="Z269">
        <f t="shared" si="19"/>
        <v>5341985473290.0127</v>
      </c>
      <c r="AA269">
        <f t="shared" si="19"/>
        <v>5144332010778.2813</v>
      </c>
      <c r="AB269">
        <f t="shared" si="19"/>
        <v>4953991726379.4844</v>
      </c>
      <c r="AC269">
        <f t="shared" si="19"/>
        <v>4770694032503.4443</v>
      </c>
      <c r="AD269">
        <f t="shared" si="19"/>
        <v>4594178353300.8164</v>
      </c>
      <c r="AE269">
        <f t="shared" si="19"/>
        <v>4424193754228.6855</v>
      </c>
      <c r="AF269">
        <f t="shared" si="19"/>
        <v>4260498585322.2246</v>
      </c>
      <c r="AG269">
        <f t="shared" si="19"/>
        <v>4102860137665.3018</v>
      </c>
      <c r="AH269">
        <f t="shared" si="19"/>
        <v>3951054312571.686</v>
      </c>
    </row>
    <row r="270" spans="1:34">
      <c r="A270" t="s">
        <v>7058</v>
      </c>
      <c r="B270" t="s">
        <v>7054</v>
      </c>
      <c r="C270" t="s">
        <v>6979</v>
      </c>
      <c r="D270">
        <f t="shared" ref="D270" si="32">SUMIFS(D$31:D$210,$C$31:$C$210,"*"&amp;$A270&amp;"*",$C$31:$C$210,"*"&amp;$B270&amp;"*")</f>
        <v>1402300000000</v>
      </c>
      <c r="E270">
        <f t="shared" si="18"/>
        <v>1350200000000</v>
      </c>
      <c r="F270">
        <f t="shared" si="18"/>
        <v>1300400000000</v>
      </c>
      <c r="G270">
        <f t="shared" si="18"/>
        <v>1252800000000</v>
      </c>
      <c r="H270">
        <f t="shared" si="18"/>
        <v>1206300000000</v>
      </c>
      <c r="I270">
        <f t="shared" si="18"/>
        <v>1161100000000</v>
      </c>
      <c r="J270">
        <f t="shared" si="18"/>
        <v>1118600000000</v>
      </c>
      <c r="K270">
        <f t="shared" si="18"/>
        <v>1077200000000</v>
      </c>
      <c r="L270">
        <f t="shared" si="18"/>
        <v>1037300000000</v>
      </c>
      <c r="M270">
        <f t="shared" si="18"/>
        <v>998900000000</v>
      </c>
      <c r="N270">
        <f t="shared" si="18"/>
        <v>962000000000</v>
      </c>
      <c r="O270">
        <f t="shared" si="18"/>
        <v>926300000000</v>
      </c>
      <c r="P270">
        <f t="shared" si="18"/>
        <v>892100000000</v>
      </c>
      <c r="Q270">
        <f t="shared" si="18"/>
        <v>859100000000</v>
      </c>
      <c r="R270">
        <f t="shared" si="18"/>
        <v>827330000000</v>
      </c>
      <c r="S270">
        <f t="shared" si="18"/>
        <v>796650000000</v>
      </c>
      <c r="T270">
        <f t="shared" si="18"/>
        <v>767190000000</v>
      </c>
      <c r="U270">
        <f t="shared" si="18"/>
        <v>738870000000</v>
      </c>
      <c r="V270">
        <f t="shared" si="18"/>
        <v>711460000000</v>
      </c>
      <c r="W270">
        <f t="shared" si="18"/>
        <v>685180000000</v>
      </c>
      <c r="X270">
        <f t="shared" si="18"/>
        <v>659810000000</v>
      </c>
      <c r="Y270">
        <f t="shared" si="18"/>
        <v>635450000000</v>
      </c>
      <c r="Z270">
        <f t="shared" si="18"/>
        <v>611890000000</v>
      </c>
      <c r="AA270">
        <f t="shared" si="18"/>
        <v>589240000000</v>
      </c>
      <c r="AB270">
        <f t="shared" si="18"/>
        <v>567490000000</v>
      </c>
      <c r="AC270">
        <f t="shared" si="18"/>
        <v>546430000000</v>
      </c>
      <c r="AD270">
        <f t="shared" si="18"/>
        <v>526260000000</v>
      </c>
      <c r="AE270">
        <f t="shared" si="18"/>
        <v>506780000000</v>
      </c>
      <c r="AF270">
        <f t="shared" si="18"/>
        <v>487980000000</v>
      </c>
      <c r="AG270">
        <f t="shared" si="18"/>
        <v>469960000000</v>
      </c>
      <c r="AH270">
        <f t="shared" si="18"/>
        <v>452530000000</v>
      </c>
    </row>
    <row r="271" spans="1:34">
      <c r="A271" t="s">
        <v>7058</v>
      </c>
      <c r="B271" t="s">
        <v>7054</v>
      </c>
      <c r="C271" t="s">
        <v>6978</v>
      </c>
      <c r="D271">
        <f t="shared" ref="D271" si="33">SUMIFS(D$8:D$28,$A$8:$A$28,$A271,$B$8:$B$28,$B271)</f>
        <v>1402484088510</v>
      </c>
      <c r="E271">
        <f t="shared" si="19"/>
        <v>1350592177235.1299</v>
      </c>
      <c r="F271">
        <f t="shared" si="19"/>
        <v>1300620266677.4302</v>
      </c>
      <c r="G271">
        <f t="shared" si="19"/>
        <v>1252497316810.3652</v>
      </c>
      <c r="H271">
        <f t="shared" si="19"/>
        <v>1206154916088.3816</v>
      </c>
      <c r="I271">
        <f t="shared" si="19"/>
        <v>1161527184193.1113</v>
      </c>
      <c r="J271">
        <f t="shared" si="19"/>
        <v>1118550678377.9663</v>
      </c>
      <c r="K271">
        <f t="shared" si="19"/>
        <v>1077164303277.9816</v>
      </c>
      <c r="L271">
        <f t="shared" si="19"/>
        <v>1037309224056.6962</v>
      </c>
      <c r="M271">
        <f t="shared" si="19"/>
        <v>998928782766.59839</v>
      </c>
      <c r="N271">
        <f t="shared" si="19"/>
        <v>961968417804.23413</v>
      </c>
      <c r="O271">
        <f t="shared" si="19"/>
        <v>926375586345.47754</v>
      </c>
      <c r="P271">
        <f t="shared" si="19"/>
        <v>892099689650.69482</v>
      </c>
      <c r="Q271">
        <f t="shared" si="19"/>
        <v>859092001133.61902</v>
      </c>
      <c r="R271">
        <f t="shared" si="19"/>
        <v>827305597091.67517</v>
      </c>
      <c r="S271">
        <f t="shared" si="19"/>
        <v>796695289999.2832</v>
      </c>
      <c r="T271">
        <f t="shared" si="19"/>
        <v>767217564269.30969</v>
      </c>
      <c r="U271">
        <f t="shared" si="19"/>
        <v>738830514391.34521</v>
      </c>
      <c r="V271">
        <f t="shared" si="19"/>
        <v>711493785358.86536</v>
      </c>
      <c r="W271">
        <f t="shared" si="19"/>
        <v>685168515300.58728</v>
      </c>
      <c r="X271">
        <f t="shared" si="19"/>
        <v>659817280234.46558</v>
      </c>
      <c r="Y271">
        <f t="shared" si="19"/>
        <v>635404040865.79028</v>
      </c>
      <c r="Z271">
        <f t="shared" si="19"/>
        <v>611894091353.7561</v>
      </c>
      <c r="AA271">
        <f t="shared" si="19"/>
        <v>589254009973.66711</v>
      </c>
      <c r="AB271">
        <f t="shared" si="19"/>
        <v>567451611604.64136</v>
      </c>
      <c r="AC271">
        <f t="shared" si="19"/>
        <v>546455901975.26965</v>
      </c>
      <c r="AD271">
        <f t="shared" si="19"/>
        <v>526237033602.18463</v>
      </c>
      <c r="AE271">
        <f t="shared" si="19"/>
        <v>506766263358.90381</v>
      </c>
      <c r="AF271">
        <f t="shared" si="19"/>
        <v>488015911614.62433</v>
      </c>
      <c r="AG271">
        <f t="shared" si="19"/>
        <v>469959322884.88318</v>
      </c>
      <c r="AH271">
        <f t="shared" si="19"/>
        <v>452570827938.14252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34">SUMIFS(D$31:D$210,$C$31:$C$210,"*"&amp;$A272&amp;"*",$C$31:$C$210,"*"&amp;$B272&amp;"*")</f>
        <v>49750000000000</v>
      </c>
      <c r="E272">
        <f t="shared" si="34"/>
        <v>47910000000000</v>
      </c>
      <c r="F272">
        <f t="shared" si="34"/>
        <v>46130000000000</v>
      </c>
      <c r="G272">
        <f t="shared" si="34"/>
        <v>44430000000000</v>
      </c>
      <c r="H272">
        <f t="shared" si="34"/>
        <v>42785000000000</v>
      </c>
      <c r="I272">
        <f t="shared" si="34"/>
        <v>41197000000000</v>
      </c>
      <c r="J272">
        <f t="shared" si="34"/>
        <v>39672000000000</v>
      </c>
      <c r="K272">
        <f t="shared" si="34"/>
        <v>38210000000000</v>
      </c>
      <c r="L272">
        <f t="shared" si="34"/>
        <v>36791000000000</v>
      </c>
      <c r="M272">
        <f t="shared" si="34"/>
        <v>35435000000000</v>
      </c>
      <c r="N272">
        <f t="shared" si="34"/>
        <v>34120000000000</v>
      </c>
      <c r="O272">
        <f t="shared" si="34"/>
        <v>32856000000000</v>
      </c>
      <c r="P272">
        <f t="shared" si="34"/>
        <v>31643000000000</v>
      </c>
      <c r="Q272">
        <f t="shared" si="34"/>
        <v>30470000000000</v>
      </c>
      <c r="R272">
        <f t="shared" si="34"/>
        <v>29348000000000</v>
      </c>
      <c r="S272">
        <f t="shared" si="34"/>
        <v>28255000000000</v>
      </c>
      <c r="T272">
        <f t="shared" ref="T272:AH272" si="35">SUMIFS(T$31:T$210,$C$31:$C$210,"*"&amp;$A272&amp;"*",$C$31:$C$210,"*"&amp;$B272&amp;"*")</f>
        <v>27212000000000</v>
      </c>
      <c r="U272">
        <f t="shared" si="35"/>
        <v>26208000000000</v>
      </c>
      <c r="V272">
        <f t="shared" si="35"/>
        <v>25232000000000</v>
      </c>
      <c r="W272">
        <f t="shared" si="35"/>
        <v>24305000000000</v>
      </c>
      <c r="X272">
        <f t="shared" si="35"/>
        <v>23406000000000</v>
      </c>
      <c r="Y272">
        <f t="shared" si="35"/>
        <v>22534000000000</v>
      </c>
      <c r="Z272">
        <f t="shared" si="35"/>
        <v>21700000000000</v>
      </c>
      <c r="AA272">
        <f t="shared" si="35"/>
        <v>20903000000000</v>
      </c>
      <c r="AB272">
        <f t="shared" si="35"/>
        <v>20123000000000</v>
      </c>
      <c r="AC272">
        <f t="shared" si="35"/>
        <v>19380000000000</v>
      </c>
      <c r="AD272">
        <f t="shared" si="35"/>
        <v>18663000000000</v>
      </c>
      <c r="AE272">
        <f t="shared" si="35"/>
        <v>17973000000000</v>
      </c>
      <c r="AF272">
        <f t="shared" si="35"/>
        <v>17308000000000</v>
      </c>
      <c r="AG272">
        <f t="shared" si="35"/>
        <v>16669000000000</v>
      </c>
      <c r="AH272">
        <f t="shared" si="35"/>
        <v>16055000000000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36">SUMIFS(D$8:D$28,$A$8:$A$28,$A273,$B$8:$B$28,$B273)</f>
        <v>49744238093010.008</v>
      </c>
      <c r="E273">
        <f t="shared" si="36"/>
        <v>47903701283568.641</v>
      </c>
      <c r="F273">
        <f t="shared" si="36"/>
        <v>46131264336076.594</v>
      </c>
      <c r="G273">
        <f t="shared" si="36"/>
        <v>44424407555641.758</v>
      </c>
      <c r="H273">
        <f t="shared" si="36"/>
        <v>42780704476083.016</v>
      </c>
      <c r="I273">
        <f t="shared" si="36"/>
        <v>41197818410467.938</v>
      </c>
      <c r="J273">
        <f t="shared" si="36"/>
        <v>39673499129280.625</v>
      </c>
      <c r="K273">
        <f t="shared" si="36"/>
        <v>38205579661497.242</v>
      </c>
      <c r="L273">
        <f t="shared" si="36"/>
        <v>36791973214021.844</v>
      </c>
      <c r="M273">
        <f t="shared" si="36"/>
        <v>35430670205103.039</v>
      </c>
      <c r="N273">
        <f t="shared" si="36"/>
        <v>34119735407514.223</v>
      </c>
      <c r="O273">
        <f t="shared" si="36"/>
        <v>32857305197436.195</v>
      </c>
      <c r="P273">
        <f t="shared" si="36"/>
        <v>31641584905131.055</v>
      </c>
      <c r="Q273">
        <f t="shared" si="36"/>
        <v>30470846263641.203</v>
      </c>
      <c r="R273">
        <f t="shared" si="36"/>
        <v>29343424951886.477</v>
      </c>
      <c r="S273">
        <f t="shared" si="36"/>
        <v>28257718228666.68</v>
      </c>
      <c r="T273">
        <f t="shared" si="36"/>
        <v>27212182654206.012</v>
      </c>
      <c r="U273">
        <f t="shared" si="36"/>
        <v>26205331896000.387</v>
      </c>
      <c r="V273">
        <f t="shared" si="36"/>
        <v>25235734615848.375</v>
      </c>
      <c r="W273">
        <f t="shared" si="36"/>
        <v>24302012435061.98</v>
      </c>
      <c r="X273">
        <f t="shared" si="36"/>
        <v>23402837974964.688</v>
      </c>
      <c r="Y273">
        <f t="shared" si="36"/>
        <v>22536932969890.992</v>
      </c>
      <c r="Z273">
        <f t="shared" si="36"/>
        <v>21703066450005.027</v>
      </c>
      <c r="AA273">
        <f t="shared" si="36"/>
        <v>20900052991354.84</v>
      </c>
      <c r="AB273">
        <f t="shared" si="36"/>
        <v>20126751030674.711</v>
      </c>
      <c r="AC273">
        <f t="shared" si="36"/>
        <v>19382061242539.746</v>
      </c>
      <c r="AD273">
        <f t="shared" si="36"/>
        <v>18664924976565.773</v>
      </c>
      <c r="AE273">
        <f t="shared" si="36"/>
        <v>17974322752432.84</v>
      </c>
      <c r="AF273">
        <f t="shared" si="36"/>
        <v>17309272810592.824</v>
      </c>
      <c r="AG273">
        <f t="shared" si="36"/>
        <v>16668829716600.891</v>
      </c>
      <c r="AH273">
        <f t="shared" si="36"/>
        <v>16052083017086.656</v>
      </c>
    </row>
    <row r="275" spans="1:34">
      <c r="B275" t="s">
        <v>7058</v>
      </c>
      <c r="C275" s="1" t="s">
        <v>7061</v>
      </c>
      <c r="D275" s="1">
        <f>SUMIFS($D$258:$D$273,$C$258:$C$273,"EPS")</f>
        <v>262655500000000</v>
      </c>
      <c r="E275" s="1">
        <f t="shared" ref="E275:AH275" si="37">SUMIFS($D$258:$D$273,$C$258:$C$273,"EPS")</f>
        <v>262655500000000</v>
      </c>
      <c r="F275" s="1">
        <f t="shared" si="37"/>
        <v>262655500000000</v>
      </c>
      <c r="G275" s="1">
        <f t="shared" si="37"/>
        <v>262655500000000</v>
      </c>
      <c r="H275" s="1">
        <f t="shared" si="37"/>
        <v>262655500000000</v>
      </c>
      <c r="I275" s="1">
        <f t="shared" si="37"/>
        <v>262655500000000</v>
      </c>
      <c r="J275" s="1">
        <f t="shared" si="37"/>
        <v>262655500000000</v>
      </c>
      <c r="K275" s="1">
        <f t="shared" si="37"/>
        <v>262655500000000</v>
      </c>
      <c r="L275" s="1">
        <f t="shared" si="37"/>
        <v>262655500000000</v>
      </c>
      <c r="M275" s="1">
        <f t="shared" si="37"/>
        <v>262655500000000</v>
      </c>
      <c r="N275" s="1">
        <f t="shared" si="37"/>
        <v>262655500000000</v>
      </c>
      <c r="O275" s="1">
        <f t="shared" si="37"/>
        <v>262655500000000</v>
      </c>
      <c r="P275" s="1">
        <f t="shared" si="37"/>
        <v>262655500000000</v>
      </c>
      <c r="Q275" s="1">
        <f t="shared" si="37"/>
        <v>262655500000000</v>
      </c>
      <c r="R275" s="1">
        <f t="shared" si="37"/>
        <v>262655500000000</v>
      </c>
      <c r="S275" s="1">
        <f t="shared" si="37"/>
        <v>262655500000000</v>
      </c>
      <c r="T275" s="1">
        <f t="shared" si="37"/>
        <v>262655500000000</v>
      </c>
      <c r="U275" s="1">
        <f t="shared" si="37"/>
        <v>262655500000000</v>
      </c>
      <c r="V275" s="1">
        <f t="shared" si="37"/>
        <v>262655500000000</v>
      </c>
      <c r="W275" s="1">
        <f t="shared" si="37"/>
        <v>262655500000000</v>
      </c>
      <c r="X275" s="1">
        <f t="shared" si="37"/>
        <v>262655500000000</v>
      </c>
      <c r="Y275" s="1">
        <f t="shared" si="37"/>
        <v>262655500000000</v>
      </c>
      <c r="Z275" s="1">
        <f t="shared" si="37"/>
        <v>262655500000000</v>
      </c>
      <c r="AA275" s="1">
        <f t="shared" si="37"/>
        <v>262655500000000</v>
      </c>
      <c r="AB275" s="1">
        <f t="shared" si="37"/>
        <v>262655500000000</v>
      </c>
      <c r="AC275" s="1">
        <f t="shared" si="37"/>
        <v>262655500000000</v>
      </c>
      <c r="AD275" s="1">
        <f t="shared" si="37"/>
        <v>262655500000000</v>
      </c>
      <c r="AE275" s="1">
        <f t="shared" si="37"/>
        <v>262655500000000</v>
      </c>
      <c r="AF275" s="1">
        <f t="shared" si="37"/>
        <v>262655500000000</v>
      </c>
      <c r="AG275" s="1">
        <f t="shared" si="37"/>
        <v>262655500000000</v>
      </c>
      <c r="AH275" s="1">
        <f t="shared" si="37"/>
        <v>262655500000000</v>
      </c>
    </row>
    <row r="276" spans="1:34">
      <c r="B276" t="s">
        <v>7058</v>
      </c>
      <c r="C276" s="1" t="s">
        <v>7060</v>
      </c>
      <c r="D276" s="1">
        <f>SUMIFS($D$258:$D$273,$C$258:$C$273,"NEXT")</f>
        <v>262623374856360</v>
      </c>
      <c r="E276" s="1">
        <f t="shared" ref="E276:AH276" si="38">SUMIFS($D$258:$D$273,$C$258:$C$273,"NEXT")</f>
        <v>262623374856360</v>
      </c>
      <c r="F276" s="1">
        <f t="shared" si="38"/>
        <v>262623374856360</v>
      </c>
      <c r="G276" s="1">
        <f t="shared" si="38"/>
        <v>262623374856360</v>
      </c>
      <c r="H276" s="1">
        <f t="shared" si="38"/>
        <v>262623374856360</v>
      </c>
      <c r="I276" s="1">
        <f t="shared" si="38"/>
        <v>262623374856360</v>
      </c>
      <c r="J276" s="1">
        <f t="shared" si="38"/>
        <v>262623374856360</v>
      </c>
      <c r="K276" s="1">
        <f t="shared" si="38"/>
        <v>262623374856360</v>
      </c>
      <c r="L276" s="1">
        <f t="shared" si="38"/>
        <v>262623374856360</v>
      </c>
      <c r="M276" s="1">
        <f t="shared" si="38"/>
        <v>262623374856360</v>
      </c>
      <c r="N276" s="1">
        <f t="shared" si="38"/>
        <v>262623374856360</v>
      </c>
      <c r="O276" s="1">
        <f t="shared" si="38"/>
        <v>262623374856360</v>
      </c>
      <c r="P276" s="1">
        <f t="shared" si="38"/>
        <v>262623374856360</v>
      </c>
      <c r="Q276" s="1">
        <f t="shared" si="38"/>
        <v>262623374856360</v>
      </c>
      <c r="R276" s="1">
        <f t="shared" si="38"/>
        <v>262623374856360</v>
      </c>
      <c r="S276" s="1">
        <f t="shared" si="38"/>
        <v>262623374856360</v>
      </c>
      <c r="T276" s="1">
        <f t="shared" si="38"/>
        <v>262623374856360</v>
      </c>
      <c r="U276" s="1">
        <f t="shared" si="38"/>
        <v>262623374856360</v>
      </c>
      <c r="V276" s="1">
        <f t="shared" si="38"/>
        <v>262623374856360</v>
      </c>
      <c r="W276" s="1">
        <f t="shared" si="38"/>
        <v>262623374856360</v>
      </c>
      <c r="X276" s="1">
        <f t="shared" si="38"/>
        <v>262623374856360</v>
      </c>
      <c r="Y276" s="1">
        <f t="shared" si="38"/>
        <v>262623374856360</v>
      </c>
      <c r="Z276" s="1">
        <f t="shared" si="38"/>
        <v>262623374856360</v>
      </c>
      <c r="AA276" s="1">
        <f t="shared" si="38"/>
        <v>262623374856360</v>
      </c>
      <c r="AB276" s="1">
        <f t="shared" si="38"/>
        <v>262623374856360</v>
      </c>
      <c r="AC276" s="1">
        <f t="shared" si="38"/>
        <v>262623374856360</v>
      </c>
      <c r="AD276" s="1">
        <f t="shared" si="38"/>
        <v>262623374856360</v>
      </c>
      <c r="AE276" s="1">
        <f t="shared" si="38"/>
        <v>262623374856360</v>
      </c>
      <c r="AF276" s="1">
        <f t="shared" si="38"/>
        <v>262623374856360</v>
      </c>
      <c r="AG276" s="1">
        <f t="shared" si="38"/>
        <v>262623374856360</v>
      </c>
      <c r="AH276" s="1">
        <f t="shared" si="38"/>
        <v>262623374856360</v>
      </c>
    </row>
    <row r="300" spans="2:34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34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813247000000000</v>
      </c>
      <c r="E301" s="4">
        <f t="shared" ref="E301:AH313" si="39">SUMIFS(E$215:E$232,$C$215:$C$232,$C301,$B$215:$B$232,$B301)+SUMIFS(E$256:E$273,$C$256:$C$273,$C301,$B$256:$B$273,$B301)</f>
        <v>828061000000000</v>
      </c>
      <c r="F301" s="4">
        <f t="shared" si="39"/>
        <v>843277000000000</v>
      </c>
      <c r="G301" s="4">
        <f t="shared" si="39"/>
        <v>858734000000000</v>
      </c>
      <c r="H301" s="4">
        <f t="shared" si="39"/>
        <v>874488000000000</v>
      </c>
      <c r="I301" s="4">
        <f t="shared" si="39"/>
        <v>890595000000000</v>
      </c>
      <c r="J301" s="4">
        <f t="shared" si="39"/>
        <v>907031000000000</v>
      </c>
      <c r="K301" s="4">
        <f t="shared" si="39"/>
        <v>923918000000000</v>
      </c>
      <c r="L301" s="4">
        <f t="shared" si="39"/>
        <v>941074000000000</v>
      </c>
      <c r="M301" s="4">
        <f t="shared" si="39"/>
        <v>958721000000000</v>
      </c>
      <c r="N301" s="4">
        <f t="shared" si="39"/>
        <v>976620000000000</v>
      </c>
      <c r="O301" s="4">
        <f t="shared" si="39"/>
        <v>994927000000000</v>
      </c>
      <c r="P301" s="4">
        <f t="shared" si="39"/>
        <v>1013604000000000</v>
      </c>
      <c r="Q301" s="4">
        <f t="shared" si="39"/>
        <v>1032893000000000</v>
      </c>
      <c r="R301" s="4">
        <f t="shared" si="39"/>
        <v>1052432000000000</v>
      </c>
      <c r="S301" s="4">
        <f t="shared" si="39"/>
        <v>1072109000000000</v>
      </c>
      <c r="T301" s="4">
        <f t="shared" si="39"/>
        <v>1092638000000000</v>
      </c>
      <c r="U301" s="4">
        <f t="shared" si="39"/>
        <v>1113378000000000</v>
      </c>
      <c r="V301" s="4">
        <f t="shared" si="39"/>
        <v>1134797000000000</v>
      </c>
      <c r="W301" s="4">
        <f t="shared" si="39"/>
        <v>1156347000000000</v>
      </c>
      <c r="X301" s="4">
        <f t="shared" si="39"/>
        <v>1178626000000000</v>
      </c>
      <c r="Y301" s="4">
        <f t="shared" si="39"/>
        <v>1201368000000000</v>
      </c>
      <c r="Z301" s="4">
        <f t="shared" si="39"/>
        <v>1224348000000000</v>
      </c>
      <c r="AA301" s="4">
        <f t="shared" si="39"/>
        <v>1248069000000000</v>
      </c>
      <c r="AB301" s="4">
        <f t="shared" si="39"/>
        <v>1272279000000000</v>
      </c>
      <c r="AC301" s="4">
        <f t="shared" si="39"/>
        <v>1296891000000000</v>
      </c>
      <c r="AD301" s="4">
        <f t="shared" si="39"/>
        <v>1322173000000000</v>
      </c>
      <c r="AE301" s="4">
        <f t="shared" si="39"/>
        <v>1347995000000000</v>
      </c>
      <c r="AF301" s="4">
        <f t="shared" si="39"/>
        <v>1374278000000000</v>
      </c>
      <c r="AG301" s="4">
        <f t="shared" si="39"/>
        <v>1401220000000000</v>
      </c>
      <c r="AH301" s="4">
        <f t="shared" si="39"/>
        <v>1428602000000000</v>
      </c>
    </row>
    <row r="302" spans="2:34">
      <c r="B302" t="s">
        <v>7047</v>
      </c>
      <c r="C302" t="s">
        <v>6978</v>
      </c>
      <c r="D302" s="4">
        <f>SUMIFS(D$215:D$232,$C$215:$C$232,$C302,$B$215:$B$232,$B302)+SUMIFS(D$256:D$273,$C$256:$C$273,$C302,$B$256:$B$273,$B302)</f>
        <v>813220424988899.63</v>
      </c>
      <c r="E302" s="4">
        <f t="shared" si="39"/>
        <v>828061819133576.13</v>
      </c>
      <c r="F302" s="4">
        <f t="shared" si="39"/>
        <v>843217526614170</v>
      </c>
      <c r="G302" s="4">
        <f t="shared" si="39"/>
        <v>858694587366300.88</v>
      </c>
      <c r="H302" s="4">
        <f t="shared" si="39"/>
        <v>874500201919211</v>
      </c>
      <c r="I302" s="4">
        <f t="shared" si="39"/>
        <v>890641735080142.38</v>
      </c>
      <c r="J302" s="4">
        <f t="shared" si="39"/>
        <v>907126719703392.63</v>
      </c>
      <c r="K302" s="4">
        <f t="shared" si="39"/>
        <v>923962860545992.63</v>
      </c>
      <c r="L302" s="4">
        <f t="shared" si="39"/>
        <v>941158038211998.25</v>
      </c>
      <c r="M302" s="4">
        <f t="shared" si="39"/>
        <v>958720313187436.13</v>
      </c>
      <c r="N302" s="4">
        <f t="shared" si="39"/>
        <v>976657929967985.25</v>
      </c>
      <c r="O302" s="4">
        <f t="shared" si="39"/>
        <v>994979321281527.5</v>
      </c>
      <c r="P302" s="4">
        <f t="shared" si="39"/>
        <v>1013693112407751.1</v>
      </c>
      <c r="Q302" s="4">
        <f t="shared" si="39"/>
        <v>1032808125597035</v>
      </c>
      <c r="R302" s="4">
        <f t="shared" si="39"/>
        <v>1052333384590900</v>
      </c>
      <c r="S302" s="4">
        <f t="shared" si="39"/>
        <v>1072278119246359.9</v>
      </c>
      <c r="T302" s="4">
        <f t="shared" si="39"/>
        <v>1092651770266564.4</v>
      </c>
      <c r="U302" s="4">
        <f t="shared" si="39"/>
        <v>1113463994040176.3</v>
      </c>
      <c r="V302" s="4">
        <f t="shared" si="39"/>
        <v>1134724667591983.5</v>
      </c>
      <c r="W302" s="4">
        <f t="shared" si="39"/>
        <v>1156443893647304.5</v>
      </c>
      <c r="X302" s="4">
        <f t="shared" si="39"/>
        <v>1178632005812803</v>
      </c>
      <c r="Y302" s="4">
        <f t="shared" si="39"/>
        <v>1201299573876389</v>
      </c>
      <c r="Z302" s="4">
        <f t="shared" si="39"/>
        <v>1224457409228947</v>
      </c>
      <c r="AA302" s="4">
        <f t="shared" si="39"/>
        <v>1248116570410687.5</v>
      </c>
      <c r="AB302" s="4">
        <f t="shared" si="39"/>
        <v>1272288368784994.3</v>
      </c>
      <c r="AC302" s="4">
        <f t="shared" si="39"/>
        <v>1296984374342694</v>
      </c>
      <c r="AD302" s="4">
        <f t="shared" si="39"/>
        <v>1322216421639750.5</v>
      </c>
      <c r="AE302" s="4">
        <f t="shared" si="39"/>
        <v>1347996615871449.5</v>
      </c>
      <c r="AF302" s="4">
        <f t="shared" si="39"/>
        <v>1374337339086215.8</v>
      </c>
      <c r="AG302" s="4">
        <f t="shared" si="39"/>
        <v>1401251256542269.3</v>
      </c>
      <c r="AH302" s="4">
        <f t="shared" si="39"/>
        <v>1428751323210411.8</v>
      </c>
    </row>
    <row r="303" spans="2:34">
      <c r="B303" t="s">
        <v>7047</v>
      </c>
      <c r="C303" t="s">
        <v>7176</v>
      </c>
      <c r="D303" s="4">
        <f>ROK!I119*mtoe_to_btu</f>
        <v>827077404462400</v>
      </c>
      <c r="E303" s="4">
        <f>ROK!J119*mtoe_to_btu</f>
        <v>863268489428800</v>
      </c>
      <c r="F303" s="4">
        <f>ROK!K119*mtoe_to_btu</f>
        <v>889141940523200</v>
      </c>
      <c r="G303" s="4">
        <f>ROK!L119*mtoe_to_btu</f>
        <v>923626647580000</v>
      </c>
      <c r="H303" s="4">
        <f>ROK!M119*mtoe_to_btu</f>
        <v>922912349850400</v>
      </c>
      <c r="I303" s="4">
        <f>ROK!N119*mtoe_to_btu</f>
        <v>913070914464800</v>
      </c>
      <c r="J303" s="4">
        <f>ROK!O119*mtoe_to_btu</f>
        <v>890332436739200</v>
      </c>
      <c r="K303" s="4">
        <f>ROK!P119*mtoe_to_btu</f>
        <v>0</v>
      </c>
      <c r="L303" s="4">
        <f>ROK!Q119*mtoe_to_btu</f>
        <v>359609223646400</v>
      </c>
      <c r="M303" s="4">
        <f>ROK!R119*mtoe_to_btu</f>
        <v>559811003970400</v>
      </c>
      <c r="N303" s="4">
        <f>ROK!S119*mtoe_to_btu</f>
        <v>713107233384000</v>
      </c>
      <c r="O303" s="4">
        <f>ROK!T119*mtoe_to_btu</f>
        <v>737313989775999.88</v>
      </c>
      <c r="P303" s="4">
        <f>ROK!U119*mtoe_to_btu</f>
        <v>795687987567199.88</v>
      </c>
      <c r="Q303" s="4">
        <f>ROK!V119*mtoe_to_btu</f>
        <v>829140931236799.88</v>
      </c>
      <c r="R303" s="4">
        <f>ROK!W119*mtoe_to_btu</f>
        <v>866959027698400</v>
      </c>
      <c r="S303" s="4">
        <f>ROK!X119*mtoe_to_btu</f>
        <v>873308340850400</v>
      </c>
      <c r="T303" s="4">
        <f>ROK!Y119*mtoe_to_btu</f>
        <v>868943188058400</v>
      </c>
      <c r="U303" s="4">
        <f>ROK!Z119*mtoe_to_btu</f>
        <v>848188870692800</v>
      </c>
      <c r="V303" s="4">
        <f>ROK!AA119*mtoe_to_btu</f>
        <v>821323339418400</v>
      </c>
      <c r="W303" s="4">
        <f>ROK!AB119*mtoe_to_btu</f>
        <v>788108494992000</v>
      </c>
      <c r="X303" s="4">
        <f>ROK!AC119*mtoe_to_btu</f>
        <v>0</v>
      </c>
      <c r="Y303" s="4">
        <f>ROK!AD119*mtoe_to_btu</f>
        <v>359609223646400</v>
      </c>
      <c r="Z303" s="4">
        <f>ROK!AE119*mtoe_to_btu</f>
        <v>559811003970400</v>
      </c>
      <c r="AA303" s="4">
        <f>ROK!AF119*mtoe_to_btu</f>
        <v>713107233384000</v>
      </c>
      <c r="AB303" s="4">
        <f>ROK!AG119*mtoe_to_btu</f>
        <v>737313989775999.88</v>
      </c>
      <c r="AC303" s="4">
        <f>ROK!AH119*mtoe_to_btu</f>
        <v>795687987567199.88</v>
      </c>
      <c r="AD303" s="4">
        <f>ROK!AI119*mtoe_to_btu</f>
        <v>777354345840800</v>
      </c>
      <c r="AE303" s="4">
        <f>ROK!AJ119*mtoe_to_btu</f>
        <v>748782436656800</v>
      </c>
      <c r="AF303" s="4">
        <f>ROK!AK119*mtoe_to_btu</f>
        <v>696479969567199.88</v>
      </c>
      <c r="AG303" s="4">
        <f>ROK!AL119*mtoe_to_btu</f>
        <v>643899720027200</v>
      </c>
      <c r="AH303" s="4">
        <f>ROK!AM119*mtoe_to_btu</f>
        <v>582390748867200</v>
      </c>
    </row>
    <row r="304" spans="2:34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18836600000000</v>
      </c>
      <c r="E304" s="4">
        <f t="shared" si="39"/>
        <v>17193100000000</v>
      </c>
      <c r="F304" s="4">
        <f t="shared" si="39"/>
        <v>15697200000000</v>
      </c>
      <c r="G304" s="4">
        <f t="shared" si="39"/>
        <v>14331400000000</v>
      </c>
      <c r="H304" s="4">
        <f t="shared" si="39"/>
        <v>13085200000000</v>
      </c>
      <c r="I304" s="4">
        <f t="shared" si="39"/>
        <v>11946000000000</v>
      </c>
      <c r="J304" s="4">
        <f t="shared" si="39"/>
        <v>10907500000000</v>
      </c>
      <c r="K304" s="4">
        <f t="shared" si="39"/>
        <v>9957100000000</v>
      </c>
      <c r="L304" s="4">
        <f t="shared" si="39"/>
        <v>9091700000000</v>
      </c>
      <c r="M304" s="4">
        <f t="shared" si="39"/>
        <v>8300700000000</v>
      </c>
      <c r="N304" s="4">
        <f t="shared" si="39"/>
        <v>7579000000000</v>
      </c>
      <c r="O304" s="4">
        <f t="shared" si="39"/>
        <v>6919200000000</v>
      </c>
      <c r="P304" s="4">
        <f t="shared" si="39"/>
        <v>6318100000000</v>
      </c>
      <c r="Q304" s="4">
        <f t="shared" si="39"/>
        <v>5766800000000</v>
      </c>
      <c r="R304" s="4">
        <f t="shared" si="39"/>
        <v>5266200000000</v>
      </c>
      <c r="S304" s="4">
        <f t="shared" si="39"/>
        <v>4808700000000</v>
      </c>
      <c r="T304" s="4">
        <f t="shared" si="39"/>
        <v>4389400000000</v>
      </c>
      <c r="U304" s="4">
        <f t="shared" si="39"/>
        <v>4007300000000</v>
      </c>
      <c r="V304" s="4">
        <f t="shared" si="39"/>
        <v>3659400000000</v>
      </c>
      <c r="W304" s="4">
        <f t="shared" si="39"/>
        <v>3340300000000</v>
      </c>
      <c r="X304" s="4">
        <f t="shared" si="39"/>
        <v>3050200000000</v>
      </c>
      <c r="Y304" s="4">
        <f t="shared" si="39"/>
        <v>2784900000000</v>
      </c>
      <c r="Z304" s="4">
        <f t="shared" si="39"/>
        <v>2542300000000</v>
      </c>
      <c r="AA304" s="4">
        <f t="shared" si="39"/>
        <v>2320800000000</v>
      </c>
      <c r="AB304" s="4">
        <f t="shared" si="39"/>
        <v>2119490000000</v>
      </c>
      <c r="AC304" s="4">
        <f t="shared" si="39"/>
        <v>1934780000000</v>
      </c>
      <c r="AD304" s="4">
        <f t="shared" si="39"/>
        <v>1766810000000</v>
      </c>
      <c r="AE304" s="4">
        <f t="shared" si="39"/>
        <v>1612830000000</v>
      </c>
      <c r="AF304" s="4">
        <f t="shared" si="39"/>
        <v>1472580000000</v>
      </c>
      <c r="AG304" s="4">
        <f t="shared" si="39"/>
        <v>1344500000000</v>
      </c>
      <c r="AH304" s="4">
        <f t="shared" si="39"/>
        <v>1227430000000</v>
      </c>
    </row>
    <row r="305" spans="2:34">
      <c r="B305" t="s">
        <v>7048</v>
      </c>
      <c r="C305" t="s">
        <v>6978</v>
      </c>
      <c r="D305" s="4">
        <f>SUMIFS(D$215:D$232,$C$215:$C$232,$C305,$B$215:$B$232,$B305)+SUMIFS(D$256:D$273,$C$256:$C$273,$C305,$B$256:$B$273,$B305)</f>
        <v>18831437331994.012</v>
      </c>
      <c r="E305" s="4">
        <f t="shared" si="39"/>
        <v>17193102284110.535</v>
      </c>
      <c r="F305" s="4">
        <f t="shared" si="39"/>
        <v>15697302385392.92</v>
      </c>
      <c r="G305" s="4">
        <f t="shared" si="39"/>
        <v>14331637077863.734</v>
      </c>
      <c r="H305" s="4">
        <f t="shared" si="39"/>
        <v>13084784652089.592</v>
      </c>
      <c r="I305" s="4">
        <f t="shared" si="39"/>
        <v>11946408387357.797</v>
      </c>
      <c r="J305" s="4">
        <f t="shared" si="39"/>
        <v>10907070857657.67</v>
      </c>
      <c r="K305" s="4">
        <f t="shared" si="39"/>
        <v>9958155693041.4531</v>
      </c>
      <c r="L305" s="4">
        <f t="shared" si="39"/>
        <v>9091796147746.8457</v>
      </c>
      <c r="M305" s="4">
        <f t="shared" si="39"/>
        <v>8300809882892.8711</v>
      </c>
      <c r="N305" s="4">
        <f t="shared" si="39"/>
        <v>7578639423081.1914</v>
      </c>
      <c r="O305" s="4">
        <f t="shared" si="39"/>
        <v>6919297793273.1279</v>
      </c>
      <c r="P305" s="4">
        <f t="shared" si="39"/>
        <v>6317318885258.3662</v>
      </c>
      <c r="Q305" s="4">
        <f t="shared" si="39"/>
        <v>5767712142240.8887</v>
      </c>
      <c r="R305" s="4">
        <f t="shared" si="39"/>
        <v>5265921185865.9316</v>
      </c>
      <c r="S305" s="4">
        <f t="shared" si="39"/>
        <v>4807786042695.5957</v>
      </c>
      <c r="T305" s="4">
        <f t="shared" si="39"/>
        <v>4389508656981.0791</v>
      </c>
      <c r="U305" s="4">
        <f t="shared" si="39"/>
        <v>4007621403823.7256</v>
      </c>
      <c r="V305" s="4">
        <f t="shared" si="39"/>
        <v>3658958341691.0615</v>
      </c>
      <c r="W305" s="4">
        <f t="shared" si="39"/>
        <v>3340628965963.9395</v>
      </c>
      <c r="X305" s="4">
        <f t="shared" si="39"/>
        <v>3049994245925.0767</v>
      </c>
      <c r="Y305" s="4">
        <f t="shared" si="39"/>
        <v>2784644746529.5952</v>
      </c>
      <c r="Z305" s="4">
        <f t="shared" si="39"/>
        <v>2542380653581.5205</v>
      </c>
      <c r="AA305" s="4">
        <f t="shared" si="39"/>
        <v>2321193536719.9277</v>
      </c>
      <c r="AB305" s="4">
        <f t="shared" si="39"/>
        <v>2119249699025.2944</v>
      </c>
      <c r="AC305" s="4">
        <f t="shared" si="39"/>
        <v>1934874975210.0938</v>
      </c>
      <c r="AD305" s="4">
        <f t="shared" si="39"/>
        <v>1766540852366.8157</v>
      </c>
      <c r="AE305" s="4">
        <f t="shared" si="39"/>
        <v>1612851798210.9028</v>
      </c>
      <c r="AF305" s="4">
        <f t="shared" si="39"/>
        <v>1472533691766.5542</v>
      </c>
      <c r="AG305" s="4">
        <f t="shared" si="39"/>
        <v>1344423260582.8643</v>
      </c>
      <c r="AH305" s="4">
        <f t="shared" si="39"/>
        <v>1227458436912.1548</v>
      </c>
    </row>
    <row r="306" spans="2:34">
      <c r="B306" t="s">
        <v>7048</v>
      </c>
      <c r="C306" t="s">
        <v>7176</v>
      </c>
      <c r="D306" s="4">
        <f>ROK!I115*mtoe_to_btu</f>
        <v>23968657148800</v>
      </c>
      <c r="E306" s="4">
        <f>ROK!J115*mtoe_to_btu</f>
        <v>18413008140800</v>
      </c>
      <c r="F306" s="4">
        <f>ROK!K115*mtoe_to_btu</f>
        <v>12619259889600</v>
      </c>
      <c r="G306" s="4">
        <f>ROK!L115*mtoe_to_btu</f>
        <v>10793832358400</v>
      </c>
      <c r="H306" s="4">
        <f>ROK!M115*mtoe_to_btu</f>
        <v>8889038412800</v>
      </c>
      <c r="I306" s="4">
        <f>ROK!N115*mtoe_to_btu</f>
        <v>6944561260000</v>
      </c>
      <c r="J306" s="4">
        <f>ROK!O115*mtoe_to_btu</f>
        <v>5039767314400</v>
      </c>
      <c r="K306" s="4">
        <f>ROK!P115*mtoe_to_btu</f>
        <v>0</v>
      </c>
      <c r="L306" s="4">
        <f>ROK!Q115*mtoe_to_btu</f>
        <v>22460695275199.996</v>
      </c>
      <c r="M306" s="4">
        <f>ROK!R115*mtoe_to_btu</f>
        <v>37857779668800</v>
      </c>
      <c r="N306" s="4">
        <f>ROK!S115*mtoe_to_btu</f>
        <v>33929142156000</v>
      </c>
      <c r="O306" s="4">
        <f>ROK!T115*mtoe_to_btu</f>
        <v>25992500716000</v>
      </c>
      <c r="P306" s="4">
        <f>ROK!U115*mtoe_to_btu</f>
        <v>22143229617600.004</v>
      </c>
      <c r="Q306" s="4">
        <f>ROK!V115*mtoe_to_btu</f>
        <v>22262279239200.004</v>
      </c>
      <c r="R306" s="4">
        <f>ROK!W115*mtoe_to_btu</f>
        <v>13611340069600.002</v>
      </c>
      <c r="S306" s="4">
        <f>ROK!X115*mtoe_to_btu</f>
        <v>5039767314400</v>
      </c>
      <c r="T306" s="4">
        <f>ROK!Y115*mtoe_to_btu</f>
        <v>4166736756000</v>
      </c>
      <c r="U306" s="4">
        <f>ROK!Z115*mtoe_to_btu</f>
        <v>3452439026400</v>
      </c>
      <c r="V306" s="4">
        <f>ROK!AA115*mtoe_to_btu</f>
        <v>2817507711199.9995</v>
      </c>
      <c r="W306" s="4">
        <f>ROK!AB115*mtoe_to_btu</f>
        <v>2301626017600</v>
      </c>
      <c r="X306" s="4">
        <f>ROK!AC115*mtoe_to_btu</f>
        <v>0</v>
      </c>
      <c r="Y306" s="4">
        <f>ROK!AD115*mtoe_to_btu</f>
        <v>22460695275199.996</v>
      </c>
      <c r="Z306" s="4">
        <f>ROK!AE115*mtoe_to_btu</f>
        <v>37857779668800</v>
      </c>
      <c r="AA306" s="4">
        <f>ROK!AF115*mtoe_to_btu</f>
        <v>33929142156000</v>
      </c>
      <c r="AB306" s="4">
        <f>ROK!AG115*mtoe_to_btu</f>
        <v>25992500716000</v>
      </c>
      <c r="AC306" s="4">
        <f>ROK!AH115*mtoe_to_btu</f>
        <v>22143229617600.004</v>
      </c>
      <c r="AD306" s="4">
        <f>ROK!AI115*mtoe_to_btu</f>
        <v>19682870771200</v>
      </c>
      <c r="AE306" s="4">
        <f>ROK!AJ115*mtoe_to_btu</f>
        <v>13135141583200</v>
      </c>
      <c r="AF306" s="4">
        <f>ROK!AK115*mtoe_to_btu</f>
        <v>7381076539200</v>
      </c>
      <c r="AG306" s="4">
        <f>ROK!AL115*mtoe_to_btu</f>
        <v>5436599386400</v>
      </c>
      <c r="AH306" s="4">
        <f>ROK!AM115*mtoe_to_btu</f>
        <v>3690538269600</v>
      </c>
    </row>
    <row r="307" spans="2:34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601176000000000</v>
      </c>
      <c r="E307" s="4">
        <f t="shared" si="39"/>
        <v>604373000000000</v>
      </c>
      <c r="F307" s="4">
        <f t="shared" si="39"/>
        <v>607701000000000</v>
      </c>
      <c r="G307" s="4">
        <f t="shared" si="39"/>
        <v>611159000000000</v>
      </c>
      <c r="H307" s="4">
        <f t="shared" si="39"/>
        <v>614557000000000</v>
      </c>
      <c r="I307" s="4">
        <f t="shared" si="39"/>
        <v>618186000000000</v>
      </c>
      <c r="J307" s="4">
        <f t="shared" si="39"/>
        <v>621964000000000</v>
      </c>
      <c r="K307" s="4">
        <f t="shared" si="39"/>
        <v>625762000000000</v>
      </c>
      <c r="L307" s="4">
        <f t="shared" si="39"/>
        <v>629700000000000</v>
      </c>
      <c r="M307" s="4">
        <f t="shared" si="39"/>
        <v>633788000000000</v>
      </c>
      <c r="N307" s="4">
        <f t="shared" si="39"/>
        <v>637806000000000</v>
      </c>
      <c r="O307" s="4">
        <f t="shared" si="39"/>
        <v>642164000000000</v>
      </c>
      <c r="P307" s="4">
        <f t="shared" si="39"/>
        <v>646572000000000</v>
      </c>
      <c r="Q307" s="4">
        <f t="shared" si="39"/>
        <v>651011000000000</v>
      </c>
      <c r="R307" s="4">
        <f t="shared" si="39"/>
        <v>655689000000000</v>
      </c>
      <c r="S307" s="4">
        <f t="shared" si="39"/>
        <v>660417000000000</v>
      </c>
      <c r="T307" s="4">
        <f t="shared" si="39"/>
        <v>665396000000000</v>
      </c>
      <c r="U307" s="4">
        <f t="shared" si="39"/>
        <v>670324000000000</v>
      </c>
      <c r="V307" s="4">
        <f t="shared" si="39"/>
        <v>675492000000000</v>
      </c>
      <c r="W307" s="4">
        <f t="shared" si="39"/>
        <v>680801000000000</v>
      </c>
      <c r="X307" s="4">
        <f t="shared" si="39"/>
        <v>686269000000000</v>
      </c>
      <c r="Y307" s="4">
        <f t="shared" si="39"/>
        <v>691777000000000</v>
      </c>
      <c r="Z307" s="4">
        <f t="shared" si="39"/>
        <v>697546000000000</v>
      </c>
      <c r="AA307" s="4">
        <f t="shared" si="39"/>
        <v>703454000000000</v>
      </c>
      <c r="AB307" s="4">
        <f t="shared" si="39"/>
        <v>709533000000000</v>
      </c>
      <c r="AC307" s="4">
        <f t="shared" si="39"/>
        <v>715741000000000</v>
      </c>
      <c r="AD307" s="4">
        <f t="shared" si="39"/>
        <v>722140000000000</v>
      </c>
      <c r="AE307" s="4">
        <f t="shared" si="39"/>
        <v>728668000000000</v>
      </c>
      <c r="AF307" s="4">
        <f t="shared" si="39"/>
        <v>735377000000000</v>
      </c>
      <c r="AG307" s="4">
        <f t="shared" si="39"/>
        <v>742216000000000</v>
      </c>
      <c r="AH307" s="4">
        <f t="shared" si="39"/>
        <v>749244000000000</v>
      </c>
    </row>
    <row r="308" spans="2:34">
      <c r="B308" t="s">
        <v>7049</v>
      </c>
      <c r="C308" t="s">
        <v>6978</v>
      </c>
      <c r="D308" s="4">
        <f>SUMIFS(D$215:D$232,$C$215:$C$232,$C308,$B$215:$B$232,$B308)+SUMIFS(D$256:D$273,$C$256:$C$273,$C308,$B$256:$B$273,$B308)</f>
        <v>601158102768876.63</v>
      </c>
      <c r="E308" s="4">
        <f t="shared" si="39"/>
        <v>604374336154759.13</v>
      </c>
      <c r="F308" s="4">
        <f t="shared" si="39"/>
        <v>607685763714472.5</v>
      </c>
      <c r="G308" s="4">
        <f t="shared" si="39"/>
        <v>611094532472403</v>
      </c>
      <c r="H308" s="4">
        <f t="shared" si="39"/>
        <v>614602838919380.88</v>
      </c>
      <c r="I308" s="4">
        <f t="shared" si="39"/>
        <v>618212930150239</v>
      </c>
      <c r="J308" s="4">
        <f t="shared" si="39"/>
        <v>621927105027535.5</v>
      </c>
      <c r="K308" s="4">
        <f t="shared" si="39"/>
        <v>625747715372042</v>
      </c>
      <c r="L308" s="4">
        <f t="shared" si="39"/>
        <v>629677167180614.5</v>
      </c>
      <c r="M308" s="4">
        <f t="shared" si="39"/>
        <v>633717921872074.25</v>
      </c>
      <c r="N308" s="4">
        <f t="shared" si="39"/>
        <v>637872497561744.75</v>
      </c>
      <c r="O308" s="4">
        <f t="shared" si="39"/>
        <v>642143470365304.5</v>
      </c>
      <c r="P308" s="4">
        <f t="shared" si="39"/>
        <v>646533475732627</v>
      </c>
      <c r="Q308" s="4">
        <f t="shared" si="39"/>
        <v>651045209812299.88</v>
      </c>
      <c r="R308" s="4">
        <f t="shared" si="39"/>
        <v>655681430847529.75</v>
      </c>
      <c r="S308" s="4">
        <f t="shared" si="39"/>
        <v>660444960604150.75</v>
      </c>
      <c r="T308" s="4">
        <f t="shared" si="39"/>
        <v>665338685831479.75</v>
      </c>
      <c r="U308" s="4">
        <f t="shared" si="39"/>
        <v>670365559756770.38</v>
      </c>
      <c r="V308" s="4">
        <f t="shared" si="39"/>
        <v>675528603614040.38</v>
      </c>
      <c r="W308" s="4">
        <f t="shared" si="39"/>
        <v>680830908208062</v>
      </c>
      <c r="X308" s="4">
        <f t="shared" si="39"/>
        <v>686275635514324.25</v>
      </c>
      <c r="Y308" s="4">
        <f t="shared" si="39"/>
        <v>691866020315795.5</v>
      </c>
      <c r="Z308" s="4">
        <f t="shared" si="39"/>
        <v>697605371877331.25</v>
      </c>
      <c r="AA308" s="4">
        <f t="shared" si="39"/>
        <v>703497075658594</v>
      </c>
      <c r="AB308" s="4">
        <f t="shared" si="39"/>
        <v>709544595066369.5</v>
      </c>
      <c r="AC308" s="4">
        <f t="shared" si="39"/>
        <v>715751473247188.75</v>
      </c>
      <c r="AD308" s="4">
        <f t="shared" si="39"/>
        <v>722121334921178.13</v>
      </c>
      <c r="AE308" s="4">
        <f t="shared" si="39"/>
        <v>728657888258090.63</v>
      </c>
      <c r="AF308" s="4">
        <f t="shared" si="39"/>
        <v>735364926796484.63</v>
      </c>
      <c r="AG308" s="4">
        <f t="shared" si="39"/>
        <v>742246331407044.88</v>
      </c>
      <c r="AH308" s="4">
        <f t="shared" si="39"/>
        <v>749306072301059.5</v>
      </c>
    </row>
    <row r="309" spans="2:34">
      <c r="B309" t="s">
        <v>7049</v>
      </c>
      <c r="C309" t="s">
        <v>7176</v>
      </c>
      <c r="D309" s="4">
        <f>ROK!I117*mtoe_to_btu</f>
        <v>531794659687200</v>
      </c>
      <c r="E309" s="4">
        <f>ROK!J117*mtoe_to_btu</f>
        <v>579573241156000</v>
      </c>
      <c r="F309" s="4">
        <f>ROK!K117*mtoe_to_btu</f>
        <v>614970661978400</v>
      </c>
      <c r="G309" s="4">
        <f>ROK!L117*mtoe_to_btu</f>
        <v>633502719740800</v>
      </c>
      <c r="H309" s="4">
        <f>ROK!M117*mtoe_to_btu</f>
        <v>641796510045599.88</v>
      </c>
      <c r="I309" s="4">
        <f>ROK!N117*mtoe_to_btu</f>
        <v>644336235306399.88</v>
      </c>
      <c r="J309" s="4">
        <f>ROK!O117*mtoe_to_btu</f>
        <v>643225105504800</v>
      </c>
      <c r="K309" s="4">
        <f>ROK!P117*mtoe_to_btu</f>
        <v>0</v>
      </c>
      <c r="L309" s="4">
        <f>ROK!Q117*mtoe_to_btu</f>
        <v>318854569852000</v>
      </c>
      <c r="M309" s="4">
        <f>ROK!R117*mtoe_to_btu</f>
        <v>455166386584000</v>
      </c>
      <c r="N309" s="4">
        <f>ROK!S117*mtoe_to_btu</f>
        <v>494730544162400</v>
      </c>
      <c r="O309" s="4">
        <f>ROK!T117*mtoe_to_btu</f>
        <v>473182562652800</v>
      </c>
      <c r="P309" s="4">
        <f>ROK!U117*mtoe_to_btu</f>
        <v>508699033096800.06</v>
      </c>
      <c r="Q309" s="4">
        <f>ROK!V117*mtoe_to_btu</f>
        <v>529413667255200</v>
      </c>
      <c r="R309" s="4">
        <f>ROK!W117*mtoe_to_btu</f>
        <v>559295122276800</v>
      </c>
      <c r="S309" s="4">
        <f>ROK!X117*mtoe_to_btu</f>
        <v>573779492904800</v>
      </c>
      <c r="T309" s="4">
        <f>ROK!Y117*mtoe_to_btu</f>
        <v>574136641769600</v>
      </c>
      <c r="U309" s="4">
        <f>ROK!Z117*mtoe_to_btu</f>
        <v>570803252364800</v>
      </c>
      <c r="V309" s="4">
        <f>ROK!AA117*mtoe_to_btu</f>
        <v>568422259932800</v>
      </c>
      <c r="W309" s="4">
        <f>ROK!AB117*mtoe_to_btu</f>
        <v>566001584293600</v>
      </c>
      <c r="X309" s="4">
        <f>ROK!AC117*mtoe_to_btu</f>
        <v>0</v>
      </c>
      <c r="Y309" s="4">
        <f>ROK!AD117*mtoe_to_btu</f>
        <v>318854569852000</v>
      </c>
      <c r="Z309" s="4">
        <f>ROK!AE117*mtoe_to_btu</f>
        <v>455166386584000</v>
      </c>
      <c r="AA309" s="4">
        <f>ROK!AF117*mtoe_to_btu</f>
        <v>494730544162400</v>
      </c>
      <c r="AB309" s="4">
        <f>ROK!AG117*mtoe_to_btu</f>
        <v>473182562652800</v>
      </c>
      <c r="AC309" s="4">
        <f>ROK!AH117*mtoe_to_btu</f>
        <v>508699033096800.06</v>
      </c>
      <c r="AD309" s="4">
        <f>ROK!AI117*mtoe_to_btu</f>
        <v>495127376234400</v>
      </c>
      <c r="AE309" s="4">
        <f>ROK!AJ117*mtoe_to_btu</f>
        <v>484651009533599.94</v>
      </c>
      <c r="AF309" s="4">
        <f>ROK!AK117*mtoe_to_btu</f>
        <v>467587230437600</v>
      </c>
      <c r="AG309" s="4">
        <f>ROK!AL117*mtoe_to_btu</f>
        <v>451832997179200</v>
      </c>
      <c r="AH309" s="4">
        <f>ROK!AM117*mtoe_to_btu</f>
        <v>433539038660000</v>
      </c>
    </row>
    <row r="310" spans="2:34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0</v>
      </c>
      <c r="E310" s="4">
        <f t="shared" si="39"/>
        <v>0</v>
      </c>
      <c r="F310" s="4">
        <f t="shared" si="39"/>
        <v>0</v>
      </c>
      <c r="G310" s="4">
        <f t="shared" si="39"/>
        <v>0</v>
      </c>
      <c r="H310" s="4">
        <f t="shared" si="39"/>
        <v>0</v>
      </c>
      <c r="I310" s="4">
        <f t="shared" si="39"/>
        <v>0</v>
      </c>
      <c r="J310" s="4">
        <f t="shared" si="39"/>
        <v>0</v>
      </c>
      <c r="K310" s="4">
        <f t="shared" si="39"/>
        <v>0</v>
      </c>
      <c r="L310" s="4">
        <f t="shared" si="39"/>
        <v>0</v>
      </c>
      <c r="M310" s="4">
        <f t="shared" si="39"/>
        <v>0</v>
      </c>
      <c r="N310" s="4">
        <f t="shared" si="39"/>
        <v>0</v>
      </c>
      <c r="O310" s="4">
        <f t="shared" si="39"/>
        <v>0</v>
      </c>
      <c r="P310" s="4">
        <f t="shared" si="39"/>
        <v>0</v>
      </c>
      <c r="Q310" s="4">
        <f t="shared" si="39"/>
        <v>0</v>
      </c>
      <c r="R310" s="4">
        <f t="shared" si="39"/>
        <v>0</v>
      </c>
      <c r="S310" s="4">
        <f t="shared" si="39"/>
        <v>0</v>
      </c>
      <c r="T310" s="4">
        <f t="shared" si="39"/>
        <v>0</v>
      </c>
      <c r="U310" s="4">
        <f t="shared" si="39"/>
        <v>0</v>
      </c>
      <c r="V310" s="4">
        <f t="shared" si="39"/>
        <v>0</v>
      </c>
      <c r="W310" s="4">
        <f t="shared" si="39"/>
        <v>0</v>
      </c>
      <c r="X310" s="4">
        <f t="shared" si="39"/>
        <v>0</v>
      </c>
      <c r="Y310" s="4">
        <f t="shared" si="39"/>
        <v>0</v>
      </c>
      <c r="Z310" s="4">
        <f t="shared" si="39"/>
        <v>0</v>
      </c>
      <c r="AA310" s="4">
        <f t="shared" si="39"/>
        <v>0</v>
      </c>
      <c r="AB310" s="4">
        <f t="shared" si="39"/>
        <v>0</v>
      </c>
      <c r="AC310" s="4">
        <f t="shared" si="39"/>
        <v>0</v>
      </c>
      <c r="AD310" s="4">
        <f t="shared" si="39"/>
        <v>0</v>
      </c>
      <c r="AE310" s="4">
        <f t="shared" si="39"/>
        <v>0</v>
      </c>
      <c r="AF310" s="4">
        <f t="shared" si="39"/>
        <v>0</v>
      </c>
      <c r="AG310" s="4">
        <f t="shared" si="39"/>
        <v>0</v>
      </c>
      <c r="AH310" s="4">
        <f t="shared" si="39"/>
        <v>0</v>
      </c>
    </row>
    <row r="311" spans="2:34">
      <c r="B311" t="s">
        <v>7050</v>
      </c>
      <c r="C311" t="s">
        <v>6978</v>
      </c>
      <c r="D311" s="4">
        <f>SUMIFS(D$215:D$232,$C$215:$C$232,$C311,$B$215:$B$232,$B311)+SUMIFS(D$256:D$273,$C$256:$C$273,$C311,$B$256:$B$273,$B311)</f>
        <v>0</v>
      </c>
      <c r="E311" s="4">
        <f t="shared" si="39"/>
        <v>0</v>
      </c>
      <c r="F311" s="4">
        <f t="shared" si="39"/>
        <v>0</v>
      </c>
      <c r="G311" s="4">
        <f t="shared" si="39"/>
        <v>0</v>
      </c>
      <c r="H311" s="4">
        <f t="shared" si="39"/>
        <v>0</v>
      </c>
      <c r="I311" s="4">
        <f t="shared" si="39"/>
        <v>0</v>
      </c>
      <c r="J311" s="4">
        <f t="shared" si="39"/>
        <v>0</v>
      </c>
      <c r="K311" s="4">
        <f t="shared" si="39"/>
        <v>0</v>
      </c>
      <c r="L311" s="4">
        <f t="shared" si="39"/>
        <v>0</v>
      </c>
      <c r="M311" s="4">
        <f t="shared" si="39"/>
        <v>0</v>
      </c>
      <c r="N311" s="4">
        <f t="shared" si="39"/>
        <v>0</v>
      </c>
      <c r="O311" s="4">
        <f t="shared" si="39"/>
        <v>0</v>
      </c>
      <c r="P311" s="4">
        <f t="shared" si="39"/>
        <v>0</v>
      </c>
      <c r="Q311" s="4">
        <f t="shared" si="39"/>
        <v>0</v>
      </c>
      <c r="R311" s="4">
        <f t="shared" si="39"/>
        <v>0</v>
      </c>
      <c r="S311" s="4">
        <f t="shared" si="39"/>
        <v>0</v>
      </c>
      <c r="T311" s="4">
        <f t="shared" si="39"/>
        <v>0</v>
      </c>
      <c r="U311" s="4">
        <f t="shared" si="39"/>
        <v>0</v>
      </c>
      <c r="V311" s="4">
        <f t="shared" si="39"/>
        <v>0</v>
      </c>
      <c r="W311" s="4">
        <f t="shared" si="39"/>
        <v>0</v>
      </c>
      <c r="X311" s="4">
        <f t="shared" si="39"/>
        <v>0</v>
      </c>
      <c r="Y311" s="4">
        <f t="shared" si="39"/>
        <v>0</v>
      </c>
      <c r="Z311" s="4">
        <f t="shared" si="39"/>
        <v>0</v>
      </c>
      <c r="AA311" s="4">
        <f t="shared" si="39"/>
        <v>0</v>
      </c>
      <c r="AB311" s="4">
        <f t="shared" si="39"/>
        <v>0</v>
      </c>
      <c r="AC311" s="4">
        <f t="shared" si="39"/>
        <v>0</v>
      </c>
      <c r="AD311" s="4">
        <f t="shared" si="39"/>
        <v>0</v>
      </c>
      <c r="AE311" s="4">
        <f t="shared" si="39"/>
        <v>0</v>
      </c>
      <c r="AF311" s="4">
        <f t="shared" si="39"/>
        <v>0</v>
      </c>
      <c r="AG311" s="4">
        <f t="shared" si="39"/>
        <v>0</v>
      </c>
      <c r="AH311" s="4">
        <f t="shared" si="39"/>
        <v>0</v>
      </c>
    </row>
    <row r="312" spans="2:34">
      <c r="B312" t="s">
        <v>7050</v>
      </c>
      <c r="C312" t="s">
        <v>7176</v>
      </c>
      <c r="D312" s="4">
        <f>ROK!I116*mtoe_to_btu</f>
        <v>211987692862400</v>
      </c>
      <c r="E312" s="4">
        <f>ROK!J116*mtoe_to_btu</f>
        <v>202701822377600</v>
      </c>
      <c r="F312" s="4">
        <f>ROK!K116*mtoe_to_btu</f>
        <v>189765096830400</v>
      </c>
      <c r="G312" s="4">
        <f>ROK!L116*mtoe_to_btu</f>
        <v>178693482021600</v>
      </c>
      <c r="H312" s="4">
        <f>ROK!M116*mtoe_to_btu</f>
        <v>166471054204000</v>
      </c>
      <c r="I312" s="4">
        <f>ROK!N116*mtoe_to_btu</f>
        <v>153891477521600</v>
      </c>
      <c r="J312" s="4">
        <f>ROK!O116*mtoe_to_btu</f>
        <v>141391267253600</v>
      </c>
      <c r="K312" s="4">
        <f>ROK!P116*mtoe_to_btu</f>
        <v>0</v>
      </c>
      <c r="L312" s="4">
        <f>ROK!Q116*mtoe_to_btu</f>
        <v>521992907508800</v>
      </c>
      <c r="M312" s="4">
        <f>ROK!R116*mtoe_to_btu</f>
        <v>360918769484000</v>
      </c>
      <c r="N312" s="4">
        <f>ROK!S116*mtoe_to_btu</f>
        <v>255123339088800</v>
      </c>
      <c r="O312" s="4">
        <f>ROK!T116*mtoe_to_btu</f>
        <v>213813120393600</v>
      </c>
      <c r="P312" s="4">
        <f>ROK!U116*mtoe_to_btu</f>
        <v>233972189651200</v>
      </c>
      <c r="Q312" s="4">
        <f>ROK!V116*mtoe_to_btu</f>
        <v>191907990019200</v>
      </c>
      <c r="R312" s="4">
        <f>ROK!W116*mtoe_to_btu</f>
        <v>169844126816000</v>
      </c>
      <c r="S312" s="4">
        <f>ROK!X116*mtoe_to_btu</f>
        <v>148613610964000</v>
      </c>
      <c r="T312" s="4">
        <f>ROK!Y116*mtoe_to_btu</f>
        <v>138494393128000.02</v>
      </c>
      <c r="U312" s="4">
        <f>ROK!Z116*mtoe_to_btu</f>
        <v>129168839436000</v>
      </c>
      <c r="V312" s="4">
        <f>ROK!AA116*mtoe_to_btu</f>
        <v>119486136879200</v>
      </c>
      <c r="W312" s="4">
        <f>ROK!AB116*mtoe_to_btu</f>
        <v>110398682430400</v>
      </c>
      <c r="X312" s="4">
        <f>ROK!AC116*mtoe_to_btu</f>
        <v>0</v>
      </c>
      <c r="Y312" s="4">
        <f>ROK!AD116*mtoe_to_btu</f>
        <v>521992907508800</v>
      </c>
      <c r="Z312" s="4">
        <f>ROK!AE116*mtoe_to_btu</f>
        <v>360918769484000</v>
      </c>
      <c r="AA312" s="4">
        <f>ROK!AF116*mtoe_to_btu</f>
        <v>255123339088800</v>
      </c>
      <c r="AB312" s="4">
        <f>ROK!AG116*mtoe_to_btu</f>
        <v>213813120393600</v>
      </c>
      <c r="AC312" s="4">
        <f>ROK!AH116*mtoe_to_btu</f>
        <v>233972189651200</v>
      </c>
      <c r="AD312" s="4">
        <f>ROK!AI116*mtoe_to_btu</f>
        <v>166828203068800</v>
      </c>
      <c r="AE312" s="4">
        <f>ROK!AJ116*mtoe_to_btu</f>
        <v>135438786173600</v>
      </c>
      <c r="AF312" s="4">
        <f>ROK!AK116*mtoe_to_btu</f>
        <v>109168503007200</v>
      </c>
      <c r="AG312" s="4">
        <f>ROK!AL116*mtoe_to_btu</f>
        <v>102342991368800</v>
      </c>
      <c r="AH312" s="4">
        <f>ROK!AM116*mtoe_to_btu</f>
        <v>96192094252800</v>
      </c>
    </row>
    <row r="313" spans="2:34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100751000000000</v>
      </c>
      <c r="E313" s="4">
        <f t="shared" si="39"/>
        <v>100993000000000</v>
      </c>
      <c r="F313" s="4">
        <f t="shared" si="39"/>
        <v>101249000000000</v>
      </c>
      <c r="G313" s="4">
        <f t="shared" si="39"/>
        <v>101497000000000</v>
      </c>
      <c r="H313" s="4">
        <f t="shared" si="39"/>
        <v>101748000000000</v>
      </c>
      <c r="I313" s="4">
        <f t="shared" si="39"/>
        <v>102000000000000</v>
      </c>
      <c r="J313" s="4">
        <f t="shared" si="39"/>
        <v>102265000000000</v>
      </c>
      <c r="K313" s="4">
        <f t="shared" si="39"/>
        <v>102520000000000</v>
      </c>
      <c r="L313" s="4">
        <f t="shared" si="39"/>
        <v>102788000000000</v>
      </c>
      <c r="M313" s="4">
        <f t="shared" si="39"/>
        <v>103057000000000</v>
      </c>
      <c r="N313" s="4">
        <f t="shared" si="39"/>
        <v>103325000000000</v>
      </c>
      <c r="O313" s="4">
        <f t="shared" si="39"/>
        <v>103605000000000</v>
      </c>
      <c r="P313" s="4">
        <f t="shared" si="39"/>
        <v>103874000000000</v>
      </c>
      <c r="Q313" s="4">
        <f t="shared" si="39"/>
        <v>104144000000000</v>
      </c>
      <c r="R313" s="4">
        <f t="shared" si="39"/>
        <v>104434000000000</v>
      </c>
      <c r="S313" s="4">
        <f t="shared" si="39"/>
        <v>104715000000000</v>
      </c>
      <c r="T313" s="4">
        <f t="shared" ref="T313:AH313" si="40">SUMIFS(T$215:T$232,$C$215:$C$232,$C313,$B$215:$B$232,$B313)+SUMIFS(T$256:T$273,$C$256:$C$273,$C313,$B$256:$B$273,$B313)</f>
        <v>105005000000000</v>
      </c>
      <c r="U313" s="4">
        <f t="shared" si="40"/>
        <v>105287000000000</v>
      </c>
      <c r="V313" s="4">
        <f t="shared" si="40"/>
        <v>105578000000000</v>
      </c>
      <c r="W313" s="4">
        <f t="shared" si="40"/>
        <v>105881000000000</v>
      </c>
      <c r="X313" s="4">
        <f t="shared" si="40"/>
        <v>106173000000000</v>
      </c>
      <c r="Y313" s="4">
        <f t="shared" si="40"/>
        <v>106475000000000</v>
      </c>
      <c r="Z313" s="4">
        <f t="shared" si="40"/>
        <v>106779000000000</v>
      </c>
      <c r="AA313" s="4">
        <f t="shared" si="40"/>
        <v>107092000000000</v>
      </c>
      <c r="AB313" s="4">
        <f t="shared" si="40"/>
        <v>107396000000000</v>
      </c>
      <c r="AC313" s="4">
        <f t="shared" si="40"/>
        <v>107720000000000</v>
      </c>
      <c r="AD313" s="4">
        <f t="shared" si="40"/>
        <v>108035000000000</v>
      </c>
      <c r="AE313" s="4">
        <f t="shared" si="40"/>
        <v>108360000000000</v>
      </c>
      <c r="AF313" s="4">
        <f t="shared" si="40"/>
        <v>108685000000000</v>
      </c>
      <c r="AG313" s="4">
        <f t="shared" si="40"/>
        <v>109012000000000</v>
      </c>
      <c r="AH313" s="4">
        <f t="shared" si="40"/>
        <v>109348000000000</v>
      </c>
    </row>
    <row r="314" spans="2:34">
      <c r="B314" t="s">
        <v>7051</v>
      </c>
      <c r="C314" t="s">
        <v>6978</v>
      </c>
      <c r="D314" s="4">
        <f>SUMIFS(D$215:D$232,$C$215:$C$232,$C314,$B$215:$B$232,$B314)+SUMIFS(D$256:D$273,$C$256:$C$273,$C314,$B$256:$B$273,$B314)</f>
        <v>100749585818033.39</v>
      </c>
      <c r="E314" s="4">
        <f t="shared" ref="E314:AH314" si="41">SUMIFS(E$215:E$232,$C$215:$C$232,$C314,$B$215:$B$232,$B314)+SUMIFS(E$256:E$273,$C$256:$C$273,$C314,$B$256:$B$273,$B314)</f>
        <v>100995708012039.22</v>
      </c>
      <c r="F314" s="4">
        <f t="shared" si="41"/>
        <v>101244256917361.86</v>
      </c>
      <c r="G314" s="4">
        <f t="shared" si="41"/>
        <v>101495267669549.5</v>
      </c>
      <c r="H314" s="4">
        <f t="shared" si="41"/>
        <v>101748775929918.36</v>
      </c>
      <c r="I314" s="4">
        <f t="shared" si="41"/>
        <v>102004817893438.09</v>
      </c>
      <c r="J314" s="4">
        <f t="shared" si="41"/>
        <v>102263430296735.19</v>
      </c>
      <c r="K314" s="4">
        <f t="shared" si="41"/>
        <v>102524650426216.63</v>
      </c>
      <c r="L314" s="4">
        <f t="shared" si="41"/>
        <v>102788516126315.31</v>
      </c>
      <c r="M314" s="4">
        <f t="shared" si="41"/>
        <v>103055065807859.22</v>
      </c>
      <c r="N314" s="4">
        <f t="shared" si="41"/>
        <v>103324338456565.91</v>
      </c>
      <c r="O314" s="4">
        <f t="shared" si="41"/>
        <v>103596373641664.8</v>
      </c>
      <c r="P314" s="4">
        <f t="shared" si="41"/>
        <v>103871211524648.42</v>
      </c>
      <c r="Q314" s="4">
        <f t="shared" si="41"/>
        <v>104148892868155.14</v>
      </c>
      <c r="R314" s="4">
        <f t="shared" si="41"/>
        <v>104429459044985.13</v>
      </c>
      <c r="S314" s="4">
        <f t="shared" si="41"/>
        <v>104712952047251.34</v>
      </c>
      <c r="T314" s="4">
        <f t="shared" si="41"/>
        <v>104999414495668.16</v>
      </c>
      <c r="U314" s="4">
        <f t="shared" si="41"/>
        <v>105288889648978.91</v>
      </c>
      <c r="V314" s="4">
        <f t="shared" si="41"/>
        <v>105581421413525.22</v>
      </c>
      <c r="W314" s="4">
        <f t="shared" si="41"/>
        <v>105877054352959.53</v>
      </c>
      <c r="X314" s="4">
        <f t="shared" si="41"/>
        <v>106175833698103.58</v>
      </c>
      <c r="Y314" s="4">
        <f t="shared" si="41"/>
        <v>106477805356954.66</v>
      </c>
      <c r="Z314" s="4">
        <f t="shared" si="41"/>
        <v>106783015924841.88</v>
      </c>
      <c r="AA314" s="4">
        <f t="shared" si="41"/>
        <v>107091512694734.92</v>
      </c>
      <c r="AB314" s="4">
        <f t="shared" si="41"/>
        <v>107403343667707.39</v>
      </c>
      <c r="AC314" s="4">
        <f t="shared" si="41"/>
        <v>107718557563556.98</v>
      </c>
      <c r="AD314" s="4">
        <f t="shared" si="41"/>
        <v>108037203831585.19</v>
      </c>
      <c r="AE314" s="4">
        <f t="shared" si="41"/>
        <v>108359332661538.36</v>
      </c>
      <c r="AF314" s="4">
        <f t="shared" si="41"/>
        <v>108684994994713.33</v>
      </c>
      <c r="AG314" s="4">
        <f t="shared" si="41"/>
        <v>109014242535229.16</v>
      </c>
      <c r="AH314" s="4">
        <f t="shared" si="41"/>
        <v>109347127761468.34</v>
      </c>
    </row>
    <row r="315" spans="2:34">
      <c r="B315" t="s">
        <v>7051</v>
      </c>
      <c r="C315" t="s">
        <v>7176</v>
      </c>
      <c r="D315" s="4">
        <f>ROK!I120*mtoe_to_btu</f>
        <v>82818853426400</v>
      </c>
      <c r="E315" s="4">
        <f>ROK!J120*mtoe_to_btu</f>
        <v>87580838290400</v>
      </c>
      <c r="F315" s="4">
        <f>ROK!K120*mtoe_to_btu</f>
        <v>90001513929599.984</v>
      </c>
      <c r="G315" s="4">
        <f>ROK!L120*mtoe_to_btu</f>
        <v>92620605604800</v>
      </c>
      <c r="H315" s="4">
        <f>ROK!M120*mtoe_to_btu</f>
        <v>93890468235200</v>
      </c>
      <c r="I315" s="4">
        <f>ROK!N120*mtoe_to_btu</f>
        <v>94326983514399.984</v>
      </c>
      <c r="J315" s="4">
        <f>ROK!O120*mtoe_to_btu</f>
        <v>94406349928800</v>
      </c>
      <c r="K315" s="4">
        <f>ROK!P120*mtoe_to_btu</f>
        <v>0</v>
      </c>
      <c r="L315" s="4">
        <f>ROK!Q120*mtoe_to_btu</f>
        <v>46310302802400</v>
      </c>
      <c r="M315" s="4">
        <f>ROK!R120*mtoe_to_btu</f>
        <v>65556658294400</v>
      </c>
      <c r="N315" s="4">
        <f>ROK!S120*mtoe_to_btu</f>
        <v>79128315156800</v>
      </c>
      <c r="O315" s="4">
        <f>ROK!T120*mtoe_to_btu</f>
        <v>71151990509600</v>
      </c>
      <c r="P315" s="4">
        <f>ROK!U120*mtoe_to_btu</f>
        <v>77739402904800</v>
      </c>
      <c r="Q315" s="4">
        <f>ROK!V120*mtoe_to_btu</f>
        <v>83731567192000</v>
      </c>
      <c r="R315" s="4">
        <f>ROK!W120*mtoe_to_btu</f>
        <v>89326899407200</v>
      </c>
      <c r="S315" s="4">
        <f>ROK!X120*mtoe_to_btu</f>
        <v>92501555983200</v>
      </c>
      <c r="T315" s="4">
        <f>ROK!Y120*mtoe_to_btu</f>
        <v>94525399550400</v>
      </c>
      <c r="U315" s="4">
        <f>ROK!Z120*mtoe_to_btu</f>
        <v>95279380487199.984</v>
      </c>
      <c r="V315" s="4">
        <f>ROK!AA120*mtoe_to_btu</f>
        <v>95041281244000</v>
      </c>
      <c r="W315" s="4">
        <f>ROK!AB120*mtoe_to_btu</f>
        <v>94485716343199.984</v>
      </c>
      <c r="X315" s="4">
        <f>ROK!AC120*mtoe_to_btu</f>
        <v>0</v>
      </c>
      <c r="Y315" s="4">
        <f>ROK!AD120*mtoe_to_btu</f>
        <v>46310302802400</v>
      </c>
      <c r="Z315" s="4">
        <f>ROK!AE120*mtoe_to_btu</f>
        <v>65556658294400</v>
      </c>
      <c r="AA315" s="4">
        <f>ROK!AF120*mtoe_to_btu</f>
        <v>79128315156800</v>
      </c>
      <c r="AB315" s="4">
        <f>ROK!AG120*mtoe_to_btu</f>
        <v>71151990509600</v>
      </c>
      <c r="AC315" s="4">
        <f>ROK!AH120*mtoe_to_btu</f>
        <v>77739402904800</v>
      </c>
      <c r="AD315" s="4">
        <f>ROK!AI120*mtoe_to_btu</f>
        <v>83771250399200.016</v>
      </c>
      <c r="AE315" s="4">
        <f>ROK!AJ120*mtoe_to_btu</f>
        <v>89445949028800</v>
      </c>
      <c r="AF315" s="4">
        <f>ROK!AK120*mtoe_to_btu</f>
        <v>92977754469600</v>
      </c>
      <c r="AG315" s="4">
        <f>ROK!AL120*mtoe_to_btu</f>
        <v>92501555983200</v>
      </c>
      <c r="AH315" s="4">
        <f>ROK!AM120*mtoe_to_btu</f>
        <v>90834861280800</v>
      </c>
    </row>
    <row r="316" spans="2:34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22749200000000</v>
      </c>
      <c r="E316" s="4">
        <f t="shared" ref="E316:AH317" si="42">SUMIFS(E$215:E$232,$C$215:$C$232,$C316,$B$215:$B$232,$B316)+SUMIFS(E$256:E$273,$C$256:$C$273,$C316,$B$256:$B$273,$B316)</f>
        <v>23721920000000</v>
      </c>
      <c r="F316" s="4">
        <f t="shared" si="42"/>
        <v>24748750000000</v>
      </c>
      <c r="G316" s="4">
        <f t="shared" si="42"/>
        <v>25810680000000</v>
      </c>
      <c r="H316" s="4">
        <f t="shared" si="42"/>
        <v>26937630000000</v>
      </c>
      <c r="I316" s="4">
        <f t="shared" si="42"/>
        <v>28109680000000</v>
      </c>
      <c r="J316" s="4">
        <f t="shared" si="42"/>
        <v>29348840000000</v>
      </c>
      <c r="K316" s="4">
        <f t="shared" si="42"/>
        <v>30643000000000</v>
      </c>
      <c r="L316" s="4">
        <f t="shared" si="42"/>
        <v>31994270000000</v>
      </c>
      <c r="M316" s="4">
        <f t="shared" si="42"/>
        <v>33421650000000</v>
      </c>
      <c r="N316" s="4">
        <f t="shared" si="42"/>
        <v>34915140000000</v>
      </c>
      <c r="O316" s="4">
        <f t="shared" si="42"/>
        <v>36476730000000</v>
      </c>
      <c r="P316" s="4">
        <f t="shared" si="42"/>
        <v>38125340000000</v>
      </c>
      <c r="Q316" s="4">
        <f t="shared" si="42"/>
        <v>39853050000000</v>
      </c>
      <c r="R316" s="4">
        <f t="shared" si="42"/>
        <v>41656870000000</v>
      </c>
      <c r="S316" s="4">
        <f t="shared" si="42"/>
        <v>43560700000000</v>
      </c>
      <c r="T316" s="4">
        <f t="shared" si="42"/>
        <v>45552730000000</v>
      </c>
      <c r="U316" s="4">
        <f t="shared" si="42"/>
        <v>47644770000000</v>
      </c>
      <c r="V316" s="4">
        <f t="shared" si="42"/>
        <v>49846920000000</v>
      </c>
      <c r="W316" s="4">
        <f t="shared" si="42"/>
        <v>52148180000000</v>
      </c>
      <c r="X316" s="4">
        <f t="shared" si="42"/>
        <v>54570550000000</v>
      </c>
      <c r="Y316" s="4">
        <f t="shared" si="42"/>
        <v>57104920000000</v>
      </c>
      <c r="Z316" s="4">
        <f t="shared" si="42"/>
        <v>59771510000000</v>
      </c>
      <c r="AA316" s="4">
        <f t="shared" si="42"/>
        <v>62568100000000</v>
      </c>
      <c r="AB316" s="4">
        <f t="shared" si="42"/>
        <v>65509900000000</v>
      </c>
      <c r="AC316" s="4">
        <f t="shared" si="42"/>
        <v>68594720000000</v>
      </c>
      <c r="AD316" s="4">
        <f t="shared" si="42"/>
        <v>71833650000000</v>
      </c>
      <c r="AE316" s="4">
        <f t="shared" si="42"/>
        <v>75237670000000</v>
      </c>
      <c r="AF316" s="4">
        <f t="shared" si="42"/>
        <v>78807820000000</v>
      </c>
      <c r="AG316" s="4">
        <f t="shared" si="42"/>
        <v>82554070000000</v>
      </c>
      <c r="AH316" s="4">
        <f t="shared" si="42"/>
        <v>86496420000000</v>
      </c>
    </row>
    <row r="317" spans="2:34">
      <c r="B317" t="s">
        <v>7052</v>
      </c>
      <c r="C317" t="s">
        <v>6978</v>
      </c>
      <c r="D317" s="4">
        <f>SUMIFS(D$215:D$232,$C$215:$C$232,$C317,$B$215:$B$232,$B317)+SUMIFS(D$256:D$273,$C$256:$C$273,$C317,$B$256:$B$273,$B317)</f>
        <v>22752982140587.402</v>
      </c>
      <c r="E317" s="4">
        <f t="shared" si="42"/>
        <v>23725646951960.301</v>
      </c>
      <c r="F317" s="4">
        <f t="shared" si="42"/>
        <v>24745477084101.852</v>
      </c>
      <c r="G317" s="4">
        <f t="shared" si="42"/>
        <v>25814846240771.316</v>
      </c>
      <c r="H317" s="4">
        <f t="shared" si="42"/>
        <v>26936248772160.859</v>
      </c>
      <c r="I317" s="4">
        <f t="shared" si="42"/>
        <v>28112305822501.703</v>
      </c>
      <c r="J317" s="4">
        <f t="shared" si="42"/>
        <v>29345771791128.426</v>
      </c>
      <c r="K317" s="4">
        <f t="shared" si="42"/>
        <v>30639541122986.934</v>
      </c>
      <c r="L317" s="4">
        <f t="shared" si="42"/>
        <v>31996655445386.867</v>
      </c>
      <c r="M317" s="4">
        <f t="shared" si="42"/>
        <v>33420311068655.863</v>
      </c>
      <c r="N317" s="4">
        <f t="shared" si="42"/>
        <v>34913866869253.777</v>
      </c>
      <c r="O317" s="4">
        <f t="shared" si="42"/>
        <v>36480852574851.438</v>
      </c>
      <c r="P317" s="4">
        <f t="shared" si="42"/>
        <v>38124977471873.039</v>
      </c>
      <c r="Q317" s="4">
        <f t="shared" si="42"/>
        <v>39850139557046.891</v>
      </c>
      <c r="R317" s="4">
        <f t="shared" si="42"/>
        <v>41660435155608.023</v>
      </c>
      <c r="S317" s="4">
        <f t="shared" si="42"/>
        <v>43560169029950.742</v>
      </c>
      <c r="T317" s="4">
        <f t="shared" si="42"/>
        <v>45553865003743.227</v>
      </c>
      <c r="U317" s="4">
        <f t="shared" si="42"/>
        <v>47646277127791.563</v>
      </c>
      <c r="V317" s="4">
        <f t="shared" si="42"/>
        <v>49842401415281.531</v>
      </c>
      <c r="W317" s="4">
        <f t="shared" si="42"/>
        <v>52147488175435.109</v>
      </c>
      <c r="X317" s="4">
        <f t="shared" si="42"/>
        <v>54567054976100.203</v>
      </c>
      <c r="Y317" s="4">
        <f t="shared" si="42"/>
        <v>57106900267347.539</v>
      </c>
      <c r="Z317" s="4">
        <f t="shared" si="42"/>
        <v>59773117699785.555</v>
      </c>
      <c r="AA317" s="4">
        <f t="shared" si="42"/>
        <v>62572111173022.352</v>
      </c>
      <c r="AB317" s="4">
        <f t="shared" si="42"/>
        <v>65510610651511.344</v>
      </c>
      <c r="AC317" s="4">
        <f t="shared" si="42"/>
        <v>68595688786915.922</v>
      </c>
      <c r="AD317" s="4">
        <f t="shared" si="42"/>
        <v>71834778388124.438</v>
      </c>
      <c r="AE317" s="4">
        <f t="shared" si="42"/>
        <v>75235690782144.578</v>
      </c>
      <c r="AF317" s="4">
        <f t="shared" si="42"/>
        <v>78806635111310.672</v>
      </c>
      <c r="AG317" s="4">
        <f t="shared" si="42"/>
        <v>82556238614554.844</v>
      </c>
      <c r="AH317" s="4">
        <f t="shared" si="42"/>
        <v>86493567942927.844</v>
      </c>
    </row>
    <row r="318" spans="2:34">
      <c r="B318" t="s">
        <v>7052</v>
      </c>
      <c r="C318" t="s">
        <v>7176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34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12242000000000</v>
      </c>
      <c r="E319" s="4">
        <f t="shared" ref="E319:AH320" si="43">SUMIFS(E$215:E$232,$C$215:$C$232,$C319,$B$215:$B$232,$B319)+SUMIFS(E$256:E$273,$C$256:$C$273,$C319,$B$256:$B$273,$B319)</f>
        <v>11796000000000</v>
      </c>
      <c r="F319" s="4">
        <f t="shared" si="43"/>
        <v>11355000000000</v>
      </c>
      <c r="G319" s="4">
        <f t="shared" si="43"/>
        <v>10935000000000</v>
      </c>
      <c r="H319" s="4">
        <f t="shared" si="43"/>
        <v>10530000000000</v>
      </c>
      <c r="I319" s="4">
        <f t="shared" si="43"/>
        <v>10140000000000</v>
      </c>
      <c r="J319" s="4">
        <f t="shared" si="43"/>
        <v>9765000000000</v>
      </c>
      <c r="K319" s="4">
        <f t="shared" si="43"/>
        <v>9404000000000</v>
      </c>
      <c r="L319" s="4">
        <f t="shared" si="43"/>
        <v>9056000000000</v>
      </c>
      <c r="M319" s="4">
        <f t="shared" si="43"/>
        <v>8720000000000</v>
      </c>
      <c r="N319" s="4">
        <f t="shared" si="43"/>
        <v>8398000000000</v>
      </c>
      <c r="O319" s="4">
        <f t="shared" si="43"/>
        <v>8087000000000</v>
      </c>
      <c r="P319" s="4">
        <f t="shared" si="43"/>
        <v>7788700000000</v>
      </c>
      <c r="Q319" s="4">
        <f t="shared" si="43"/>
        <v>7499700000000</v>
      </c>
      <c r="R319" s="4">
        <f t="shared" si="43"/>
        <v>7222900000000</v>
      </c>
      <c r="S319" s="4">
        <f t="shared" si="43"/>
        <v>6955500000000</v>
      </c>
      <c r="T319" s="4">
        <f t="shared" si="43"/>
        <v>6698300000000</v>
      </c>
      <c r="U319" s="4">
        <f t="shared" si="43"/>
        <v>6450300000000</v>
      </c>
      <c r="V319" s="4">
        <f t="shared" si="43"/>
        <v>6211400000000</v>
      </c>
      <c r="W319" s="4">
        <f t="shared" si="43"/>
        <v>5981600000000</v>
      </c>
      <c r="X319" s="4">
        <f t="shared" si="43"/>
        <v>5759900000000</v>
      </c>
      <c r="Y319" s="4">
        <f t="shared" si="43"/>
        <v>5547300000000</v>
      </c>
      <c r="Z319" s="4">
        <f t="shared" si="43"/>
        <v>5341600000000</v>
      </c>
      <c r="AA319" s="4">
        <f t="shared" si="43"/>
        <v>5143800000000</v>
      </c>
      <c r="AB319" s="4">
        <f t="shared" si="43"/>
        <v>4954000000000</v>
      </c>
      <c r="AC319" s="4">
        <f t="shared" si="43"/>
        <v>4771100000000</v>
      </c>
      <c r="AD319" s="4">
        <f t="shared" si="43"/>
        <v>4594000000000</v>
      </c>
      <c r="AE319" s="4">
        <f t="shared" si="43"/>
        <v>4423700000000</v>
      </c>
      <c r="AF319" s="4">
        <f t="shared" si="43"/>
        <v>4260200000000</v>
      </c>
      <c r="AG319" s="4">
        <f t="shared" si="43"/>
        <v>4102500000000</v>
      </c>
      <c r="AH319" s="4">
        <f t="shared" si="43"/>
        <v>3951500000000</v>
      </c>
    </row>
    <row r="320" spans="2:34">
      <c r="B320" t="s">
        <v>7053</v>
      </c>
      <c r="C320" t="s">
        <v>6978</v>
      </c>
      <c r="D320" s="4">
        <f>SUMIFS(D$215:D$232,$C$215:$C$232,$C320,$B$215:$B$232,$B320)+SUMIFS(D$256:D$273,$C$256:$C$273,$C320,$B$256:$B$273,$B320)</f>
        <v>12244030026120</v>
      </c>
      <c r="E320" s="4">
        <f t="shared" si="43"/>
        <v>11791000915153.561</v>
      </c>
      <c r="F320" s="4">
        <f t="shared" si="43"/>
        <v>11354733881292.877</v>
      </c>
      <c r="G320" s="4">
        <f t="shared" si="43"/>
        <v>10934608727685.039</v>
      </c>
      <c r="H320" s="4">
        <f t="shared" si="43"/>
        <v>10530028204760.693</v>
      </c>
      <c r="I320" s="4">
        <f t="shared" si="43"/>
        <v>10140417161184.547</v>
      </c>
      <c r="J320" s="4">
        <f t="shared" si="43"/>
        <v>9765221726220.7188</v>
      </c>
      <c r="K320" s="4">
        <f t="shared" si="43"/>
        <v>9403908522350.5527</v>
      </c>
      <c r="L320" s="4">
        <f t="shared" si="43"/>
        <v>9055963907023.582</v>
      </c>
      <c r="M320" s="4">
        <f t="shared" si="43"/>
        <v>8720893242463.709</v>
      </c>
      <c r="N320" s="4">
        <f t="shared" si="43"/>
        <v>8398220192492.5518</v>
      </c>
      <c r="O320" s="4">
        <f t="shared" si="43"/>
        <v>8087486045370.3271</v>
      </c>
      <c r="P320" s="4">
        <f t="shared" si="43"/>
        <v>7788249061691.624</v>
      </c>
      <c r="Q320" s="4">
        <f t="shared" si="43"/>
        <v>7500083846409.0342</v>
      </c>
      <c r="R320" s="4">
        <f t="shared" si="43"/>
        <v>7222580744091.8994</v>
      </c>
      <c r="S320" s="4">
        <f t="shared" si="43"/>
        <v>6955345256560.499</v>
      </c>
      <c r="T320" s="4">
        <f t="shared" si="43"/>
        <v>6697997482067.7607</v>
      </c>
      <c r="U320" s="4">
        <f t="shared" si="43"/>
        <v>6450171575231.2529</v>
      </c>
      <c r="V320" s="4">
        <f t="shared" si="43"/>
        <v>6211515226947.6973</v>
      </c>
      <c r="W320" s="4">
        <f t="shared" si="43"/>
        <v>5981689163550.6318</v>
      </c>
      <c r="X320" s="4">
        <f t="shared" si="43"/>
        <v>5760366664499.2578</v>
      </c>
      <c r="Y320" s="4">
        <f t="shared" si="43"/>
        <v>5547233097912.7852</v>
      </c>
      <c r="Z320" s="4">
        <f t="shared" si="43"/>
        <v>5341985473290.0127</v>
      </c>
      <c r="AA320" s="4">
        <f t="shared" si="43"/>
        <v>5144332010778.2813</v>
      </c>
      <c r="AB320" s="4">
        <f t="shared" si="43"/>
        <v>4953991726379.4844</v>
      </c>
      <c r="AC320" s="4">
        <f t="shared" si="43"/>
        <v>4770694032503.4443</v>
      </c>
      <c r="AD320" s="4">
        <f t="shared" si="43"/>
        <v>4594178353300.8164</v>
      </c>
      <c r="AE320" s="4">
        <f t="shared" si="43"/>
        <v>4424193754228.6855</v>
      </c>
      <c r="AF320" s="4">
        <f t="shared" si="43"/>
        <v>4260498585322.2246</v>
      </c>
      <c r="AG320" s="4">
        <f t="shared" si="43"/>
        <v>4102860137665.3018</v>
      </c>
      <c r="AH320" s="4">
        <f t="shared" si="43"/>
        <v>3951054312571.686</v>
      </c>
    </row>
    <row r="321" spans="2:34">
      <c r="B321" t="s">
        <v>7053</v>
      </c>
      <c r="C321" t="s">
        <v>7176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93841300000000</v>
      </c>
      <c r="E322" s="4">
        <f t="shared" ref="E322:AH323" si="44">SUMIFS(E$215:E$232,$C$215:$C$232,$C322,$B$215:$B$232,$B322)+SUMIFS(E$256:E$273,$C$256:$C$273,$C322,$B$256:$B$273,$B322)</f>
        <v>88887200000000</v>
      </c>
      <c r="F322" s="4">
        <f t="shared" si="44"/>
        <v>84196400000000</v>
      </c>
      <c r="G322" s="4">
        <f t="shared" si="44"/>
        <v>79755800000000</v>
      </c>
      <c r="H322" s="4">
        <f t="shared" si="44"/>
        <v>75554300000000</v>
      </c>
      <c r="I322" s="4">
        <f t="shared" si="44"/>
        <v>71562100000000</v>
      </c>
      <c r="J322" s="4">
        <f t="shared" si="44"/>
        <v>67788600000000</v>
      </c>
      <c r="K322" s="4">
        <f t="shared" si="44"/>
        <v>64211200000000</v>
      </c>
      <c r="L322" s="4">
        <f t="shared" si="44"/>
        <v>60830300000000</v>
      </c>
      <c r="M322" s="4">
        <f t="shared" si="44"/>
        <v>57624900000000</v>
      </c>
      <c r="N322" s="4">
        <f t="shared" si="44"/>
        <v>54584000000000</v>
      </c>
      <c r="O322" s="4">
        <f t="shared" si="44"/>
        <v>51707300000000</v>
      </c>
      <c r="P322" s="4">
        <f t="shared" si="44"/>
        <v>48983100000000</v>
      </c>
      <c r="Q322" s="4">
        <f t="shared" si="44"/>
        <v>46401100000000</v>
      </c>
      <c r="R322" s="4">
        <f t="shared" si="44"/>
        <v>43951330000000</v>
      </c>
      <c r="S322" s="4">
        <f t="shared" si="44"/>
        <v>41641650000000</v>
      </c>
      <c r="T322" s="4">
        <f t="shared" si="44"/>
        <v>39444190000000</v>
      </c>
      <c r="U322" s="4">
        <f t="shared" si="44"/>
        <v>37365870000000</v>
      </c>
      <c r="V322" s="4">
        <f t="shared" si="44"/>
        <v>35396460000000</v>
      </c>
      <c r="W322" s="4">
        <f t="shared" si="44"/>
        <v>33537180000000</v>
      </c>
      <c r="X322" s="4">
        <f t="shared" si="44"/>
        <v>31765810000000</v>
      </c>
      <c r="Y322" s="4">
        <f t="shared" si="44"/>
        <v>30092450000000</v>
      </c>
      <c r="Z322" s="4">
        <f t="shared" si="44"/>
        <v>28507890000000</v>
      </c>
      <c r="AA322" s="4">
        <f t="shared" si="44"/>
        <v>27009240000000</v>
      </c>
      <c r="AB322" s="4">
        <f t="shared" si="44"/>
        <v>25588490000000</v>
      </c>
      <c r="AC322" s="4">
        <f t="shared" si="44"/>
        <v>24234430000000</v>
      </c>
      <c r="AD322" s="4">
        <f t="shared" si="44"/>
        <v>22966260000000</v>
      </c>
      <c r="AE322" s="4">
        <f t="shared" si="44"/>
        <v>21753780000000</v>
      </c>
      <c r="AF322" s="4">
        <f t="shared" si="44"/>
        <v>20606980000000</v>
      </c>
      <c r="AG322" s="4">
        <f t="shared" si="44"/>
        <v>19525960000000</v>
      </c>
      <c r="AH322" s="4">
        <f t="shared" si="44"/>
        <v>18499530000000</v>
      </c>
    </row>
    <row r="323" spans="2:34">
      <c r="B323" t="s">
        <v>7054</v>
      </c>
      <c r="C323" t="s">
        <v>6978</v>
      </c>
      <c r="D323" s="4">
        <f>SUMIFS(D$215:D$232,$C$215:$C$232,$C323,$B$215:$B$232,$B323)+SUMIFS(D$256:D$273,$C$256:$C$273,$C323,$B$256:$B$273,$B323)</f>
        <v>93840078558158.547</v>
      </c>
      <c r="E323" s="4">
        <f t="shared" si="44"/>
        <v>88888994139992.297</v>
      </c>
      <c r="F323" s="4">
        <f t="shared" si="44"/>
        <v>84199486925408.469</v>
      </c>
      <c r="G323" s="4">
        <f t="shared" si="44"/>
        <v>79757724042628.641</v>
      </c>
      <c r="H323" s="4">
        <f t="shared" si="44"/>
        <v>75550604625438.281</v>
      </c>
      <c r="I323" s="4">
        <f t="shared" si="44"/>
        <v>71565721058947.469</v>
      </c>
      <c r="J323" s="4">
        <f t="shared" si="44"/>
        <v>67791322277770.344</v>
      </c>
      <c r="K323" s="4">
        <f t="shared" si="44"/>
        <v>64216279007902.563</v>
      </c>
      <c r="L323" s="4">
        <f t="shared" si="44"/>
        <v>60830050849336.164</v>
      </c>
      <c r="M323" s="4">
        <f t="shared" si="44"/>
        <v>57622655101906.258</v>
      </c>
      <c r="N323" s="4">
        <f t="shared" si="44"/>
        <v>54584637242029.484</v>
      </c>
      <c r="O323" s="4">
        <f t="shared" si="44"/>
        <v>51707042962886.781</v>
      </c>
      <c r="P323" s="4">
        <f t="shared" si="44"/>
        <v>48981391695235.313</v>
      </c>
      <c r="Q323" s="4">
        <f t="shared" si="44"/>
        <v>46399651530422.242</v>
      </c>
      <c r="R323" s="4">
        <f t="shared" si="44"/>
        <v>43954215471328</v>
      </c>
      <c r="S323" s="4">
        <f t="shared" si="44"/>
        <v>41637878940901.086</v>
      </c>
      <c r="T323" s="4">
        <f t="shared" si="44"/>
        <v>39443818481673.313</v>
      </c>
      <c r="U323" s="4">
        <f t="shared" si="44"/>
        <v>37365571583172.93</v>
      </c>
      <c r="V323" s="4">
        <f t="shared" si="44"/>
        <v>35397017577495.023</v>
      </c>
      <c r="W323" s="4">
        <f t="shared" si="44"/>
        <v>33532359546453.527</v>
      </c>
      <c r="X323" s="4">
        <f t="shared" si="44"/>
        <v>31766107186736.297</v>
      </c>
      <c r="Y323" s="4">
        <f t="shared" si="44"/>
        <v>30093060582323.023</v>
      </c>
      <c r="Z323" s="4">
        <f t="shared" si="44"/>
        <v>28508294836113.758</v>
      </c>
      <c r="AA323" s="4">
        <f t="shared" si="44"/>
        <v>27007145515261.387</v>
      </c>
      <c r="AB323" s="4">
        <f t="shared" si="44"/>
        <v>25585194867112.109</v>
      </c>
      <c r="AC323" s="4">
        <f t="shared" si="44"/>
        <v>24238258764940.84</v>
      </c>
      <c r="AD323" s="4">
        <f t="shared" si="44"/>
        <v>22962374344830.578</v>
      </c>
      <c r="AE323" s="4">
        <f t="shared" si="44"/>
        <v>21753788297092.191</v>
      </c>
      <c r="AF323" s="4">
        <f t="shared" si="44"/>
        <v>20608945777560.047</v>
      </c>
      <c r="AG323" s="4">
        <f t="shared" si="44"/>
        <v>19524479905935.195</v>
      </c>
      <c r="AH323" s="4">
        <f t="shared" si="44"/>
        <v>18497201820086.789</v>
      </c>
    </row>
    <row r="324" spans="2:34">
      <c r="B324" t="s">
        <v>7054</v>
      </c>
      <c r="C324" t="s">
        <v>7176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77618200000000</v>
      </c>
      <c r="E325" s="4">
        <f>SUMIFS(E$215:E$232,$C$215:$C$232,$C325,$B$215:$B$232,$B325)+SUMIFS(E$256:E$273,$C$256:$C$273,$C325,$B$256:$B$273,$B325)</f>
        <v>74306000000000</v>
      </c>
      <c r="F325" s="4">
        <f t="shared" ref="E325:AH326" si="45">SUMIFS(F$215:F$232,$C$215:$C$232,$C325,$B$215:$B$232,$B325)+SUMIFS(F$256:F$273,$C$256:$C$273,$C325,$B$256:$B$273,$B325)</f>
        <v>71122900000000</v>
      </c>
      <c r="G325" s="4">
        <f t="shared" si="45"/>
        <v>68095900000000</v>
      </c>
      <c r="H325" s="4">
        <f t="shared" si="45"/>
        <v>65200700000000</v>
      </c>
      <c r="I325" s="4">
        <f t="shared" si="45"/>
        <v>62427500000000</v>
      </c>
      <c r="J325" s="4">
        <f t="shared" si="45"/>
        <v>59773200000000</v>
      </c>
      <c r="K325" s="4">
        <f t="shared" si="45"/>
        <v>57244700000000</v>
      </c>
      <c r="L325" s="4">
        <f t="shared" si="45"/>
        <v>54821900000000</v>
      </c>
      <c r="M325" s="4">
        <f t="shared" si="45"/>
        <v>52504900000000</v>
      </c>
      <c r="N325" s="4">
        <f t="shared" si="45"/>
        <v>50290500000000</v>
      </c>
      <c r="O325" s="4">
        <f t="shared" si="45"/>
        <v>48168300000000</v>
      </c>
      <c r="P325" s="4">
        <f t="shared" si="45"/>
        <v>46147600000000</v>
      </c>
      <c r="Q325" s="4">
        <f t="shared" si="45"/>
        <v>44197100000000</v>
      </c>
      <c r="R325" s="4">
        <f t="shared" si="45"/>
        <v>42351900000000</v>
      </c>
      <c r="S325" s="4">
        <f t="shared" si="45"/>
        <v>40568700000000</v>
      </c>
      <c r="T325" s="4">
        <f t="shared" si="45"/>
        <v>38874300000000</v>
      </c>
      <c r="U325" s="4">
        <f t="shared" si="45"/>
        <v>37250600000000</v>
      </c>
      <c r="V325" s="4">
        <f t="shared" si="45"/>
        <v>35690600000000</v>
      </c>
      <c r="W325" s="4">
        <f t="shared" si="45"/>
        <v>34209000000000</v>
      </c>
      <c r="X325" s="4">
        <f t="shared" si="45"/>
        <v>32784700000000</v>
      </c>
      <c r="Y325" s="4">
        <f t="shared" si="45"/>
        <v>31415600000000</v>
      </c>
      <c r="Z325" s="4">
        <f t="shared" si="45"/>
        <v>30110600000000</v>
      </c>
      <c r="AA325" s="4">
        <f t="shared" si="45"/>
        <v>28868500000000</v>
      </c>
      <c r="AB325" s="4">
        <f t="shared" si="45"/>
        <v>27666400000000</v>
      </c>
      <c r="AC325" s="4">
        <f t="shared" si="45"/>
        <v>26523930000000</v>
      </c>
      <c r="AD325" s="4">
        <f t="shared" si="45"/>
        <v>25428070000000</v>
      </c>
      <c r="AE325" s="4">
        <f t="shared" si="45"/>
        <v>24379080000000</v>
      </c>
      <c r="AF325" s="4">
        <f t="shared" si="45"/>
        <v>23374650000000</v>
      </c>
      <c r="AG325" s="4">
        <f t="shared" si="45"/>
        <v>22414260000000</v>
      </c>
      <c r="AH325" s="4">
        <f t="shared" si="45"/>
        <v>21495810000000</v>
      </c>
    </row>
    <row r="326" spans="2:34">
      <c r="B326" t="s">
        <v>7055</v>
      </c>
      <c r="C326" t="s">
        <v>6978</v>
      </c>
      <c r="D326" s="4">
        <f>SUMIFS(D$215:D$232,$C$215:$C$232,$C326,$B$215:$B$232,$B326)+SUMIFS(D$256:D$273,$C$256:$C$273,$C326,$B$256:$B$273,$B326)</f>
        <v>77615415270106.641</v>
      </c>
      <c r="E326" s="4">
        <f t="shared" si="45"/>
        <v>74297706070279.141</v>
      </c>
      <c r="F326" s="4">
        <f t="shared" si="45"/>
        <v>71126386869091.438</v>
      </c>
      <c r="G326" s="4">
        <f t="shared" si="45"/>
        <v>68094788594406.813</v>
      </c>
      <c r="H326" s="4">
        <f t="shared" si="45"/>
        <v>65196555319793.523</v>
      </c>
      <c r="I326" s="4">
        <f t="shared" si="45"/>
        <v>62425629159461.789</v>
      </c>
      <c r="J326" s="4">
        <f t="shared" si="45"/>
        <v>59776235908577.805</v>
      </c>
      <c r="K326" s="4">
        <f t="shared" si="45"/>
        <v>57242871391491.672</v>
      </c>
      <c r="L326" s="4">
        <f t="shared" si="45"/>
        <v>54820288482326.563</v>
      </c>
      <c r="M326" s="4">
        <f t="shared" si="45"/>
        <v>52503484764187.609</v>
      </c>
      <c r="N326" s="4">
        <f t="shared" si="45"/>
        <v>50287690794967.313</v>
      </c>
      <c r="O326" s="4">
        <f t="shared" si="45"/>
        <v>48168358949354.266</v>
      </c>
      <c r="P326" s="4">
        <f t="shared" si="45"/>
        <v>46141152808197.469</v>
      </c>
      <c r="Q326" s="4">
        <f t="shared" si="45"/>
        <v>44201937067845.094</v>
      </c>
      <c r="R326" s="4">
        <f t="shared" si="45"/>
        <v>42346767943467.563</v>
      </c>
      <c r="S326" s="4">
        <f t="shared" si="45"/>
        <v>40571884041693.969</v>
      </c>
      <c r="T326" s="4">
        <f t="shared" si="45"/>
        <v>38873697679142.859</v>
      </c>
      <c r="U326" s="4">
        <f t="shared" si="45"/>
        <v>37248786624615.578</v>
      </c>
      <c r="V326" s="4">
        <f t="shared" si="45"/>
        <v>35693886243846.961</v>
      </c>
      <c r="W326" s="4">
        <f t="shared" si="45"/>
        <v>34205882026776.641</v>
      </c>
      <c r="X326" s="4">
        <f t="shared" si="45"/>
        <v>32781802478318.469</v>
      </c>
      <c r="Y326" s="4">
        <f t="shared" si="45"/>
        <v>31418812354567.023</v>
      </c>
      <c r="Z326" s="4">
        <f t="shared" si="45"/>
        <v>30114206227293.227</v>
      </c>
      <c r="AA326" s="4">
        <f t="shared" si="45"/>
        <v>28865402360446.766</v>
      </c>
      <c r="AB326" s="4">
        <f t="shared" si="45"/>
        <v>27669936883204.766</v>
      </c>
      <c r="AC326" s="4">
        <f t="shared" si="45"/>
        <v>26525458244885.707</v>
      </c>
      <c r="AD326" s="4">
        <f t="shared" si="45"/>
        <v>25429721937787.398</v>
      </c>
      <c r="AE326" s="4">
        <f t="shared" si="45"/>
        <v>24380585474709.719</v>
      </c>
      <c r="AF326" s="4">
        <f t="shared" si="45"/>
        <v>23376003608589.027</v>
      </c>
      <c r="AG326" s="4">
        <f t="shared" si="45"/>
        <v>22414023782303.297</v>
      </c>
      <c r="AH326" s="4">
        <f t="shared" si="45"/>
        <v>21492781797306.832</v>
      </c>
    </row>
    <row r="327" spans="2:34">
      <c r="B327" t="s">
        <v>7055</v>
      </c>
      <c r="C327" t="s">
        <v>7176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I110"/>
  <sheetViews>
    <sheetView zoomScale="90" zoomScaleNormal="90" workbookViewId="0">
      <selection activeCell="C1" sqref="C1"/>
    </sheetView>
  </sheetViews>
  <sheetFormatPr defaultRowHeight="14.5"/>
  <cols>
    <col min="3" max="3" width="22.453125" customWidth="1"/>
    <col min="4" max="34" width="10.089843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28496</v>
      </c>
      <c r="T8" s="17">
        <v>27980</v>
      </c>
      <c r="U8" s="17">
        <v>25916</v>
      </c>
      <c r="V8" s="17">
        <v>22820</v>
      </c>
      <c r="W8" s="17">
        <v>22046</v>
      </c>
      <c r="X8" s="17">
        <v>22046</v>
      </c>
      <c r="Y8" s="17">
        <v>22046</v>
      </c>
      <c r="Z8" s="17">
        <v>22046</v>
      </c>
      <c r="AA8" s="17">
        <v>22046</v>
      </c>
      <c r="AB8" s="17">
        <v>20240</v>
      </c>
      <c r="AC8" s="17">
        <v>19982</v>
      </c>
      <c r="AD8" s="17">
        <v>15080</v>
      </c>
      <c r="AE8" s="17">
        <v>9662</v>
      </c>
      <c r="AF8" s="17">
        <v>9662</v>
      </c>
      <c r="AG8" s="17">
        <v>9662</v>
      </c>
      <c r="AH8" s="17">
        <v>9662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58480</v>
      </c>
      <c r="T9" s="17">
        <v>57556</v>
      </c>
      <c r="U9" s="17">
        <v>56940</v>
      </c>
      <c r="V9" s="17">
        <v>56478</v>
      </c>
      <c r="W9" s="17">
        <v>55862</v>
      </c>
      <c r="X9" s="17">
        <v>53860</v>
      </c>
      <c r="Y9" s="17">
        <v>52012</v>
      </c>
      <c r="Z9" s="17">
        <v>51550</v>
      </c>
      <c r="AA9" s="17">
        <v>48008</v>
      </c>
      <c r="AB9" s="17">
        <v>42926</v>
      </c>
      <c r="AC9" s="17">
        <v>40462</v>
      </c>
      <c r="AD9" s="17">
        <v>39538</v>
      </c>
      <c r="AE9" s="17">
        <v>33994</v>
      </c>
      <c r="AF9" s="17">
        <v>33532</v>
      </c>
      <c r="AG9" s="17">
        <v>31838</v>
      </c>
      <c r="AH9" s="17">
        <v>31838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18400</v>
      </c>
      <c r="T10" s="17">
        <v>18400</v>
      </c>
      <c r="U10" s="17">
        <v>18400</v>
      </c>
      <c r="V10" s="17">
        <v>18400</v>
      </c>
      <c r="W10" s="17">
        <v>18400</v>
      </c>
      <c r="X10" s="17">
        <v>18400</v>
      </c>
      <c r="Y10" s="17">
        <v>17400</v>
      </c>
      <c r="Z10" s="17">
        <v>15400</v>
      </c>
      <c r="AA10" s="17">
        <v>15400</v>
      </c>
      <c r="AB10" s="17">
        <v>15400</v>
      </c>
      <c r="AC10" s="17">
        <v>14400</v>
      </c>
      <c r="AD10" s="17">
        <v>12900</v>
      </c>
      <c r="AE10" s="17">
        <v>12900</v>
      </c>
      <c r="AF10" s="17">
        <v>12900</v>
      </c>
      <c r="AG10" s="17">
        <v>11400</v>
      </c>
      <c r="AH10" s="17">
        <v>11400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2085</v>
      </c>
      <c r="T11" s="17">
        <v>2085</v>
      </c>
      <c r="U11" s="17">
        <v>2085</v>
      </c>
      <c r="V11" s="17">
        <v>2085</v>
      </c>
      <c r="W11" s="17">
        <v>2085</v>
      </c>
      <c r="X11" s="17">
        <v>2085</v>
      </c>
      <c r="Y11" s="17">
        <v>2085</v>
      </c>
      <c r="Z11" s="17">
        <v>2085</v>
      </c>
      <c r="AA11" s="17">
        <v>2085</v>
      </c>
      <c r="AB11" s="17">
        <v>2085</v>
      </c>
      <c r="AC11" s="17">
        <v>2085</v>
      </c>
      <c r="AD11" s="17">
        <v>2085</v>
      </c>
      <c r="AE11" s="17">
        <v>2085</v>
      </c>
      <c r="AF11" s="17">
        <v>2085</v>
      </c>
      <c r="AG11" s="17">
        <v>2085</v>
      </c>
      <c r="AH11" s="17">
        <v>2085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1412.2301587301608</v>
      </c>
      <c r="T15" s="17">
        <v>1414.4603174603208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1055</v>
      </c>
      <c r="T17" s="17">
        <v>1052</v>
      </c>
      <c r="U17" s="17">
        <v>1043</v>
      </c>
      <c r="V17" s="17">
        <v>1038</v>
      </c>
      <c r="W17" s="17">
        <v>1038</v>
      </c>
      <c r="X17" s="17">
        <v>1036</v>
      </c>
      <c r="Y17" s="17">
        <v>1021</v>
      </c>
      <c r="Z17" s="17">
        <v>1018</v>
      </c>
      <c r="AA17" s="17">
        <v>1012</v>
      </c>
      <c r="AB17" s="17">
        <v>1012</v>
      </c>
      <c r="AC17" s="17">
        <v>1012</v>
      </c>
      <c r="AD17" s="17">
        <v>1011</v>
      </c>
      <c r="AE17" s="17">
        <v>1011</v>
      </c>
      <c r="AF17" s="17">
        <v>1011</v>
      </c>
      <c r="AG17" s="17">
        <v>1011</v>
      </c>
      <c r="AH17" s="17">
        <v>1011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37508</v>
      </c>
      <c r="G27" s="21">
        <f>INDEX(NoSettings!$C$2:$AG$6843,MATCH($C27,NoSettings!$A$2:$A$6843,0),MATCH(G$26,NoSettings!$C$1:$AG$1,0))</f>
        <v>38024</v>
      </c>
      <c r="H27" s="21">
        <f>INDEX(NoSettings!$C$2:$AG$6843,MATCH($C27,NoSettings!$A$2:$A$6843,0),MATCH(H$26,NoSettings!$C$1:$AG$1,0))</f>
        <v>38540</v>
      </c>
      <c r="I27" s="21">
        <f>INDEX(NoSettings!$C$2:$AG$6843,MATCH($C27,NoSettings!$A$2:$A$6843,0),MATCH(I$26,NoSettings!$C$1:$AG$1,0))</f>
        <v>36992</v>
      </c>
      <c r="J27" s="21">
        <f>INDEX(NoSettings!$C$2:$AG$6843,MATCH($C27,NoSettings!$A$2:$A$6843,0),MATCH(J$26,NoSettings!$C$1:$AG$1,0))</f>
        <v>36992</v>
      </c>
      <c r="K27" s="21">
        <f>INDEX(NoSettings!$C$2:$AG$6843,MATCH($C27,NoSettings!$A$2:$A$6843,0),MATCH(K$26,NoSettings!$C$1:$AG$1,0))</f>
        <v>36218</v>
      </c>
      <c r="L27" s="21">
        <f>INDEX(NoSettings!$C$2:$AG$6843,MATCH($C27,NoSettings!$A$2:$A$6843,0),MATCH(L$26,NoSettings!$C$1:$AG$1,0))</f>
        <v>34670</v>
      </c>
      <c r="M27" s="21">
        <f>INDEX(NoSettings!$C$2:$AG$6843,MATCH($C27,NoSettings!$A$2:$A$6843,0),MATCH(M$26,NoSettings!$C$1:$AG$1,0))</f>
        <v>33380</v>
      </c>
      <c r="N27" s="21">
        <f>INDEX(NoSettings!$C$2:$AG$6843,MATCH($C27,NoSettings!$A$2:$A$6843,0),MATCH(N$26,NoSettings!$C$1:$AG$1,0))</f>
        <v>32348</v>
      </c>
      <c r="O27" s="21">
        <f>INDEX(NoSettings!$C$2:$AG$6843,MATCH($C27,NoSettings!$A$2:$A$6843,0),MATCH(O$26,NoSettings!$C$1:$AG$1,0))</f>
        <v>31316</v>
      </c>
      <c r="P27" s="21">
        <f>INDEX(NoSettings!$C$2:$AG$6843,MATCH($C27,NoSettings!$A$2:$A$6843,0),MATCH(P$26,NoSettings!$C$1:$AG$1,0))</f>
        <v>30284</v>
      </c>
      <c r="Q27" s="21">
        <f>INDEX(NoSettings!$C$2:$AG$6843,MATCH($C27,NoSettings!$A$2:$A$6843,0),MATCH(Q$26,NoSettings!$C$1:$AG$1,0))</f>
        <v>30284</v>
      </c>
      <c r="R27" s="21">
        <f>INDEX(NoSettings!$C$2:$AG$6843,MATCH($C27,NoSettings!$A$2:$A$6843,0),MATCH(R$26,NoSettings!$C$1:$AG$1,0))</f>
        <v>28736</v>
      </c>
      <c r="S27" s="21">
        <f>INDEX(NoSettings!$C$2:$AG$6843,MATCH($C27,NoSettings!$A$2:$A$6843,0),MATCH(S$26,NoSettings!$C$1:$AG$1,0))</f>
        <v>28220</v>
      </c>
      <c r="T27" s="21">
        <f>INDEX(NoSettings!$C$2:$AG$6843,MATCH($C27,NoSettings!$A$2:$A$6843,0),MATCH(T$26,NoSettings!$C$1:$AG$1,0))</f>
        <v>27704</v>
      </c>
      <c r="U27" s="21">
        <f>INDEX(NoSettings!$C$2:$AG$6843,MATCH($C27,NoSettings!$A$2:$A$6843,0),MATCH(U$26,NoSettings!$C$1:$AG$1,0))</f>
        <v>25640</v>
      </c>
      <c r="V27" s="21">
        <f>INDEX(NoSettings!$C$2:$AG$6843,MATCH($C27,NoSettings!$A$2:$A$6843,0),MATCH(V$26,NoSettings!$C$1:$AG$1,0))</f>
        <v>22544</v>
      </c>
      <c r="W27" s="21">
        <f>INDEX(NoSettings!$C$2:$AG$6843,MATCH($C27,NoSettings!$A$2:$A$6843,0),MATCH(W$26,NoSettings!$C$1:$AG$1,0))</f>
        <v>21770</v>
      </c>
      <c r="X27" s="21">
        <f>INDEX(NoSettings!$C$2:$AG$6843,MATCH($C27,NoSettings!$A$2:$A$6843,0),MATCH(X$26,NoSettings!$C$1:$AG$1,0))</f>
        <v>21770</v>
      </c>
      <c r="Y27" s="21">
        <f>INDEX(NoSettings!$C$2:$AG$6843,MATCH($C27,NoSettings!$A$2:$A$6843,0),MATCH(Y$26,NoSettings!$C$1:$AG$1,0))</f>
        <v>21770</v>
      </c>
      <c r="Z27" s="21">
        <f>INDEX(NoSettings!$C$2:$AG$6843,MATCH($C27,NoSettings!$A$2:$A$6843,0),MATCH(Z$26,NoSettings!$C$1:$AG$1,0))</f>
        <v>21770</v>
      </c>
      <c r="AA27" s="21">
        <f>INDEX(NoSettings!$C$2:$AG$6843,MATCH($C27,NoSettings!$A$2:$A$6843,0),MATCH(AA$26,NoSettings!$C$1:$AG$1,0))</f>
        <v>21770</v>
      </c>
      <c r="AB27" s="21">
        <f>INDEX(NoSettings!$C$2:$AG$6843,MATCH($C27,NoSettings!$A$2:$A$6843,0),MATCH(AB$26,NoSettings!$C$1:$AG$1,0))</f>
        <v>20480</v>
      </c>
      <c r="AC27" s="21">
        <f>INDEX(NoSettings!$C$2:$AG$6843,MATCH($C27,NoSettings!$A$2:$A$6843,0),MATCH(AC$26,NoSettings!$C$1:$AG$1,0))</f>
        <v>20480</v>
      </c>
      <c r="AD27" s="21">
        <f>INDEX(NoSettings!$C$2:$AG$6843,MATCH($C27,NoSettings!$A$2:$A$6843,0),MATCH(AD$26,NoSettings!$C$1:$AG$1,0))</f>
        <v>15836</v>
      </c>
      <c r="AE27" s="21">
        <f>INDEX(NoSettings!$C$2:$AG$6843,MATCH($C27,NoSettings!$A$2:$A$6843,0),MATCH(AE$26,NoSettings!$C$1:$AG$1,0))</f>
        <v>10676</v>
      </c>
      <c r="AF27" s="21">
        <f>INDEX(NoSettings!$C$2:$AG$6843,MATCH($C27,NoSettings!$A$2:$A$6843,0),MATCH(AF$26,NoSettings!$C$1:$AG$1,0))</f>
        <v>10676</v>
      </c>
      <c r="AG27" s="21">
        <f>INDEX(NoSettings!$C$2:$AG$6843,MATCH($C27,NoSettings!$A$2:$A$6843,0),MATCH(AG$26,NoSettings!$C$1:$AG$1,0))</f>
        <v>10934</v>
      </c>
      <c r="AH27" s="21">
        <f>INDEX(NoSettings!$C$2:$AG$6843,MATCH($C27,NoSettings!$A$2:$A$6843,0),MATCH(AH$26,NoSettings!$C$1:$AG$1,0))</f>
        <v>10934</v>
      </c>
    </row>
    <row r="28" spans="2:34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39963</v>
      </c>
      <c r="F28" s="21">
        <f>INDEX(NoSettings!$C$2:$AG$6843,MATCH($C28,NoSettings!$A$2:$A$6843,0),MATCH(F$26,NoSettings!$C$1:$AG$1,0))</f>
        <v>41041</v>
      </c>
      <c r="G28" s="21">
        <f>INDEX(NoSettings!$C$2:$AG$6843,MATCH($C28,NoSettings!$A$2:$A$6843,0),MATCH(G$26,NoSettings!$C$1:$AG$1,0))</f>
        <v>42273</v>
      </c>
      <c r="H28" s="21">
        <f>INDEX(NoSettings!$C$2:$AG$6843,MATCH($C28,NoSettings!$A$2:$A$6843,0),MATCH(H$26,NoSettings!$C$1:$AG$1,0))</f>
        <v>43505</v>
      </c>
      <c r="I28" s="21">
        <f>INDEX(NoSettings!$C$2:$AG$6843,MATCH($C28,NoSettings!$A$2:$A$6843,0),MATCH(I$26,NoSettings!$C$1:$AG$1,0))</f>
        <v>45199</v>
      </c>
      <c r="J28" s="21">
        <f>INDEX(NoSettings!$C$2:$AG$6843,MATCH($C28,NoSettings!$A$2:$A$6843,0),MATCH(J$26,NoSettings!$C$1:$AG$1,0))</f>
        <v>46431</v>
      </c>
      <c r="K28" s="21">
        <f>INDEX(NoSettings!$C$2:$AG$6843,MATCH($C28,NoSettings!$A$2:$A$6843,0),MATCH(K$26,NoSettings!$C$1:$AG$1,0))</f>
        <v>47509</v>
      </c>
      <c r="L28" s="21">
        <f>INDEX(NoSettings!$C$2:$AG$6843,MATCH($C28,NoSettings!$A$2:$A$6843,0),MATCH(L$26,NoSettings!$C$1:$AG$1,0))</f>
        <v>48587</v>
      </c>
      <c r="M28" s="21">
        <f>INDEX(NoSettings!$C$2:$AG$6843,MATCH($C28,NoSettings!$A$2:$A$6843,0),MATCH(M$26,NoSettings!$C$1:$AG$1,0))</f>
        <v>49511</v>
      </c>
      <c r="N28" s="21">
        <f>INDEX(NoSettings!$C$2:$AG$6843,MATCH($C28,NoSettings!$A$2:$A$6843,0),MATCH(N$26,NoSettings!$C$1:$AG$1,0))</f>
        <v>50127</v>
      </c>
      <c r="O28" s="21">
        <f>INDEX(NoSettings!$C$2:$AG$6843,MATCH($C28,NoSettings!$A$2:$A$6843,0),MATCH(O$26,NoSettings!$C$1:$AG$1,0))</f>
        <v>50743</v>
      </c>
      <c r="P28" s="21">
        <f>INDEX(NoSettings!$C$2:$AG$6843,MATCH($C28,NoSettings!$A$2:$A$6843,0),MATCH(P$26,NoSettings!$C$1:$AG$1,0))</f>
        <v>51359</v>
      </c>
      <c r="Q28" s="21">
        <f>INDEX(NoSettings!$C$2:$AG$6843,MATCH($C28,NoSettings!$A$2:$A$6843,0),MATCH(Q$26,NoSettings!$C$1:$AG$1,0))</f>
        <v>51667</v>
      </c>
      <c r="R28" s="21">
        <f>INDEX(NoSettings!$C$2:$AG$6843,MATCH($C28,NoSettings!$A$2:$A$6843,0),MATCH(R$26,NoSettings!$C$1:$AG$1,0))</f>
        <v>52437</v>
      </c>
      <c r="S28" s="21">
        <f>INDEX(NoSettings!$C$2:$AG$6843,MATCH($C28,NoSettings!$A$2:$A$6843,0),MATCH(S$26,NoSettings!$C$1:$AG$1,0))</f>
        <v>52591</v>
      </c>
      <c r="T28" s="21">
        <f>INDEX(NoSettings!$C$2:$AG$6843,MATCH($C28,NoSettings!$A$2:$A$6843,0),MATCH(T$26,NoSettings!$C$1:$AG$1,0))</f>
        <v>52283</v>
      </c>
      <c r="U28" s="21">
        <f>INDEX(NoSettings!$C$2:$AG$6843,MATCH($C28,NoSettings!$A$2:$A$6843,0),MATCH(U$26,NoSettings!$C$1:$AG$1,0))</f>
        <v>52437</v>
      </c>
      <c r="V28" s="21">
        <f>INDEX(NoSettings!$C$2:$AG$6843,MATCH($C28,NoSettings!$A$2:$A$6843,0),MATCH(V$26,NoSettings!$C$1:$AG$1,0))</f>
        <v>52899</v>
      </c>
      <c r="W28" s="21">
        <f>INDEX(NoSettings!$C$2:$AG$6843,MATCH($C28,NoSettings!$A$2:$A$6843,0),MATCH(W$26,NoSettings!$C$1:$AG$1,0))</f>
        <v>52899</v>
      </c>
      <c r="X28" s="21">
        <f>INDEX(NoSettings!$C$2:$AG$6843,MATCH($C28,NoSettings!$A$2:$A$6843,0),MATCH(X$26,NoSettings!$C$1:$AG$1,0))</f>
        <v>51513</v>
      </c>
      <c r="Y28" s="21">
        <f>INDEX(NoSettings!$C$2:$AG$6843,MATCH($C28,NoSettings!$A$2:$A$6843,0),MATCH(Y$26,NoSettings!$C$1:$AG$1,0))</f>
        <v>50281</v>
      </c>
      <c r="Z28" s="21">
        <f>INDEX(NoSettings!$C$2:$AG$6843,MATCH($C28,NoSettings!$A$2:$A$6843,0),MATCH(Z$26,NoSettings!$C$1:$AG$1,0))</f>
        <v>50589</v>
      </c>
      <c r="AA28" s="21">
        <f>INDEX(NoSettings!$C$2:$AG$6843,MATCH($C28,NoSettings!$A$2:$A$6843,0),MATCH(AA$26,NoSettings!$C$1:$AG$1,0))</f>
        <v>47971</v>
      </c>
      <c r="AB28" s="21">
        <f>INDEX(NoSettings!$C$2:$AG$6843,MATCH($C28,NoSettings!$A$2:$A$6843,0),MATCH(AB$26,NoSettings!$C$1:$AG$1,0))</f>
        <v>44583</v>
      </c>
      <c r="AC28" s="21">
        <f>INDEX(NoSettings!$C$2:$AG$6843,MATCH($C28,NoSettings!$A$2:$A$6843,0),MATCH(AC$26,NoSettings!$C$1:$AG$1,0))</f>
        <v>43505</v>
      </c>
      <c r="AD28" s="21">
        <f>INDEX(NoSettings!$C$2:$AG$6843,MATCH($C28,NoSettings!$A$2:$A$6843,0),MATCH(AD$26,NoSettings!$C$1:$AG$1,0))</f>
        <v>44121</v>
      </c>
      <c r="AE28" s="21">
        <f>INDEX(NoSettings!$C$2:$AG$6843,MATCH($C28,NoSettings!$A$2:$A$6843,0),MATCH(AE$26,NoSettings!$C$1:$AG$1,0))</f>
        <v>40425</v>
      </c>
      <c r="AF28" s="21">
        <f>INDEX(NoSettings!$C$2:$AG$6843,MATCH($C28,NoSettings!$A$2:$A$6843,0),MATCH(AF$26,NoSettings!$C$1:$AG$1,0))</f>
        <v>40733</v>
      </c>
      <c r="AG28" s="21">
        <f>INDEX(NoSettings!$C$2:$AG$6843,MATCH($C28,NoSettings!$A$2:$A$6843,0),MATCH(AG$26,NoSettings!$C$1:$AG$1,0))</f>
        <v>40425</v>
      </c>
      <c r="AH28" s="21">
        <f>INDEX(NoSettings!$C$2:$AG$6843,MATCH($C28,NoSettings!$A$2:$A$6843,0),MATCH(AH$26,NoSettings!$C$1:$AG$1,0))</f>
        <v>41041</v>
      </c>
    </row>
    <row r="29" spans="2:34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23750</v>
      </c>
      <c r="G29" s="21">
        <f>INDEX(NoSettings!$C$2:$AG$6843,MATCH($C29,NoSettings!$A$2:$A$6843,0),MATCH(G$26,NoSettings!$C$1:$AG$1,0))</f>
        <v>24250</v>
      </c>
      <c r="H29" s="21">
        <f>INDEX(NoSettings!$C$2:$AG$6843,MATCH($C29,NoSettings!$A$2:$A$6843,0),MATCH(H$26,NoSettings!$C$1:$AG$1,0))</f>
        <v>24750</v>
      </c>
      <c r="I29" s="21">
        <f>INDEX(NoSettings!$C$2:$AG$6843,MATCH($C29,NoSettings!$A$2:$A$6843,0),MATCH(I$26,NoSettings!$C$1:$AG$1,0))</f>
        <v>23750</v>
      </c>
      <c r="J29" s="21">
        <f>INDEX(NoSettings!$C$2:$AG$6843,MATCH($C29,NoSettings!$A$2:$A$6843,0),MATCH(J$26,NoSettings!$C$1:$AG$1,0))</f>
        <v>22250</v>
      </c>
      <c r="K29" s="21">
        <f>INDEX(NoSettings!$C$2:$AG$6843,MATCH($C29,NoSettings!$A$2:$A$6843,0),MATCH(K$26,NoSettings!$C$1:$AG$1,0))</f>
        <v>20750</v>
      </c>
      <c r="L29" s="21">
        <f>INDEX(NoSettings!$C$2:$AG$6843,MATCH($C29,NoSettings!$A$2:$A$6843,0),MATCH(L$26,NoSettings!$C$1:$AG$1,0))</f>
        <v>19750</v>
      </c>
      <c r="M29" s="21">
        <f>INDEX(NoSettings!$C$2:$AG$6843,MATCH($C29,NoSettings!$A$2:$A$6843,0),MATCH(M$26,NoSettings!$C$1:$AG$1,0))</f>
        <v>19250</v>
      </c>
      <c r="N29" s="21">
        <f>INDEX(NoSettings!$C$2:$AG$6843,MATCH($C29,NoSettings!$A$2:$A$6843,0),MATCH(N$26,NoSettings!$C$1:$AG$1,0))</f>
        <v>19250</v>
      </c>
      <c r="O29" s="21">
        <f>INDEX(NoSettings!$C$2:$AG$6843,MATCH($C29,NoSettings!$A$2:$A$6843,0),MATCH(O$26,NoSettings!$C$1:$AG$1,0))</f>
        <v>19250</v>
      </c>
      <c r="P29" s="21">
        <f>INDEX(NoSettings!$C$2:$AG$6843,MATCH($C29,NoSettings!$A$2:$A$6843,0),MATCH(P$26,NoSettings!$C$1:$AG$1,0))</f>
        <v>19250</v>
      </c>
      <c r="Q29" s="21">
        <f>INDEX(NoSettings!$C$2:$AG$6843,MATCH($C29,NoSettings!$A$2:$A$6843,0),MATCH(Q$26,NoSettings!$C$1:$AG$1,0))</f>
        <v>19250</v>
      </c>
      <c r="R29" s="21">
        <f>INDEX(NoSettings!$C$2:$AG$6843,MATCH($C29,NoSettings!$A$2:$A$6843,0),MATCH(R$26,NoSettings!$C$1:$AG$1,0))</f>
        <v>18250</v>
      </c>
      <c r="S29" s="21">
        <f>INDEX(NoSettings!$C$2:$AG$6843,MATCH($C29,NoSettings!$A$2:$A$6843,0),MATCH(S$26,NoSettings!$C$1:$AG$1,0))</f>
        <v>17250</v>
      </c>
      <c r="T29" s="21">
        <f>INDEX(NoSettings!$C$2:$AG$6843,MATCH($C29,NoSettings!$A$2:$A$6843,0),MATCH(T$26,NoSettings!$C$1:$AG$1,0))</f>
        <v>17250</v>
      </c>
      <c r="U29" s="21">
        <f>INDEX(NoSettings!$C$2:$AG$6843,MATCH($C29,NoSettings!$A$2:$A$6843,0),MATCH(U$26,NoSettings!$C$1:$AG$1,0))</f>
        <v>17250</v>
      </c>
      <c r="V29" s="21">
        <f>INDEX(NoSettings!$C$2:$AG$6843,MATCH($C29,NoSettings!$A$2:$A$6843,0),MATCH(V$26,NoSettings!$C$1:$AG$1,0))</f>
        <v>17250</v>
      </c>
      <c r="W29" s="21">
        <f>INDEX(NoSettings!$C$2:$AG$6843,MATCH($C29,NoSettings!$A$2:$A$6843,0),MATCH(W$26,NoSettings!$C$1:$AG$1,0))</f>
        <v>17250</v>
      </c>
      <c r="X29" s="21">
        <f>INDEX(NoSettings!$C$2:$AG$6843,MATCH($C29,NoSettings!$A$2:$A$6843,0),MATCH(X$26,NoSettings!$C$1:$AG$1,0))</f>
        <v>17250</v>
      </c>
      <c r="Y29" s="21">
        <f>INDEX(NoSettings!$C$2:$AG$6843,MATCH($C29,NoSettings!$A$2:$A$6843,0),MATCH(Y$26,NoSettings!$C$1:$AG$1,0))</f>
        <v>16250</v>
      </c>
      <c r="Z29" s="21">
        <f>INDEX(NoSettings!$C$2:$AG$6843,MATCH($C29,NoSettings!$A$2:$A$6843,0),MATCH(Z$26,NoSettings!$C$1:$AG$1,0))</f>
        <v>14250</v>
      </c>
      <c r="AA29" s="21">
        <f>INDEX(NoSettings!$C$2:$AG$6843,MATCH($C29,NoSettings!$A$2:$A$6843,0),MATCH(AA$26,NoSettings!$C$1:$AG$1,0))</f>
        <v>14250</v>
      </c>
      <c r="AB29" s="21">
        <f>INDEX(NoSettings!$C$2:$AG$6843,MATCH($C29,NoSettings!$A$2:$A$6843,0),MATCH(AB$26,NoSettings!$C$1:$AG$1,0))</f>
        <v>14250</v>
      </c>
      <c r="AC29" s="21">
        <f>INDEX(NoSettings!$C$2:$AG$6843,MATCH($C29,NoSettings!$A$2:$A$6843,0),MATCH(AC$26,NoSettings!$C$1:$AG$1,0))</f>
        <v>13250</v>
      </c>
      <c r="AD29" s="21">
        <f>INDEX(NoSettings!$C$2:$AG$6843,MATCH($C29,NoSettings!$A$2:$A$6843,0),MATCH(AD$26,NoSettings!$C$1:$AG$1,0))</f>
        <v>11750</v>
      </c>
      <c r="AE29" s="21">
        <f>INDEX(NoSettings!$C$2:$AG$6843,MATCH($C29,NoSettings!$A$2:$A$6843,0),MATCH(AE$26,NoSettings!$C$1:$AG$1,0))</f>
        <v>11750</v>
      </c>
      <c r="AF29" s="21">
        <f>INDEX(NoSettings!$C$2:$AG$6843,MATCH($C29,NoSettings!$A$2:$A$6843,0),MATCH(AF$26,NoSettings!$C$1:$AG$1,0))</f>
        <v>11750</v>
      </c>
      <c r="AG29" s="21">
        <f>INDEX(NoSettings!$C$2:$AG$6843,MATCH($C29,NoSettings!$A$2:$A$6843,0),MATCH(AG$26,NoSettings!$C$1:$AG$1,0))</f>
        <v>10250</v>
      </c>
      <c r="AH29" s="21">
        <f>INDEX(NoSettings!$C$2:$AG$6843,MATCH($C29,NoSettings!$A$2:$A$6843,0),MATCH(AH$26,NoSettings!$C$1:$AG$1,0))</f>
        <v>10250</v>
      </c>
    </row>
    <row r="30" spans="2:34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2911.53</v>
      </c>
      <c r="E31" s="21">
        <f>INDEX(NoSettings!$C$2:$AG$6843,MATCH($C31,NoSettings!$A$2:$A$6843,0),MATCH(E$26,NoSettings!$C$1:$AG$1,0))</f>
        <v>3628.45</v>
      </c>
      <c r="F31" s="21">
        <f>INDEX(NoSettings!$C$2:$AG$6843,MATCH($C31,NoSettings!$A$2:$A$6843,0),MATCH(F$26,NoSettings!$C$1:$AG$1,0))</f>
        <v>4050.63</v>
      </c>
      <c r="G31" s="21">
        <f>INDEX(NoSettings!$C$2:$AG$6843,MATCH($C31,NoSettings!$A$2:$A$6843,0),MATCH(G$26,NoSettings!$C$1:$AG$1,0))</f>
        <v>4213.12</v>
      </c>
      <c r="H31" s="21">
        <f>INDEX(NoSettings!$C$2:$AG$6843,MATCH($C31,NoSettings!$A$2:$A$6843,0),MATCH(H$26,NoSettings!$C$1:$AG$1,0))</f>
        <v>4391.13</v>
      </c>
      <c r="I31" s="21">
        <f>INDEX(NoSettings!$C$2:$AG$6843,MATCH($C31,NoSettings!$A$2:$A$6843,0),MATCH(I$26,NoSettings!$C$1:$AG$1,0))</f>
        <v>5174.2299999999996</v>
      </c>
      <c r="J31" s="21">
        <f>INDEX(NoSettings!$C$2:$AG$6843,MATCH($C31,NoSettings!$A$2:$A$6843,0),MATCH(J$26,NoSettings!$C$1:$AG$1,0))</f>
        <v>5810.5</v>
      </c>
      <c r="K31" s="21">
        <f>INDEX(NoSettings!$C$2:$AG$6843,MATCH($C31,NoSettings!$A$2:$A$6843,0),MATCH(K$26,NoSettings!$C$1:$AG$1,0))</f>
        <v>6616.1</v>
      </c>
      <c r="L31" s="21">
        <f>INDEX(NoSettings!$C$2:$AG$6843,MATCH($C31,NoSettings!$A$2:$A$6843,0),MATCH(L$26,NoSettings!$C$1:$AG$1,0))</f>
        <v>7806.9</v>
      </c>
      <c r="M31" s="21">
        <f>INDEX(NoSettings!$C$2:$AG$6843,MATCH($C31,NoSettings!$A$2:$A$6843,0),MATCH(M$26,NoSettings!$C$1:$AG$1,0))</f>
        <v>9008.1</v>
      </c>
      <c r="N31" s="21">
        <f>INDEX(NoSettings!$C$2:$AG$6843,MATCH($C31,NoSettings!$A$2:$A$6843,0),MATCH(N$26,NoSettings!$C$1:$AG$1,0))</f>
        <v>9939.6</v>
      </c>
      <c r="O31" s="21">
        <f>INDEX(NoSettings!$C$2:$AG$6843,MATCH($C31,NoSettings!$A$2:$A$6843,0),MATCH(O$26,NoSettings!$C$1:$AG$1,0))</f>
        <v>10963.2</v>
      </c>
      <c r="P31" s="21">
        <f>INDEX(NoSettings!$C$2:$AG$6843,MATCH($C31,NoSettings!$A$2:$A$6843,0),MATCH(P$26,NoSettings!$C$1:$AG$1,0))</f>
        <v>11963</v>
      </c>
      <c r="Q31" s="21">
        <f>INDEX(NoSettings!$C$2:$AG$6843,MATCH($C31,NoSettings!$A$2:$A$6843,0),MATCH(Q$26,NoSettings!$C$1:$AG$1,0))</f>
        <v>12690.1</v>
      </c>
      <c r="R31" s="21">
        <f>INDEX(NoSettings!$C$2:$AG$6843,MATCH($C31,NoSettings!$A$2:$A$6843,0),MATCH(R$26,NoSettings!$C$1:$AG$1,0))</f>
        <v>14219.9</v>
      </c>
      <c r="S31" s="21">
        <f>INDEX(NoSettings!$C$2:$AG$6843,MATCH($C31,NoSettings!$A$2:$A$6843,0),MATCH(S$26,NoSettings!$C$1:$AG$1,0))</f>
        <v>15670.1</v>
      </c>
      <c r="T31" s="21">
        <f>INDEX(NoSettings!$C$2:$AG$6843,MATCH($C31,NoSettings!$A$2:$A$6843,0),MATCH(T$26,NoSettings!$C$1:$AG$1,0))</f>
        <v>16855.7</v>
      </c>
      <c r="U31" s="21">
        <f>INDEX(NoSettings!$C$2:$AG$6843,MATCH($C31,NoSettings!$A$2:$A$6843,0),MATCH(U$26,NoSettings!$C$1:$AG$1,0))</f>
        <v>18511.900000000001</v>
      </c>
      <c r="V31" s="21">
        <f>INDEX(NoSettings!$C$2:$AG$6843,MATCH($C31,NoSettings!$A$2:$A$6843,0),MATCH(V$26,NoSettings!$C$1:$AG$1,0))</f>
        <v>20563.7</v>
      </c>
      <c r="W31" s="21">
        <f>INDEX(NoSettings!$C$2:$AG$6843,MATCH($C31,NoSettings!$A$2:$A$6843,0),MATCH(W$26,NoSettings!$C$1:$AG$1,0))</f>
        <v>21941.200000000001</v>
      </c>
      <c r="X31" s="21">
        <f>INDEX(NoSettings!$C$2:$AG$6843,MATCH($C31,NoSettings!$A$2:$A$6843,0),MATCH(X$26,NoSettings!$C$1:$AG$1,0))</f>
        <v>23354.400000000001</v>
      </c>
      <c r="Y31" s="21">
        <f>INDEX(NoSettings!$C$2:$AG$6843,MATCH($C31,NoSettings!$A$2:$A$6843,0),MATCH(Y$26,NoSettings!$C$1:$AG$1,0))</f>
        <v>25133.4</v>
      </c>
      <c r="Z31" s="21">
        <f>INDEX(NoSettings!$C$2:$AG$6843,MATCH($C31,NoSettings!$A$2:$A$6843,0),MATCH(Z$26,NoSettings!$C$1:$AG$1,0))</f>
        <v>27073.3</v>
      </c>
      <c r="AA31" s="21">
        <f>INDEX(NoSettings!$C$2:$AG$6843,MATCH($C31,NoSettings!$A$2:$A$6843,0),MATCH(AA$26,NoSettings!$C$1:$AG$1,0))</f>
        <v>29039.1</v>
      </c>
      <c r="AB31" s="21">
        <f>INDEX(NoSettings!$C$2:$AG$6843,MATCH($C31,NoSettings!$A$2:$A$6843,0),MATCH(AB$26,NoSettings!$C$1:$AG$1,0))</f>
        <v>32196.2</v>
      </c>
      <c r="AC31" s="21">
        <f>INDEX(NoSettings!$C$2:$AG$6843,MATCH($C31,NoSettings!$A$2:$A$6843,0),MATCH(AC$26,NoSettings!$C$1:$AG$1,0))</f>
        <v>34334.199999999997</v>
      </c>
      <c r="AD31" s="21">
        <f>INDEX(NoSettings!$C$2:$AG$6843,MATCH($C31,NoSettings!$A$2:$A$6843,0),MATCH(AD$26,NoSettings!$C$1:$AG$1,0))</f>
        <v>38888.400000000001</v>
      </c>
      <c r="AE31" s="21">
        <f>INDEX(NoSettings!$C$2:$AG$6843,MATCH($C31,NoSettings!$A$2:$A$6843,0),MATCH(AE$26,NoSettings!$C$1:$AG$1,0))</f>
        <v>44669.1</v>
      </c>
      <c r="AF31" s="21">
        <f>INDEX(NoSettings!$C$2:$AG$6843,MATCH($C31,NoSettings!$A$2:$A$6843,0),MATCH(AF$26,NoSettings!$C$1:$AG$1,0))</f>
        <v>47181.3</v>
      </c>
      <c r="AG31" s="21">
        <f>INDEX(NoSettings!$C$2:$AG$6843,MATCH($C31,NoSettings!$A$2:$A$6843,0),MATCH(AG$26,NoSettings!$C$1:$AG$1,0))</f>
        <v>51625.2</v>
      </c>
      <c r="AH31" s="21">
        <f>INDEX(NoSettings!$C$2:$AG$6843,MATCH($C31,NoSettings!$A$2:$A$6843,0),MATCH(AH$26,NoSettings!$C$1:$AG$1,0))</f>
        <v>53841.7</v>
      </c>
    </row>
    <row r="32" spans="2:34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12563.4</v>
      </c>
      <c r="E32" s="21">
        <f>INDEX(NoSettings!$C$2:$AG$6843,MATCH($C32,NoSettings!$A$2:$A$6843,0),MATCH(E$26,NoSettings!$C$1:$AG$1,0))</f>
        <v>13183</v>
      </c>
      <c r="F32" s="21">
        <f>INDEX(NoSettings!$C$2:$AG$6843,MATCH($C32,NoSettings!$A$2:$A$6843,0),MATCH(F$26,NoSettings!$C$1:$AG$1,0))</f>
        <v>13652</v>
      </c>
      <c r="G32" s="21">
        <f>INDEX(NoSettings!$C$2:$AG$6843,MATCH($C32,NoSettings!$A$2:$A$6843,0),MATCH(G$26,NoSettings!$C$1:$AG$1,0))</f>
        <v>13965</v>
      </c>
      <c r="H32" s="21">
        <f>INDEX(NoSettings!$C$2:$AG$6843,MATCH($C32,NoSettings!$A$2:$A$6843,0),MATCH(H$26,NoSettings!$C$1:$AG$1,0))</f>
        <v>14342</v>
      </c>
      <c r="I32" s="21">
        <f>INDEX(NoSettings!$C$2:$AG$6843,MATCH($C32,NoSettings!$A$2:$A$6843,0),MATCH(I$26,NoSettings!$C$1:$AG$1,0))</f>
        <v>15164</v>
      </c>
      <c r="J32" s="21">
        <f>INDEX(NoSettings!$C$2:$AG$6843,MATCH($C32,NoSettings!$A$2:$A$6843,0),MATCH(J$26,NoSettings!$C$1:$AG$1,0))</f>
        <v>15750</v>
      </c>
      <c r="K32" s="21">
        <f>INDEX(NoSettings!$C$2:$AG$6843,MATCH($C32,NoSettings!$A$2:$A$6843,0),MATCH(K$26,NoSettings!$C$1:$AG$1,0))</f>
        <v>16482</v>
      </c>
      <c r="L32" s="21">
        <f>INDEX(NoSettings!$C$2:$AG$6843,MATCH($C32,NoSettings!$A$2:$A$6843,0),MATCH(L$26,NoSettings!$C$1:$AG$1,0))</f>
        <v>17617</v>
      </c>
      <c r="M32" s="21">
        <f>INDEX(NoSettings!$C$2:$AG$6843,MATCH($C32,NoSettings!$A$2:$A$6843,0),MATCH(M$26,NoSettings!$C$1:$AG$1,0))</f>
        <v>18851</v>
      </c>
      <c r="N32" s="21">
        <f>INDEX(NoSettings!$C$2:$AG$6843,MATCH($C32,NoSettings!$A$2:$A$6843,0),MATCH(N$26,NoSettings!$C$1:$AG$1,0))</f>
        <v>19894</v>
      </c>
      <c r="O32" s="21">
        <f>INDEX(NoSettings!$C$2:$AG$6843,MATCH($C32,NoSettings!$A$2:$A$6843,0),MATCH(O$26,NoSettings!$C$1:$AG$1,0))</f>
        <v>21231</v>
      </c>
      <c r="P32" s="21">
        <f>INDEX(NoSettings!$C$2:$AG$6843,MATCH($C32,NoSettings!$A$2:$A$6843,0),MATCH(P$26,NoSettings!$C$1:$AG$1,0))</f>
        <v>22723</v>
      </c>
      <c r="Q32" s="21">
        <f>INDEX(NoSettings!$C$2:$AG$6843,MATCH($C32,NoSettings!$A$2:$A$6843,0),MATCH(Q$26,NoSettings!$C$1:$AG$1,0))</f>
        <v>24142</v>
      </c>
      <c r="R32" s="21">
        <f>INDEX(NoSettings!$C$2:$AG$6843,MATCH($C32,NoSettings!$A$2:$A$6843,0),MATCH(R$26,NoSettings!$C$1:$AG$1,0))</f>
        <v>26361</v>
      </c>
      <c r="S32" s="21">
        <f>INDEX(NoSettings!$C$2:$AG$6843,MATCH($C32,NoSettings!$A$2:$A$6843,0),MATCH(S$26,NoSettings!$C$1:$AG$1,0))</f>
        <v>28558</v>
      </c>
      <c r="T32" s="21">
        <f>INDEX(NoSettings!$C$2:$AG$6843,MATCH($C32,NoSettings!$A$2:$A$6843,0),MATCH(T$26,NoSettings!$C$1:$AG$1,0))</f>
        <v>30498</v>
      </c>
      <c r="U32" s="21">
        <f>INDEX(NoSettings!$C$2:$AG$6843,MATCH($C32,NoSettings!$A$2:$A$6843,0),MATCH(U$26,NoSettings!$C$1:$AG$1,0))</f>
        <v>33196</v>
      </c>
      <c r="V32" s="21">
        <f>INDEX(NoSettings!$C$2:$AG$6843,MATCH($C32,NoSettings!$A$2:$A$6843,0),MATCH(V$26,NoSettings!$C$1:$AG$1,0))</f>
        <v>36492</v>
      </c>
      <c r="W32" s="21">
        <f>INDEX(NoSettings!$C$2:$AG$6843,MATCH($C32,NoSettings!$A$2:$A$6843,0),MATCH(W$26,NoSettings!$C$1:$AG$1,0))</f>
        <v>39012</v>
      </c>
      <c r="X32" s="21">
        <f>INDEX(NoSettings!$C$2:$AG$6843,MATCH($C32,NoSettings!$A$2:$A$6843,0),MATCH(X$26,NoSettings!$C$1:$AG$1,0))</f>
        <v>41619</v>
      </c>
      <c r="Y32" s="21">
        <f>INDEX(NoSettings!$C$2:$AG$6843,MATCH($C32,NoSettings!$A$2:$A$6843,0),MATCH(Y$26,NoSettings!$C$1:$AG$1,0))</f>
        <v>44897</v>
      </c>
      <c r="Z32" s="21">
        <f>INDEX(NoSettings!$C$2:$AG$6843,MATCH($C32,NoSettings!$A$2:$A$6843,0),MATCH(Z$26,NoSettings!$C$1:$AG$1,0))</f>
        <v>48479</v>
      </c>
      <c r="AA32" s="21">
        <f>INDEX(NoSettings!$C$2:$AG$6843,MATCH($C32,NoSettings!$A$2:$A$6843,0),MATCH(AA$26,NoSettings!$C$1:$AG$1,0))</f>
        <v>52254</v>
      </c>
      <c r="AB32" s="21">
        <f>INDEX(NoSettings!$C$2:$AG$6843,MATCH($C32,NoSettings!$A$2:$A$6843,0),MATCH(AB$26,NoSettings!$C$1:$AG$1,0))</f>
        <v>57809</v>
      </c>
      <c r="AC32" s="21">
        <f>INDEX(NoSettings!$C$2:$AG$6843,MATCH($C32,NoSettings!$A$2:$A$6843,0),MATCH(AC$26,NoSettings!$C$1:$AG$1,0))</f>
        <v>62011</v>
      </c>
      <c r="AD32" s="21">
        <f>INDEX(NoSettings!$C$2:$AG$6843,MATCH($C32,NoSettings!$A$2:$A$6843,0),MATCH(AD$26,NoSettings!$C$1:$AG$1,0))</f>
        <v>69835</v>
      </c>
      <c r="AE32" s="21">
        <f>INDEX(NoSettings!$C$2:$AG$6843,MATCH($C32,NoSettings!$A$2:$A$6843,0),MATCH(AE$26,NoSettings!$C$1:$AG$1,0))</f>
        <v>79517</v>
      </c>
      <c r="AF32" s="21">
        <f>INDEX(NoSettings!$C$2:$AG$6843,MATCH($C32,NoSettings!$A$2:$A$6843,0),MATCH(AF$26,NoSettings!$C$1:$AG$1,0))</f>
        <v>84403</v>
      </c>
      <c r="AG32" s="21">
        <f>INDEX(NoSettings!$C$2:$AG$6843,MATCH($C32,NoSettings!$A$2:$A$6843,0),MATCH(AG$26,NoSettings!$C$1:$AG$1,0))</f>
        <v>92019</v>
      </c>
      <c r="AH32" s="21">
        <f>INDEX(NoSettings!$C$2:$AG$6843,MATCH($C32,NoSettings!$A$2:$A$6843,0),MATCH(AH$26,NoSettings!$C$1:$AG$1,0))</f>
        <v>96685</v>
      </c>
    </row>
    <row r="33" spans="2:34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200</v>
      </c>
      <c r="E35" s="21">
        <f>INDEX(NoSettings!$C$2:$AG$6843,MATCH($C35,NoSettings!$A$2:$A$6843,0),MATCH(E$26,NoSettings!$C$1:$AG$1,0))</f>
        <v>290</v>
      </c>
      <c r="F35" s="21">
        <f>INDEX(NoSettings!$C$2:$AG$6843,MATCH($C35,NoSettings!$A$2:$A$6843,0),MATCH(F$26,NoSettings!$C$1:$AG$1,0))</f>
        <v>330</v>
      </c>
      <c r="G35" s="21">
        <f>INDEX(NoSettings!$C$2:$AG$6843,MATCH($C35,NoSettings!$A$2:$A$6843,0),MATCH(G$26,NoSettings!$C$1:$AG$1,0))</f>
        <v>340</v>
      </c>
      <c r="H35" s="21">
        <f>INDEX(NoSettings!$C$2:$AG$6843,MATCH($C35,NoSettings!$A$2:$A$6843,0),MATCH(H$26,NoSettings!$C$1:$AG$1,0))</f>
        <v>350</v>
      </c>
      <c r="I35" s="21">
        <f>INDEX(NoSettings!$C$2:$AG$6843,MATCH($C35,NoSettings!$A$2:$A$6843,0),MATCH(I$26,NoSettings!$C$1:$AG$1,0))</f>
        <v>400</v>
      </c>
      <c r="J35" s="21">
        <f>INDEX(NoSettings!$C$2:$AG$6843,MATCH($C35,NoSettings!$A$2:$A$6843,0),MATCH(J$26,NoSettings!$C$1:$AG$1,0))</f>
        <v>440</v>
      </c>
      <c r="K35" s="21">
        <f>INDEX(NoSettings!$C$2:$AG$6843,MATCH($C35,NoSettings!$A$2:$A$6843,0),MATCH(K$26,NoSettings!$C$1:$AG$1,0))</f>
        <v>480</v>
      </c>
      <c r="L35" s="21">
        <f>INDEX(NoSettings!$C$2:$AG$6843,MATCH($C35,NoSettings!$A$2:$A$6843,0),MATCH(L$26,NoSettings!$C$1:$AG$1,0))</f>
        <v>540</v>
      </c>
      <c r="M35" s="21">
        <f>INDEX(NoSettings!$C$2:$AG$6843,MATCH($C35,NoSettings!$A$2:$A$6843,0),MATCH(M$26,NoSettings!$C$1:$AG$1,0))</f>
        <v>590</v>
      </c>
      <c r="N35" s="21">
        <f>INDEX(NoSettings!$C$2:$AG$6843,MATCH($C35,NoSettings!$A$2:$A$6843,0),MATCH(N$26,NoSettings!$C$1:$AG$1,0))</f>
        <v>620</v>
      </c>
      <c r="O35" s="21">
        <f>INDEX(NoSettings!$C$2:$AG$6843,MATCH($C35,NoSettings!$A$2:$A$6843,0),MATCH(O$26,NoSettings!$C$1:$AG$1,0))</f>
        <v>650</v>
      </c>
      <c r="P35" s="21">
        <f>INDEX(NoSettings!$C$2:$AG$6843,MATCH($C35,NoSettings!$A$2:$A$6843,0),MATCH(P$26,NoSettings!$C$1:$AG$1,0))</f>
        <v>680</v>
      </c>
      <c r="Q35" s="21">
        <f>INDEX(NoSettings!$C$2:$AG$6843,MATCH($C35,NoSettings!$A$2:$A$6843,0),MATCH(Q$26,NoSettings!$C$1:$AG$1,0))</f>
        <v>700</v>
      </c>
      <c r="R35" s="21">
        <f>INDEX(NoSettings!$C$2:$AG$6843,MATCH($C35,NoSettings!$A$2:$A$6843,0),MATCH(R$26,NoSettings!$C$1:$AG$1,0))</f>
        <v>740</v>
      </c>
      <c r="S35" s="21">
        <f>INDEX(NoSettings!$C$2:$AG$6843,MATCH($C35,NoSettings!$A$2:$A$6843,0),MATCH(S$26,NoSettings!$C$1:$AG$1,0))</f>
        <v>780</v>
      </c>
      <c r="T35" s="21">
        <f>INDEX(NoSettings!$C$2:$AG$6843,MATCH($C35,NoSettings!$A$2:$A$6843,0),MATCH(T$26,NoSettings!$C$1:$AG$1,0))</f>
        <v>810</v>
      </c>
      <c r="U35" s="21">
        <f>INDEX(NoSettings!$C$2:$AG$6843,MATCH($C35,NoSettings!$A$2:$A$6843,0),MATCH(U$26,NoSettings!$C$1:$AG$1,0))</f>
        <v>850</v>
      </c>
      <c r="V35" s="21">
        <f>INDEX(NoSettings!$C$2:$AG$6843,MATCH($C35,NoSettings!$A$2:$A$6843,0),MATCH(V$26,NoSettings!$C$1:$AG$1,0))</f>
        <v>900</v>
      </c>
      <c r="W35" s="21">
        <f>INDEX(NoSettings!$C$2:$AG$6843,MATCH($C35,NoSettings!$A$2:$A$6843,0),MATCH(W$26,NoSettings!$C$1:$AG$1,0))</f>
        <v>930</v>
      </c>
      <c r="X35" s="21">
        <f>INDEX(NoSettings!$C$2:$AG$6843,MATCH($C35,NoSettings!$A$2:$A$6843,0),MATCH(X$26,NoSettings!$C$1:$AG$1,0))</f>
        <v>960</v>
      </c>
      <c r="Y35" s="21">
        <f>INDEX(NoSettings!$C$2:$AG$6843,MATCH($C35,NoSettings!$A$2:$A$6843,0),MATCH(Y$26,NoSettings!$C$1:$AG$1,0))</f>
        <v>990</v>
      </c>
      <c r="Z35" s="21">
        <f>INDEX(NoSettings!$C$2:$AG$6843,MATCH($C35,NoSettings!$A$2:$A$6843,0),MATCH(Z$26,NoSettings!$C$1:$AG$1,0))</f>
        <v>1020</v>
      </c>
      <c r="AA35" s="21">
        <f>INDEX(NoSettings!$C$2:$AG$6843,MATCH($C35,NoSettings!$A$2:$A$6843,0),MATCH(AA$26,NoSettings!$C$1:$AG$1,0))</f>
        <v>1050</v>
      </c>
      <c r="AB35" s="21">
        <f>INDEX(NoSettings!$C$2:$AG$6843,MATCH($C35,NoSettings!$A$2:$A$6843,0),MATCH(AB$26,NoSettings!$C$1:$AG$1,0))</f>
        <v>1100</v>
      </c>
      <c r="AC35" s="21">
        <f>INDEX(NoSettings!$C$2:$AG$6843,MATCH($C35,NoSettings!$A$2:$A$6843,0),MATCH(AC$26,NoSettings!$C$1:$AG$1,0))</f>
        <v>1130</v>
      </c>
      <c r="AD35" s="21">
        <f>INDEX(NoSettings!$C$2:$AG$6843,MATCH($C35,NoSettings!$A$2:$A$6843,0),MATCH(AD$26,NoSettings!$C$1:$AG$1,0))</f>
        <v>1200</v>
      </c>
      <c r="AE35" s="21">
        <f>INDEX(NoSettings!$C$2:$AG$6843,MATCH($C35,NoSettings!$A$2:$A$6843,0),MATCH(AE$26,NoSettings!$C$1:$AG$1,0))</f>
        <v>1290</v>
      </c>
      <c r="AF35" s="21">
        <f>INDEX(NoSettings!$C$2:$AG$6843,MATCH($C35,NoSettings!$A$2:$A$6843,0),MATCH(AF$26,NoSettings!$C$1:$AG$1,0))</f>
        <v>1320</v>
      </c>
      <c r="AG35" s="21">
        <f>INDEX(NoSettings!$C$2:$AG$6843,MATCH($C35,NoSettings!$A$2:$A$6843,0),MATCH(AG$26,NoSettings!$C$1:$AG$1,0))</f>
        <v>1380</v>
      </c>
      <c r="AH35" s="21">
        <f>INDEX(NoSettings!$C$2:$AG$6843,MATCH($C35,NoSettings!$A$2:$A$6843,0),MATCH(AH$26,NoSettings!$C$1:$AG$1,0))</f>
        <v>1410</v>
      </c>
    </row>
    <row r="36" spans="2:34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1059</v>
      </c>
      <c r="G36" s="21">
        <f>INDEX(NoSettings!$C$2:$AG$6843,MATCH($C36,NoSettings!$A$2:$A$6843,0),MATCH(G$26,NoSettings!$C$1:$AG$1,0))</f>
        <v>1059</v>
      </c>
      <c r="H36" s="21">
        <f>INDEX(NoSettings!$C$2:$AG$6843,MATCH($C36,NoSettings!$A$2:$A$6843,0),MATCH(H$26,NoSettings!$C$1:$AG$1,0))</f>
        <v>1059</v>
      </c>
      <c r="I36" s="21">
        <f>INDEX(NoSettings!$C$2:$AG$6843,MATCH($C36,NoSettings!$A$2:$A$6843,0),MATCH(I$26,NoSettings!$C$1:$AG$1,0))</f>
        <v>1059</v>
      </c>
      <c r="J36" s="21">
        <f>INDEX(NoSettings!$C$2:$AG$6843,MATCH($C36,NoSettings!$A$2:$A$6843,0),MATCH(J$26,NoSettings!$C$1:$AG$1,0))</f>
        <v>1059</v>
      </c>
      <c r="K36" s="21">
        <f>INDEX(NoSettings!$C$2:$AG$6843,MATCH($C36,NoSettings!$A$2:$A$6843,0),MATCH(K$26,NoSettings!$C$1:$AG$1,0))</f>
        <v>1059</v>
      </c>
      <c r="L36" s="21">
        <f>INDEX(NoSettings!$C$2:$AG$6843,MATCH($C36,NoSettings!$A$2:$A$6843,0),MATCH(L$26,NoSettings!$C$1:$AG$1,0))</f>
        <v>1059</v>
      </c>
      <c r="M36" s="21">
        <f>INDEX(NoSettings!$C$2:$AG$6843,MATCH($C36,NoSettings!$A$2:$A$6843,0),MATCH(M$26,NoSettings!$C$1:$AG$1,0))</f>
        <v>1059</v>
      </c>
      <c r="N36" s="21">
        <f>INDEX(NoSettings!$C$2:$AG$6843,MATCH($C36,NoSettings!$A$2:$A$6843,0),MATCH(N$26,NoSettings!$C$1:$AG$1,0))</f>
        <v>1059</v>
      </c>
      <c r="O36" s="21">
        <f>INDEX(NoSettings!$C$2:$AG$6843,MATCH($C36,NoSettings!$A$2:$A$6843,0),MATCH(O$26,NoSettings!$C$1:$AG$1,0))</f>
        <v>1059</v>
      </c>
      <c r="P36" s="21">
        <f>INDEX(NoSettings!$C$2:$AG$6843,MATCH($C36,NoSettings!$A$2:$A$6843,0),MATCH(P$26,NoSettings!$C$1:$AG$1,0))</f>
        <v>1059</v>
      </c>
      <c r="Q36" s="21">
        <f>INDEX(NoSettings!$C$2:$AG$6843,MATCH($C36,NoSettings!$A$2:$A$6843,0),MATCH(Q$26,NoSettings!$C$1:$AG$1,0))</f>
        <v>1059</v>
      </c>
      <c r="R36" s="21">
        <f>INDEX(NoSettings!$C$2:$AG$6843,MATCH($C36,NoSettings!$A$2:$A$6843,0),MATCH(R$26,NoSettings!$C$1:$AG$1,0))</f>
        <v>1059</v>
      </c>
      <c r="S36" s="21">
        <f>INDEX(NoSettings!$C$2:$AG$6843,MATCH($C36,NoSettings!$A$2:$A$6843,0),MATCH(S$26,NoSettings!$C$1:$AG$1,0))</f>
        <v>1054</v>
      </c>
      <c r="T36" s="21">
        <f>INDEX(NoSettings!$C$2:$AG$6843,MATCH($C36,NoSettings!$A$2:$A$6843,0),MATCH(T$26,NoSettings!$C$1:$AG$1,0))</f>
        <v>1051</v>
      </c>
      <c r="U36" s="21">
        <f>INDEX(NoSettings!$C$2:$AG$6843,MATCH($C36,NoSettings!$A$2:$A$6843,0),MATCH(U$26,NoSettings!$C$1:$AG$1,0))</f>
        <v>1042</v>
      </c>
      <c r="V36" s="21">
        <f>INDEX(NoSettings!$C$2:$AG$6843,MATCH($C36,NoSettings!$A$2:$A$6843,0),MATCH(V$26,NoSettings!$C$1:$AG$1,0))</f>
        <v>1037</v>
      </c>
      <c r="W36" s="21">
        <f>INDEX(NoSettings!$C$2:$AG$6843,MATCH($C36,NoSettings!$A$2:$A$6843,0),MATCH(W$26,NoSettings!$C$1:$AG$1,0))</f>
        <v>1037</v>
      </c>
      <c r="X36" s="21">
        <f>INDEX(NoSettings!$C$2:$AG$6843,MATCH($C36,NoSettings!$A$2:$A$6843,0),MATCH(X$26,NoSettings!$C$1:$AG$1,0))</f>
        <v>1035</v>
      </c>
      <c r="Y36" s="21">
        <f>INDEX(NoSettings!$C$2:$AG$6843,MATCH($C36,NoSettings!$A$2:$A$6843,0),MATCH(Y$26,NoSettings!$C$1:$AG$1,0))</f>
        <v>1020</v>
      </c>
      <c r="Z36" s="21">
        <f>INDEX(NoSettings!$C$2:$AG$6843,MATCH($C36,NoSettings!$A$2:$A$6843,0),MATCH(Z$26,NoSettings!$C$1:$AG$1,0))</f>
        <v>1017</v>
      </c>
      <c r="AA36" s="21">
        <f>INDEX(NoSettings!$C$2:$AG$6843,MATCH($C36,NoSettings!$A$2:$A$6843,0),MATCH(AA$26,NoSettings!$C$1:$AG$1,0))</f>
        <v>1011</v>
      </c>
      <c r="AB36" s="21">
        <f>INDEX(NoSettings!$C$2:$AG$6843,MATCH($C36,NoSettings!$A$2:$A$6843,0),MATCH(AB$26,NoSettings!$C$1:$AG$1,0))</f>
        <v>1011</v>
      </c>
      <c r="AC36" s="21">
        <f>INDEX(NoSettings!$C$2:$AG$6843,MATCH($C36,NoSettings!$A$2:$A$6843,0),MATCH(AC$26,NoSettings!$C$1:$AG$1,0))</f>
        <v>1011</v>
      </c>
      <c r="AD36" s="21">
        <f>INDEX(NoSettings!$C$2:$AG$6843,MATCH($C36,NoSettings!$A$2:$A$6843,0),MATCH(AD$26,NoSettings!$C$1:$AG$1,0))</f>
        <v>1010</v>
      </c>
      <c r="AE36" s="21">
        <f>INDEX(NoSettings!$C$2:$AG$6843,MATCH($C36,NoSettings!$A$2:$A$6843,0),MATCH(AE$26,NoSettings!$C$1:$AG$1,0))</f>
        <v>1010</v>
      </c>
      <c r="AF36" s="21">
        <f>INDEX(NoSettings!$C$2:$AG$6843,MATCH($C36,NoSettings!$A$2:$A$6843,0),MATCH(AF$26,NoSettings!$C$1:$AG$1,0))</f>
        <v>1010</v>
      </c>
      <c r="AG36" s="21">
        <f>INDEX(NoSettings!$C$2:$AG$6843,MATCH($C36,NoSettings!$A$2:$A$6843,0),MATCH(AG$26,NoSettings!$C$1:$AG$1,0))</f>
        <v>1010</v>
      </c>
      <c r="AH36" s="21">
        <f>INDEX(NoSettings!$C$2:$AG$6843,MATCH($C36,NoSettings!$A$2:$A$6843,0),MATCH(AH$26,NoSettings!$C$1:$AG$1,0))</f>
        <v>1010</v>
      </c>
    </row>
    <row r="37" spans="2:34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0</v>
      </c>
      <c r="I37" s="21">
        <f>INDEX(NoSettings!$C$2:$AG$6843,MATCH($C37,NoSettings!$A$2:$A$6843,0),MATCH(I$26,NoSettings!$C$1:$AG$1,0))</f>
        <v>0</v>
      </c>
      <c r="J37" s="21">
        <f>INDEX(NoSettings!$C$2:$AG$6843,MATCH($C37,NoSettings!$A$2:$A$6843,0),MATCH(J$26,NoSettings!$C$1:$AG$1,0))</f>
        <v>0</v>
      </c>
      <c r="K37" s="21">
        <f>INDEX(NoSettings!$C$2:$AG$6843,MATCH($C37,NoSettings!$A$2:$A$6843,0),MATCH(K$26,NoSettings!$C$1:$AG$1,0))</f>
        <v>0</v>
      </c>
      <c r="L37" s="21">
        <f>INDEX(NoSettings!$C$2:$AG$6843,MATCH($C37,NoSettings!$A$2:$A$6843,0),MATCH(L$26,NoSettings!$C$1:$AG$1,0))</f>
        <v>0</v>
      </c>
      <c r="M37" s="21">
        <f>INDEX(NoSettings!$C$2:$AG$6843,MATCH($C37,NoSettings!$A$2:$A$6843,0),MATCH(M$26,NoSettings!$C$1:$AG$1,0))</f>
        <v>0</v>
      </c>
      <c r="N37" s="21">
        <f>INDEX(NoSettings!$C$2:$AG$6843,MATCH($C37,NoSettings!$A$2:$A$6843,0),MATCH(N$26,NoSettings!$C$1:$AG$1,0))</f>
        <v>0</v>
      </c>
      <c r="O37" s="21">
        <f>INDEX(NoSettings!$C$2:$AG$6843,MATCH($C37,NoSettings!$A$2:$A$6843,0),MATCH(O$26,NoSettings!$C$1:$AG$1,0))</f>
        <v>0</v>
      </c>
      <c r="P37" s="21">
        <f>INDEX(NoSettings!$C$2:$AG$6843,MATCH($C37,NoSettings!$A$2:$A$6843,0),MATCH(P$26,NoSettings!$C$1:$AG$1,0))</f>
        <v>0</v>
      </c>
      <c r="Q37" s="21">
        <f>INDEX(NoSettings!$C$2:$AG$6843,MATCH($C37,NoSettings!$A$2:$A$6843,0),MATCH(Q$26,NoSettings!$C$1:$AG$1,0))</f>
        <v>0</v>
      </c>
      <c r="R37" s="21">
        <f>INDEX(NoSettings!$C$2:$AG$6843,MATCH($C37,NoSettings!$A$2:$A$6843,0),MATCH(R$26,NoSettings!$C$1:$AG$1,0))</f>
        <v>0</v>
      </c>
      <c r="S37" s="21">
        <f>INDEX(NoSettings!$C$2:$AG$6843,MATCH($C37,NoSettings!$A$2:$A$6843,0),MATCH(S$26,NoSettings!$C$1:$AG$1,0))</f>
        <v>0</v>
      </c>
      <c r="T37" s="21">
        <f>INDEX(NoSettings!$C$2:$AG$6843,MATCH($C37,NoSettings!$A$2:$A$6843,0),MATCH(T$26,NoSettings!$C$1:$AG$1,0))</f>
        <v>0</v>
      </c>
      <c r="U37" s="21">
        <f>INDEX(NoSettings!$C$2:$AG$6843,MATCH($C37,NoSettings!$A$2:$A$6843,0),MATCH(U$26,NoSettings!$C$1:$AG$1,0))</f>
        <v>0</v>
      </c>
      <c r="V37" s="21">
        <f>INDEX(NoSettings!$C$2:$AG$6843,MATCH($C37,NoSettings!$A$2:$A$6843,0),MATCH(V$26,NoSettings!$C$1:$AG$1,0))</f>
        <v>0</v>
      </c>
      <c r="W37" s="21">
        <f>INDEX(NoSettings!$C$2:$AG$6843,MATCH($C37,NoSettings!$A$2:$A$6843,0),MATCH(W$26,NoSettings!$C$1:$AG$1,0))</f>
        <v>0</v>
      </c>
      <c r="X37" s="21">
        <f>INDEX(NoSettings!$C$2:$AG$6843,MATCH($C37,NoSettings!$A$2:$A$6843,0),MATCH(X$26,NoSettings!$C$1:$AG$1,0))</f>
        <v>0</v>
      </c>
      <c r="Y37" s="21">
        <f>INDEX(NoSettings!$C$2:$AG$6843,MATCH($C37,NoSettings!$A$2:$A$6843,0),MATCH(Y$26,NoSettings!$C$1:$AG$1,0))</f>
        <v>0</v>
      </c>
      <c r="Z37" s="21">
        <f>INDEX(NoSettings!$C$2:$AG$6843,MATCH($C37,NoSettings!$A$2:$A$6843,0),MATCH(Z$26,NoSettings!$C$1:$AG$1,0))</f>
        <v>0</v>
      </c>
      <c r="AA37" s="21">
        <f>INDEX(NoSettings!$C$2:$AG$6843,MATCH($C37,NoSettings!$A$2:$A$6843,0),MATCH(AA$26,NoSettings!$C$1:$AG$1,0))</f>
        <v>0</v>
      </c>
      <c r="AB37" s="21">
        <f>INDEX(NoSettings!$C$2:$AG$6843,MATCH($C37,NoSettings!$A$2:$A$6843,0),MATCH(AB$26,NoSettings!$C$1:$AG$1,0))</f>
        <v>0</v>
      </c>
      <c r="AC37" s="21">
        <f>INDEX(NoSettings!$C$2:$AG$6843,MATCH($C37,NoSettings!$A$2:$A$6843,0),MATCH(AC$26,NoSettings!$C$1:$AG$1,0))</f>
        <v>0</v>
      </c>
      <c r="AD37" s="21">
        <f>INDEX(NoSettings!$C$2:$AG$6843,MATCH($C37,NoSettings!$A$2:$A$6843,0),MATCH(AD$26,NoSettings!$C$1:$AG$1,0))</f>
        <v>0</v>
      </c>
      <c r="AE37" s="21">
        <f>INDEX(NoSettings!$C$2:$AG$6843,MATCH($C37,NoSettings!$A$2:$A$6843,0),MATCH(AE$26,NoSettings!$C$1:$AG$1,0))</f>
        <v>0</v>
      </c>
      <c r="AF37" s="21">
        <f>INDEX(NoSettings!$C$2:$AG$6843,MATCH($C37,NoSettings!$A$2:$A$6843,0),MATCH(AF$26,NoSettings!$C$1:$AG$1,0))</f>
        <v>0</v>
      </c>
      <c r="AG37" s="21">
        <f>INDEX(NoSettings!$C$2:$AG$6843,MATCH($C37,NoSettings!$A$2:$A$6843,0),MATCH(AG$26,NoSettings!$C$1:$AG$1,0))</f>
        <v>0</v>
      </c>
      <c r="AH37" s="21">
        <f>INDEX(NoSettings!$C$2:$AG$6843,MATCH($C37,NoSettings!$A$2:$A$6843,0),MATCH(AH$26,NoSettings!$C$1:$AG$1,0))</f>
        <v>0</v>
      </c>
    </row>
    <row r="38" spans="2:34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516</v>
      </c>
      <c r="G38" s="21">
        <f>INDEX(NoSettings!$C$2:$AG$6843,MATCH($C38,NoSettings!$A$2:$A$6843,0),MATCH(G$26,NoSettings!$C$1:$AG$1,0))</f>
        <v>1032</v>
      </c>
      <c r="H38" s="21">
        <f>INDEX(NoSettings!$C$2:$AG$6843,MATCH($C38,NoSettings!$A$2:$A$6843,0),MATCH(H$26,NoSettings!$C$1:$AG$1,0))</f>
        <v>1548</v>
      </c>
      <c r="I38" s="21">
        <f>INDEX(NoSettings!$C$2:$AG$6843,MATCH($C38,NoSettings!$A$2:$A$6843,0),MATCH(I$26,NoSettings!$C$1:$AG$1,0))</f>
        <v>2064</v>
      </c>
      <c r="J38" s="21">
        <f>INDEX(NoSettings!$C$2:$AG$6843,MATCH($C38,NoSettings!$A$2:$A$6843,0),MATCH(J$26,NoSettings!$C$1:$AG$1,0))</f>
        <v>2322</v>
      </c>
      <c r="K38" s="21">
        <f>INDEX(NoSettings!$C$2:$AG$6843,MATCH($C38,NoSettings!$A$2:$A$6843,0),MATCH(K$26,NoSettings!$C$1:$AG$1,0))</f>
        <v>2580</v>
      </c>
      <c r="L38" s="21">
        <f>INDEX(NoSettings!$C$2:$AG$6843,MATCH($C38,NoSettings!$A$2:$A$6843,0),MATCH(L$26,NoSettings!$C$1:$AG$1,0))</f>
        <v>2838</v>
      </c>
      <c r="M38" s="21">
        <f>INDEX(NoSettings!$C$2:$AG$6843,MATCH($C38,NoSettings!$A$2:$A$6843,0),MATCH(M$26,NoSettings!$C$1:$AG$1,0))</f>
        <v>3096</v>
      </c>
      <c r="N38" s="21">
        <f>INDEX(NoSettings!$C$2:$AG$6843,MATCH($C38,NoSettings!$A$2:$A$6843,0),MATCH(N$26,NoSettings!$C$1:$AG$1,0))</f>
        <v>3096</v>
      </c>
      <c r="O38" s="21">
        <f>INDEX(NoSettings!$C$2:$AG$6843,MATCH($C38,NoSettings!$A$2:$A$6843,0),MATCH(O$26,NoSettings!$C$1:$AG$1,0))</f>
        <v>3096</v>
      </c>
      <c r="P38" s="21">
        <f>INDEX(NoSettings!$C$2:$AG$6843,MATCH($C38,NoSettings!$A$2:$A$6843,0),MATCH(P$26,NoSettings!$C$1:$AG$1,0))</f>
        <v>3096</v>
      </c>
      <c r="Q38" s="21">
        <f>INDEX(NoSettings!$C$2:$AG$6843,MATCH($C38,NoSettings!$A$2:$A$6843,0),MATCH(Q$26,NoSettings!$C$1:$AG$1,0))</f>
        <v>3096</v>
      </c>
      <c r="R38" s="21">
        <f>INDEX(NoSettings!$C$2:$AG$6843,MATCH($C38,NoSettings!$A$2:$A$6843,0),MATCH(R$26,NoSettings!$C$1:$AG$1,0))</f>
        <v>3096</v>
      </c>
      <c r="S38" s="21">
        <f>INDEX(NoSettings!$C$2:$AG$6843,MATCH($C38,NoSettings!$A$2:$A$6843,0),MATCH(S$26,NoSettings!$C$1:$AG$1,0))</f>
        <v>3096</v>
      </c>
      <c r="T38" s="21">
        <f>INDEX(NoSettings!$C$2:$AG$6843,MATCH($C38,NoSettings!$A$2:$A$6843,0),MATCH(T$26,NoSettings!$C$1:$AG$1,0))</f>
        <v>3096</v>
      </c>
      <c r="U38" s="21">
        <f>INDEX(NoSettings!$C$2:$AG$6843,MATCH($C38,NoSettings!$A$2:$A$6843,0),MATCH(U$26,NoSettings!$C$1:$AG$1,0))</f>
        <v>3096</v>
      </c>
      <c r="V38" s="21">
        <f>INDEX(NoSettings!$C$2:$AG$6843,MATCH($C38,NoSettings!$A$2:$A$6843,0),MATCH(V$26,NoSettings!$C$1:$AG$1,0))</f>
        <v>3096</v>
      </c>
      <c r="W38" s="21">
        <f>INDEX(NoSettings!$C$2:$AG$6843,MATCH($C38,NoSettings!$A$2:$A$6843,0),MATCH(W$26,NoSettings!$C$1:$AG$1,0))</f>
        <v>3096</v>
      </c>
      <c r="X38" s="21">
        <f>INDEX(NoSettings!$C$2:$AG$6843,MATCH($C38,NoSettings!$A$2:$A$6843,0),MATCH(X$26,NoSettings!$C$1:$AG$1,0))</f>
        <v>3096</v>
      </c>
      <c r="Y38" s="21">
        <f>INDEX(NoSettings!$C$2:$AG$6843,MATCH($C38,NoSettings!$A$2:$A$6843,0),MATCH(Y$26,NoSettings!$C$1:$AG$1,0))</f>
        <v>3096</v>
      </c>
      <c r="Z38" s="21">
        <f>INDEX(NoSettings!$C$2:$AG$6843,MATCH($C38,NoSettings!$A$2:$A$6843,0),MATCH(Z$26,NoSettings!$C$1:$AG$1,0))</f>
        <v>3096</v>
      </c>
      <c r="AA38" s="21">
        <f>INDEX(NoSettings!$C$2:$AG$6843,MATCH($C38,NoSettings!$A$2:$A$6843,0),MATCH(AA$26,NoSettings!$C$1:$AG$1,0))</f>
        <v>3096</v>
      </c>
      <c r="AB38" s="21">
        <f>INDEX(NoSettings!$C$2:$AG$6843,MATCH($C38,NoSettings!$A$2:$A$6843,0),MATCH(AB$26,NoSettings!$C$1:$AG$1,0))</f>
        <v>3354</v>
      </c>
      <c r="AC38" s="21">
        <f>INDEX(NoSettings!$C$2:$AG$6843,MATCH($C38,NoSettings!$A$2:$A$6843,0),MATCH(AC$26,NoSettings!$C$1:$AG$1,0))</f>
        <v>3354</v>
      </c>
      <c r="AD38" s="21">
        <f>INDEX(NoSettings!$C$2:$AG$6843,MATCH($C38,NoSettings!$A$2:$A$6843,0),MATCH(AD$26,NoSettings!$C$1:$AG$1,0))</f>
        <v>3612</v>
      </c>
      <c r="AE38" s="21">
        <f>INDEX(NoSettings!$C$2:$AG$6843,MATCH($C38,NoSettings!$A$2:$A$6843,0),MATCH(AE$26,NoSettings!$C$1:$AG$1,0))</f>
        <v>3870</v>
      </c>
      <c r="AF38" s="21">
        <f>INDEX(NoSettings!$C$2:$AG$6843,MATCH($C38,NoSettings!$A$2:$A$6843,0),MATCH(AF$26,NoSettings!$C$1:$AG$1,0))</f>
        <v>3870</v>
      </c>
      <c r="AG38" s="21">
        <f>INDEX(NoSettings!$C$2:$AG$6843,MATCH($C38,NoSettings!$A$2:$A$6843,0),MATCH(AG$26,NoSettings!$C$1:$AG$1,0))</f>
        <v>3870</v>
      </c>
      <c r="AH38" s="21">
        <f>INDEX(NoSettings!$C$2:$AG$6843,MATCH($C38,NoSettings!$A$2:$A$6843,0),MATCH(AH$26,NoSettings!$C$1:$AG$1,0))</f>
        <v>3870</v>
      </c>
    </row>
    <row r="39" spans="2:34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3195</v>
      </c>
      <c r="E39" s="21">
        <f>INDEX(NoSettings!$C$2:$AG$6843,MATCH($C39,NoSettings!$A$2:$A$6843,0),MATCH(E$26,NoSettings!$C$1:$AG$1,0))</f>
        <v>5505</v>
      </c>
      <c r="F39" s="21">
        <f>INDEX(NoSettings!$C$2:$AG$6843,MATCH($C39,NoSettings!$A$2:$A$6843,0),MATCH(F$26,NoSettings!$C$1:$AG$1,0))</f>
        <v>6945</v>
      </c>
      <c r="G39" s="21">
        <f>INDEX(NoSettings!$C$2:$AG$6843,MATCH($C39,NoSettings!$A$2:$A$6843,0),MATCH(G$26,NoSettings!$C$1:$AG$1,0))</f>
        <v>7475</v>
      </c>
      <c r="H39" s="21">
        <f>INDEX(NoSettings!$C$2:$AG$6843,MATCH($C39,NoSettings!$A$2:$A$6843,0),MATCH(H$26,NoSettings!$C$1:$AG$1,0))</f>
        <v>8010</v>
      </c>
      <c r="I39" s="21">
        <f>INDEX(NoSettings!$C$2:$AG$6843,MATCH($C39,NoSettings!$A$2:$A$6843,0),MATCH(I$26,NoSettings!$C$1:$AG$1,0))</f>
        <v>10190</v>
      </c>
      <c r="J39" s="21">
        <f>INDEX(NoSettings!$C$2:$AG$6843,MATCH($C39,NoSettings!$A$2:$A$6843,0),MATCH(J$26,NoSettings!$C$1:$AG$1,0))</f>
        <v>11980</v>
      </c>
      <c r="K39" s="21">
        <f>INDEX(NoSettings!$C$2:$AG$6843,MATCH($C39,NoSettings!$A$2:$A$6843,0),MATCH(K$26,NoSettings!$C$1:$AG$1,0))</f>
        <v>14240</v>
      </c>
      <c r="L39" s="21">
        <f>INDEX(NoSettings!$C$2:$AG$6843,MATCH($C39,NoSettings!$A$2:$A$6843,0),MATCH(L$26,NoSettings!$C$1:$AG$1,0))</f>
        <v>17610</v>
      </c>
      <c r="M39" s="21">
        <f>INDEX(NoSettings!$C$2:$AG$6843,MATCH($C39,NoSettings!$A$2:$A$6843,0),MATCH(M$26,NoSettings!$C$1:$AG$1,0))</f>
        <v>21020</v>
      </c>
      <c r="N39" s="21">
        <f>INDEX(NoSettings!$C$2:$AG$6843,MATCH($C39,NoSettings!$A$2:$A$6843,0),MATCH(N$26,NoSettings!$C$1:$AG$1,0))</f>
        <v>23655</v>
      </c>
      <c r="O39" s="21">
        <f>INDEX(NoSettings!$C$2:$AG$6843,MATCH($C39,NoSettings!$A$2:$A$6843,0),MATCH(O$26,NoSettings!$C$1:$AG$1,0))</f>
        <v>26475</v>
      </c>
      <c r="P39" s="21">
        <f>INDEX(NoSettings!$C$2:$AG$6843,MATCH($C39,NoSettings!$A$2:$A$6843,0),MATCH(P$26,NoSettings!$C$1:$AG$1,0))</f>
        <v>29285</v>
      </c>
      <c r="Q39" s="21">
        <f>INDEX(NoSettings!$C$2:$AG$6843,MATCH($C39,NoSettings!$A$2:$A$6843,0),MATCH(Q$26,NoSettings!$C$1:$AG$1,0))</f>
        <v>31340</v>
      </c>
      <c r="R39" s="21">
        <f>INDEX(NoSettings!$C$2:$AG$6843,MATCH($C39,NoSettings!$A$2:$A$6843,0),MATCH(R$26,NoSettings!$C$1:$AG$1,0))</f>
        <v>35680</v>
      </c>
      <c r="S39" s="21">
        <f>INDEX(NoSettings!$C$2:$AG$6843,MATCH($C39,NoSettings!$A$2:$A$6843,0),MATCH(S$26,NoSettings!$C$1:$AG$1,0))</f>
        <v>39765</v>
      </c>
      <c r="T39" s="21">
        <f>INDEX(NoSettings!$C$2:$AG$6843,MATCH($C39,NoSettings!$A$2:$A$6843,0),MATCH(T$26,NoSettings!$C$1:$AG$1,0))</f>
        <v>43085</v>
      </c>
      <c r="U39" s="21">
        <f>INDEX(NoSettings!$C$2:$AG$6843,MATCH($C39,NoSettings!$A$2:$A$6843,0),MATCH(U$26,NoSettings!$C$1:$AG$1,0))</f>
        <v>47740</v>
      </c>
      <c r="V39" s="21">
        <f>INDEX(NoSettings!$C$2:$AG$6843,MATCH($C39,NoSettings!$A$2:$A$6843,0),MATCH(V$26,NoSettings!$C$1:$AG$1,0))</f>
        <v>53445</v>
      </c>
      <c r="W39" s="21">
        <f>INDEX(NoSettings!$C$2:$AG$6843,MATCH($C39,NoSettings!$A$2:$A$6843,0),MATCH(W$26,NoSettings!$C$1:$AG$1,0))</f>
        <v>57215</v>
      </c>
      <c r="X39" s="21">
        <f>INDEX(NoSettings!$C$2:$AG$6843,MATCH($C39,NoSettings!$A$2:$A$6843,0),MATCH(X$26,NoSettings!$C$1:$AG$1,0))</f>
        <v>60915</v>
      </c>
      <c r="Y39" s="21">
        <f>INDEX(NoSettings!$C$2:$AG$6843,MATCH($C39,NoSettings!$A$2:$A$6843,0),MATCH(Y$26,NoSettings!$C$1:$AG$1,0))</f>
        <v>65460</v>
      </c>
      <c r="Z39" s="21">
        <f>INDEX(NoSettings!$C$2:$AG$6843,MATCH($C39,NoSettings!$A$2:$A$6843,0),MATCH(Z$26,NoSettings!$C$1:$AG$1,0))</f>
        <v>70260</v>
      </c>
      <c r="AA39" s="21">
        <f>INDEX(NoSettings!$C$2:$AG$6843,MATCH($C39,NoSettings!$A$2:$A$6843,0),MATCH(AA$26,NoSettings!$C$1:$AG$1,0))</f>
        <v>74950</v>
      </c>
      <c r="AB39" s="21">
        <f>INDEX(NoSettings!$C$2:$AG$6843,MATCH($C39,NoSettings!$A$2:$A$6843,0),MATCH(AB$26,NoSettings!$C$1:$AG$1,0))</f>
        <v>82055</v>
      </c>
      <c r="AC39" s="21">
        <f>INDEX(NoSettings!$C$2:$AG$6843,MATCH($C39,NoSettings!$A$2:$A$6843,0),MATCH(AC$26,NoSettings!$C$1:$AG$1,0))</f>
        <v>86590</v>
      </c>
      <c r="AD39" s="21">
        <f>INDEX(NoSettings!$C$2:$AG$6843,MATCH($C39,NoSettings!$A$2:$A$6843,0),MATCH(AD$26,NoSettings!$C$1:$AG$1,0))</f>
        <v>95805</v>
      </c>
      <c r="AE39" s="21">
        <f>INDEX(NoSettings!$C$2:$AG$6843,MATCH($C39,NoSettings!$A$2:$A$6843,0),MATCH(AE$26,NoSettings!$C$1:$AG$1,0))</f>
        <v>106595</v>
      </c>
      <c r="AF39" s="21">
        <f>INDEX(NoSettings!$C$2:$AG$6843,MATCH($C39,NoSettings!$A$2:$A$6843,0),MATCH(AF$26,NoSettings!$C$1:$AG$1,0))</f>
        <v>110785</v>
      </c>
      <c r="AG39" s="21">
        <f>INDEX(NoSettings!$C$2:$AG$6843,MATCH($C39,NoSettings!$A$2:$A$6843,0),MATCH(AG$26,NoSettings!$C$1:$AG$1,0))</f>
        <v>117610</v>
      </c>
      <c r="AH39" s="21">
        <f>INDEX(NoSettings!$C$2:$AG$6843,MATCH($C39,NoSettings!$A$2:$A$6843,0),MATCH(AH$26,NoSettings!$C$1:$AG$1,0))</f>
        <v>120690</v>
      </c>
    </row>
    <row r="40" spans="2:34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0</v>
      </c>
      <c r="G42" s="21">
        <f>INDEX(NoSettings!$C$2:$AG$6843,MATCH($C42,NoSettings!$A$2:$A$6843,0),MATCH(G$26,NoSettings!$C$1:$AG$1,0))</f>
        <v>140</v>
      </c>
      <c r="H42" s="21">
        <f>INDEX(NoSettings!$C$2:$AG$6843,MATCH($C42,NoSettings!$A$2:$A$6843,0),MATCH(H$26,NoSettings!$C$1:$AG$1,0))</f>
        <v>350</v>
      </c>
      <c r="I42" s="21">
        <f>INDEX(NoSettings!$C$2:$AG$6843,MATCH($C42,NoSettings!$A$2:$A$6843,0),MATCH(I$26,NoSettings!$C$1:$AG$1,0))</f>
        <v>1638</v>
      </c>
      <c r="J42" s="21">
        <f>INDEX(NoSettings!$C$2:$AG$6843,MATCH($C42,NoSettings!$A$2:$A$6843,0),MATCH(J$26,NoSettings!$C$1:$AG$1,0))</f>
        <v>2464</v>
      </c>
      <c r="K42" s="21">
        <f>INDEX(NoSettings!$C$2:$AG$6843,MATCH($C42,NoSettings!$A$2:$A$6843,0),MATCH(K$26,NoSettings!$C$1:$AG$1,0))</f>
        <v>3024</v>
      </c>
      <c r="L42" s="21">
        <f>INDEX(NoSettings!$C$2:$AG$6843,MATCH($C42,NoSettings!$A$2:$A$6843,0),MATCH(L$26,NoSettings!$C$1:$AG$1,0))</f>
        <v>3388</v>
      </c>
      <c r="M42" s="21">
        <f>INDEX(NoSettings!$C$2:$AG$6843,MATCH($C42,NoSettings!$A$2:$A$6843,0),MATCH(M$26,NoSettings!$C$1:$AG$1,0))</f>
        <v>3598</v>
      </c>
      <c r="N42" s="21">
        <f>INDEX(NoSettings!$C$2:$AG$6843,MATCH($C42,NoSettings!$A$2:$A$6843,0),MATCH(N$26,NoSettings!$C$1:$AG$1,0))</f>
        <v>3724</v>
      </c>
      <c r="O42" s="21">
        <f>INDEX(NoSettings!$C$2:$AG$6843,MATCH($C42,NoSettings!$A$2:$A$6843,0),MATCH(O$26,NoSettings!$C$1:$AG$1,0))</f>
        <v>3808</v>
      </c>
      <c r="P42" s="21">
        <f>INDEX(NoSettings!$C$2:$AG$6843,MATCH($C42,NoSettings!$A$2:$A$6843,0),MATCH(P$26,NoSettings!$C$1:$AG$1,0))</f>
        <v>3864</v>
      </c>
      <c r="Q42" s="21">
        <f>INDEX(NoSettings!$C$2:$AG$6843,MATCH($C42,NoSettings!$A$2:$A$6843,0),MATCH(Q$26,NoSettings!$C$1:$AG$1,0))</f>
        <v>3892</v>
      </c>
      <c r="R42" s="21">
        <f>INDEX(NoSettings!$C$2:$AG$6843,MATCH($C42,NoSettings!$A$2:$A$6843,0),MATCH(R$26,NoSettings!$C$1:$AG$1,0))</f>
        <v>3920</v>
      </c>
      <c r="S42" s="21">
        <f>INDEX(NoSettings!$C$2:$AG$6843,MATCH($C42,NoSettings!$A$2:$A$6843,0),MATCH(S$26,NoSettings!$C$1:$AG$1,0))</f>
        <v>3934</v>
      </c>
      <c r="T42" s="21">
        <f>INDEX(NoSettings!$C$2:$AG$6843,MATCH($C42,NoSettings!$A$2:$A$6843,0),MATCH(T$26,NoSettings!$C$1:$AG$1,0))</f>
        <v>3948</v>
      </c>
      <c r="U42" s="21">
        <f>INDEX(NoSettings!$C$2:$AG$6843,MATCH($C42,NoSettings!$A$2:$A$6843,0),MATCH(U$26,NoSettings!$C$1:$AG$1,0))</f>
        <v>3948</v>
      </c>
      <c r="V42" s="21">
        <f>INDEX(NoSettings!$C$2:$AG$6843,MATCH($C42,NoSettings!$A$2:$A$6843,0),MATCH(V$26,NoSettings!$C$1:$AG$1,0))</f>
        <v>3948</v>
      </c>
      <c r="W42" s="21">
        <f>INDEX(NoSettings!$C$2:$AG$6843,MATCH($C42,NoSettings!$A$2:$A$6843,0),MATCH(W$26,NoSettings!$C$1:$AG$1,0))</f>
        <v>3948</v>
      </c>
      <c r="X42" s="21">
        <f>INDEX(NoSettings!$C$2:$AG$6843,MATCH($C42,NoSettings!$A$2:$A$6843,0),MATCH(X$26,NoSettings!$C$1:$AG$1,0))</f>
        <v>3948</v>
      </c>
      <c r="Y42" s="21">
        <f>INDEX(NoSettings!$C$2:$AG$6843,MATCH($C42,NoSettings!$A$2:$A$6843,0),MATCH(Y$26,NoSettings!$C$1:$AG$1,0))</f>
        <v>3948</v>
      </c>
      <c r="Z42" s="21">
        <f>INDEX(NoSettings!$C$2:$AG$6843,MATCH($C42,NoSettings!$A$2:$A$6843,0),MATCH(Z$26,NoSettings!$C$1:$AG$1,0))</f>
        <v>3948</v>
      </c>
      <c r="AA42" s="21">
        <f>INDEX(NoSettings!$C$2:$AG$6843,MATCH($C42,NoSettings!$A$2:$A$6843,0),MATCH(AA$26,NoSettings!$C$1:$AG$1,0))</f>
        <v>3948</v>
      </c>
      <c r="AB42" s="21">
        <f>INDEX(NoSettings!$C$2:$AG$6843,MATCH($C42,NoSettings!$A$2:$A$6843,0),MATCH(AB$26,NoSettings!$C$1:$AG$1,0))</f>
        <v>3948</v>
      </c>
      <c r="AC42" s="21">
        <f>INDEX(NoSettings!$C$2:$AG$6843,MATCH($C42,NoSettings!$A$2:$A$6843,0),MATCH(AC$26,NoSettings!$C$1:$AG$1,0))</f>
        <v>3948</v>
      </c>
      <c r="AD42" s="21">
        <f>INDEX(NoSettings!$C$2:$AG$6843,MATCH($C42,NoSettings!$A$2:$A$6843,0),MATCH(AD$26,NoSettings!$C$1:$AG$1,0))</f>
        <v>3948</v>
      </c>
      <c r="AE42" s="21">
        <f>INDEX(NoSettings!$C$2:$AG$6843,MATCH($C42,NoSettings!$A$2:$A$6843,0),MATCH(AE$26,NoSettings!$C$1:$AG$1,0))</f>
        <v>3948</v>
      </c>
      <c r="AF42" s="21">
        <f>INDEX(NoSettings!$C$2:$AG$6843,MATCH($C42,NoSettings!$A$2:$A$6843,0),MATCH(AF$26,NoSettings!$C$1:$AG$1,0))</f>
        <v>3948</v>
      </c>
      <c r="AG42" s="21">
        <f>INDEX(NoSettings!$C$2:$AG$6843,MATCH($C42,NoSettings!$A$2:$A$6843,0),MATCH(AG$26,NoSettings!$C$1:$AG$1,0))</f>
        <v>3948</v>
      </c>
      <c r="AH42" s="21">
        <f>INDEX(NoSettings!$C$2:$AG$6843,MATCH($C42,NoSettings!$A$2:$A$6843,0),MATCH(AH$26,NoSettings!$C$1:$AG$1,0))</f>
        <v>3948</v>
      </c>
    </row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57" t="s">
        <v>79</v>
      </c>
      <c r="D47" s="55">
        <f>SUMIFS(D$27:D$42,$B$27:$B$42,$C47)</f>
        <v>36992</v>
      </c>
      <c r="E47" s="55">
        <f t="shared" ref="E47:AH47" si="0">SUMIFS(E$27:E$42,$B$27:$B$42,$C47)</f>
        <v>36992</v>
      </c>
      <c r="F47" s="55">
        <f t="shared" si="0"/>
        <v>37508</v>
      </c>
      <c r="G47" s="55">
        <f t="shared" si="0"/>
        <v>38024</v>
      </c>
      <c r="H47" s="55">
        <f t="shared" si="0"/>
        <v>38540</v>
      </c>
      <c r="I47" s="55">
        <f t="shared" si="0"/>
        <v>36992</v>
      </c>
      <c r="J47" s="55">
        <f t="shared" si="0"/>
        <v>36992</v>
      </c>
      <c r="K47" s="55">
        <f t="shared" si="0"/>
        <v>36218</v>
      </c>
      <c r="L47" s="55">
        <f t="shared" si="0"/>
        <v>34670</v>
      </c>
      <c r="M47" s="55">
        <f t="shared" si="0"/>
        <v>33380</v>
      </c>
      <c r="N47" s="55">
        <f t="shared" si="0"/>
        <v>32348</v>
      </c>
      <c r="O47" s="55">
        <f t="shared" si="0"/>
        <v>31316</v>
      </c>
      <c r="P47" s="55">
        <f t="shared" si="0"/>
        <v>30284</v>
      </c>
      <c r="Q47" s="55">
        <f t="shared" si="0"/>
        <v>30284</v>
      </c>
      <c r="R47" s="55">
        <f t="shared" si="0"/>
        <v>28736</v>
      </c>
      <c r="S47" s="55">
        <f t="shared" si="0"/>
        <v>28220</v>
      </c>
      <c r="T47" s="55">
        <f t="shared" si="0"/>
        <v>27704</v>
      </c>
      <c r="U47" s="55">
        <f t="shared" si="0"/>
        <v>25640</v>
      </c>
      <c r="V47" s="55">
        <f t="shared" si="0"/>
        <v>22544</v>
      </c>
      <c r="W47" s="55">
        <f t="shared" si="0"/>
        <v>21770</v>
      </c>
      <c r="X47" s="55">
        <f t="shared" si="0"/>
        <v>21770</v>
      </c>
      <c r="Y47" s="55">
        <f t="shared" si="0"/>
        <v>21770</v>
      </c>
      <c r="Z47" s="55">
        <f t="shared" si="0"/>
        <v>21770</v>
      </c>
      <c r="AA47" s="55">
        <f t="shared" si="0"/>
        <v>21770</v>
      </c>
      <c r="AB47" s="55">
        <f t="shared" si="0"/>
        <v>20480</v>
      </c>
      <c r="AC47" s="55">
        <f t="shared" si="0"/>
        <v>20480</v>
      </c>
      <c r="AD47" s="55">
        <f t="shared" si="0"/>
        <v>15836</v>
      </c>
      <c r="AE47" s="55">
        <f t="shared" si="0"/>
        <v>10676</v>
      </c>
      <c r="AF47" s="55">
        <f t="shared" si="0"/>
        <v>10676</v>
      </c>
      <c r="AG47" s="55">
        <f t="shared" si="0"/>
        <v>10934</v>
      </c>
      <c r="AH47" s="55">
        <f t="shared" si="0"/>
        <v>10934</v>
      </c>
    </row>
    <row r="48" spans="2:34">
      <c r="B48" t="s">
        <v>6978</v>
      </c>
      <c r="C48" s="57" t="s">
        <v>79</v>
      </c>
      <c r="D48" s="55">
        <f>SUMIFS(D$8:D$23,$C$8:$C$23,$C48)</f>
        <v>35842</v>
      </c>
      <c r="E48" s="55">
        <f t="shared" ref="E48:AH48" si="1">SUMIFS(E$8:E$23,$C$8:$C$23,$C48)</f>
        <v>37302</v>
      </c>
      <c r="F48" s="55">
        <f t="shared" si="1"/>
        <v>38342</v>
      </c>
      <c r="G48" s="55">
        <f t="shared" si="1"/>
        <v>40432</v>
      </c>
      <c r="H48" s="55">
        <f t="shared" si="1"/>
        <v>40612</v>
      </c>
      <c r="I48" s="55">
        <f t="shared" si="1"/>
        <v>38612</v>
      </c>
      <c r="J48" s="55">
        <f t="shared" si="1"/>
        <v>38112</v>
      </c>
      <c r="K48" s="55">
        <f t="shared" si="1"/>
        <v>37112</v>
      </c>
      <c r="L48" s="55">
        <f t="shared" si="1"/>
        <v>35112</v>
      </c>
      <c r="M48" s="55">
        <f t="shared" si="1"/>
        <v>33612</v>
      </c>
      <c r="N48" s="55">
        <f t="shared" si="1"/>
        <v>32612</v>
      </c>
      <c r="O48" s="55">
        <f t="shared" si="1"/>
        <v>31612</v>
      </c>
      <c r="P48" s="55">
        <f t="shared" si="1"/>
        <v>30612</v>
      </c>
      <c r="Q48" s="55">
        <f t="shared" si="1"/>
        <v>30612</v>
      </c>
      <c r="R48" s="55">
        <f t="shared" si="1"/>
        <v>29012</v>
      </c>
      <c r="S48" s="55">
        <f t="shared" si="1"/>
        <v>28496</v>
      </c>
      <c r="T48" s="55">
        <f t="shared" si="1"/>
        <v>27980</v>
      </c>
      <c r="U48" s="55">
        <f t="shared" si="1"/>
        <v>25916</v>
      </c>
      <c r="V48" s="55">
        <f t="shared" si="1"/>
        <v>22820</v>
      </c>
      <c r="W48" s="55">
        <f t="shared" si="1"/>
        <v>22046</v>
      </c>
      <c r="X48" s="55">
        <f t="shared" si="1"/>
        <v>22046</v>
      </c>
      <c r="Y48" s="55">
        <f t="shared" si="1"/>
        <v>22046</v>
      </c>
      <c r="Z48" s="55">
        <f t="shared" si="1"/>
        <v>22046</v>
      </c>
      <c r="AA48" s="55">
        <f t="shared" si="1"/>
        <v>22046</v>
      </c>
      <c r="AB48" s="55">
        <f t="shared" si="1"/>
        <v>20240</v>
      </c>
      <c r="AC48" s="55">
        <f t="shared" si="1"/>
        <v>19982</v>
      </c>
      <c r="AD48" s="55">
        <f t="shared" si="1"/>
        <v>15080</v>
      </c>
      <c r="AE48" s="55">
        <f t="shared" si="1"/>
        <v>9662</v>
      </c>
      <c r="AF48" s="55">
        <f t="shared" si="1"/>
        <v>9662</v>
      </c>
      <c r="AG48" s="55">
        <f t="shared" si="1"/>
        <v>9662</v>
      </c>
      <c r="AH48" s="55">
        <f t="shared" si="1"/>
        <v>9662</v>
      </c>
    </row>
    <row r="49" spans="2:34">
      <c r="B49" t="s">
        <v>6979</v>
      </c>
      <c r="C49" s="57" t="s">
        <v>80</v>
      </c>
      <c r="D49" s="55">
        <f t="shared" ref="D49:S49" si="2">SUMIFS(D$27:D$42,$B$27:$B$42,$C49)</f>
        <v>39655</v>
      </c>
      <c r="E49" s="55">
        <f t="shared" si="2"/>
        <v>39963</v>
      </c>
      <c r="F49" s="55">
        <f t="shared" si="2"/>
        <v>41041</v>
      </c>
      <c r="G49" s="55">
        <f t="shared" si="2"/>
        <v>42273</v>
      </c>
      <c r="H49" s="55">
        <f t="shared" si="2"/>
        <v>43505</v>
      </c>
      <c r="I49" s="55">
        <f t="shared" si="2"/>
        <v>45199</v>
      </c>
      <c r="J49" s="55">
        <f t="shared" si="2"/>
        <v>46431</v>
      </c>
      <c r="K49" s="55">
        <f t="shared" si="2"/>
        <v>47509</v>
      </c>
      <c r="L49" s="55">
        <f t="shared" si="2"/>
        <v>48587</v>
      </c>
      <c r="M49" s="55">
        <f t="shared" si="2"/>
        <v>49511</v>
      </c>
      <c r="N49" s="55">
        <f t="shared" si="2"/>
        <v>50127</v>
      </c>
      <c r="O49" s="55">
        <f t="shared" si="2"/>
        <v>50743</v>
      </c>
      <c r="P49" s="55">
        <f t="shared" si="2"/>
        <v>51359</v>
      </c>
      <c r="Q49" s="55">
        <f t="shared" si="2"/>
        <v>51667</v>
      </c>
      <c r="R49" s="55">
        <f t="shared" si="2"/>
        <v>52437</v>
      </c>
      <c r="S49" s="55">
        <f t="shared" si="2"/>
        <v>52591</v>
      </c>
      <c r="T49" s="55">
        <f t="shared" ref="T49:AH49" si="3">SUMIFS(T$27:T$42,$B$27:$B$42,$C49)</f>
        <v>52283</v>
      </c>
      <c r="U49" s="55">
        <f t="shared" si="3"/>
        <v>52437</v>
      </c>
      <c r="V49" s="55">
        <f t="shared" si="3"/>
        <v>52899</v>
      </c>
      <c r="W49" s="55">
        <f t="shared" si="3"/>
        <v>52899</v>
      </c>
      <c r="X49" s="55">
        <f t="shared" si="3"/>
        <v>51513</v>
      </c>
      <c r="Y49" s="55">
        <f t="shared" si="3"/>
        <v>50281</v>
      </c>
      <c r="Z49" s="55">
        <f t="shared" si="3"/>
        <v>50589</v>
      </c>
      <c r="AA49" s="55">
        <f t="shared" si="3"/>
        <v>47971</v>
      </c>
      <c r="AB49" s="55">
        <f t="shared" si="3"/>
        <v>44583</v>
      </c>
      <c r="AC49" s="55">
        <f t="shared" si="3"/>
        <v>43505</v>
      </c>
      <c r="AD49" s="55">
        <f t="shared" si="3"/>
        <v>44121</v>
      </c>
      <c r="AE49" s="55">
        <f t="shared" si="3"/>
        <v>40425</v>
      </c>
      <c r="AF49" s="55">
        <f t="shared" si="3"/>
        <v>40733</v>
      </c>
      <c r="AG49" s="55">
        <f t="shared" si="3"/>
        <v>40425</v>
      </c>
      <c r="AH49" s="55">
        <f t="shared" si="3"/>
        <v>41041</v>
      </c>
    </row>
    <row r="50" spans="2:34">
      <c r="B50" t="s">
        <v>6978</v>
      </c>
      <c r="C50" s="57" t="s">
        <v>80</v>
      </c>
      <c r="D50" s="55">
        <f t="shared" ref="D50:S50" si="4">SUMIFS(D$8:D$23,$C$8:$C$23,$C50)</f>
        <v>41316</v>
      </c>
      <c r="E50" s="55">
        <f t="shared" si="4"/>
        <v>41340</v>
      </c>
      <c r="F50" s="55">
        <f t="shared" si="4"/>
        <v>43330</v>
      </c>
      <c r="G50" s="55">
        <f t="shared" si="4"/>
        <v>44344</v>
      </c>
      <c r="H50" s="55">
        <f t="shared" si="4"/>
        <v>47750</v>
      </c>
      <c r="I50" s="55">
        <f t="shared" si="4"/>
        <v>50248</v>
      </c>
      <c r="J50" s="55">
        <f t="shared" si="4"/>
        <v>50748</v>
      </c>
      <c r="K50" s="55">
        <f t="shared" si="4"/>
        <v>51748</v>
      </c>
      <c r="L50" s="55">
        <f t="shared" si="4"/>
        <v>51996</v>
      </c>
      <c r="M50" s="55">
        <f t="shared" si="4"/>
        <v>54496</v>
      </c>
      <c r="N50" s="55">
        <f t="shared" si="4"/>
        <v>55496</v>
      </c>
      <c r="O50" s="55">
        <f t="shared" si="4"/>
        <v>56496</v>
      </c>
      <c r="P50" s="55">
        <f t="shared" si="4"/>
        <v>57496</v>
      </c>
      <c r="Q50" s="55">
        <f t="shared" si="4"/>
        <v>57496</v>
      </c>
      <c r="R50" s="55">
        <f t="shared" si="4"/>
        <v>59096</v>
      </c>
      <c r="S50" s="55">
        <f t="shared" si="4"/>
        <v>58480</v>
      </c>
      <c r="T50" s="55">
        <f t="shared" ref="T50:AH50" si="5">SUMIFS(T$8:T$23,$C$8:$C$23,$C50)</f>
        <v>57556</v>
      </c>
      <c r="U50" s="55">
        <f t="shared" si="5"/>
        <v>56940</v>
      </c>
      <c r="V50" s="55">
        <f t="shared" si="5"/>
        <v>56478</v>
      </c>
      <c r="W50" s="55">
        <f t="shared" si="5"/>
        <v>55862</v>
      </c>
      <c r="X50" s="55">
        <f t="shared" si="5"/>
        <v>53860</v>
      </c>
      <c r="Y50" s="55">
        <f t="shared" si="5"/>
        <v>52012</v>
      </c>
      <c r="Z50" s="55">
        <f t="shared" si="5"/>
        <v>51550</v>
      </c>
      <c r="AA50" s="55">
        <f t="shared" si="5"/>
        <v>48008</v>
      </c>
      <c r="AB50" s="55">
        <f t="shared" si="5"/>
        <v>42926</v>
      </c>
      <c r="AC50" s="55">
        <f t="shared" si="5"/>
        <v>40462</v>
      </c>
      <c r="AD50" s="55">
        <f t="shared" si="5"/>
        <v>39538</v>
      </c>
      <c r="AE50" s="55">
        <f t="shared" si="5"/>
        <v>33994</v>
      </c>
      <c r="AF50" s="55">
        <f t="shared" si="5"/>
        <v>33532</v>
      </c>
      <c r="AG50" s="55">
        <f t="shared" si="5"/>
        <v>31838</v>
      </c>
      <c r="AH50" s="55">
        <f t="shared" si="5"/>
        <v>31838</v>
      </c>
    </row>
    <row r="51" spans="2:34">
      <c r="B51" t="s">
        <v>6979</v>
      </c>
      <c r="C51" s="57" t="s">
        <v>81</v>
      </c>
      <c r="D51" s="55">
        <f t="shared" ref="D51:S51" si="6">SUMIFS(D$27:D$42,$B$27:$B$42,$C51)</f>
        <v>23250</v>
      </c>
      <c r="E51" s="55">
        <f t="shared" si="6"/>
        <v>23250</v>
      </c>
      <c r="F51" s="55">
        <f t="shared" si="6"/>
        <v>23750</v>
      </c>
      <c r="G51" s="55">
        <f t="shared" si="6"/>
        <v>24250</v>
      </c>
      <c r="H51" s="55">
        <f t="shared" si="6"/>
        <v>24750</v>
      </c>
      <c r="I51" s="55">
        <f t="shared" si="6"/>
        <v>23750</v>
      </c>
      <c r="J51" s="55">
        <f t="shared" si="6"/>
        <v>22250</v>
      </c>
      <c r="K51" s="55">
        <f t="shared" si="6"/>
        <v>20750</v>
      </c>
      <c r="L51" s="55">
        <f t="shared" si="6"/>
        <v>19750</v>
      </c>
      <c r="M51" s="55">
        <f t="shared" si="6"/>
        <v>19250</v>
      </c>
      <c r="N51" s="55">
        <f t="shared" si="6"/>
        <v>19250</v>
      </c>
      <c r="O51" s="55">
        <f t="shared" si="6"/>
        <v>19250</v>
      </c>
      <c r="P51" s="55">
        <f t="shared" si="6"/>
        <v>19250</v>
      </c>
      <c r="Q51" s="55">
        <f t="shared" si="6"/>
        <v>19250</v>
      </c>
      <c r="R51" s="55">
        <f t="shared" si="6"/>
        <v>18250</v>
      </c>
      <c r="S51" s="55">
        <f t="shared" si="6"/>
        <v>17250</v>
      </c>
      <c r="T51" s="55">
        <f t="shared" ref="T51:AH51" si="7">SUMIFS(T$27:T$42,$B$27:$B$42,$C51)</f>
        <v>17250</v>
      </c>
      <c r="U51" s="55">
        <f t="shared" si="7"/>
        <v>17250</v>
      </c>
      <c r="V51" s="55">
        <f t="shared" si="7"/>
        <v>17250</v>
      </c>
      <c r="W51" s="55">
        <f t="shared" si="7"/>
        <v>17250</v>
      </c>
      <c r="X51" s="55">
        <f t="shared" si="7"/>
        <v>17250</v>
      </c>
      <c r="Y51" s="55">
        <f t="shared" si="7"/>
        <v>16250</v>
      </c>
      <c r="Z51" s="55">
        <f t="shared" si="7"/>
        <v>14250</v>
      </c>
      <c r="AA51" s="55">
        <f t="shared" si="7"/>
        <v>14250</v>
      </c>
      <c r="AB51" s="55">
        <f t="shared" si="7"/>
        <v>14250</v>
      </c>
      <c r="AC51" s="55">
        <f t="shared" si="7"/>
        <v>13250</v>
      </c>
      <c r="AD51" s="55">
        <f t="shared" si="7"/>
        <v>11750</v>
      </c>
      <c r="AE51" s="55">
        <f t="shared" si="7"/>
        <v>11750</v>
      </c>
      <c r="AF51" s="55">
        <f t="shared" si="7"/>
        <v>11750</v>
      </c>
      <c r="AG51" s="55">
        <f t="shared" si="7"/>
        <v>10250</v>
      </c>
      <c r="AH51" s="55">
        <f t="shared" si="7"/>
        <v>10250</v>
      </c>
    </row>
    <row r="52" spans="2:34">
      <c r="B52" t="s">
        <v>6978</v>
      </c>
      <c r="C52" s="57" t="s">
        <v>81</v>
      </c>
      <c r="D52" s="55">
        <f t="shared" ref="D52:S52" si="8">SUMIFS(D$8:D$23,$C$8:$C$23,$C52)</f>
        <v>23250</v>
      </c>
      <c r="E52" s="55">
        <f t="shared" si="8"/>
        <v>24650</v>
      </c>
      <c r="F52" s="55">
        <f t="shared" si="8"/>
        <v>26050</v>
      </c>
      <c r="G52" s="55">
        <f t="shared" si="8"/>
        <v>26800</v>
      </c>
      <c r="H52" s="55">
        <f t="shared" si="8"/>
        <v>27250</v>
      </c>
      <c r="I52" s="55">
        <f t="shared" si="8"/>
        <v>25350</v>
      </c>
      <c r="J52" s="55">
        <f t="shared" si="8"/>
        <v>23700</v>
      </c>
      <c r="K52" s="55">
        <f t="shared" si="8"/>
        <v>22050</v>
      </c>
      <c r="L52" s="55">
        <f t="shared" si="8"/>
        <v>21100</v>
      </c>
      <c r="M52" s="55">
        <f t="shared" si="8"/>
        <v>20400</v>
      </c>
      <c r="N52" s="55">
        <f t="shared" si="8"/>
        <v>20400</v>
      </c>
      <c r="O52" s="55">
        <f t="shared" si="8"/>
        <v>20400</v>
      </c>
      <c r="P52" s="55">
        <f t="shared" si="8"/>
        <v>20400</v>
      </c>
      <c r="Q52" s="55">
        <f t="shared" si="8"/>
        <v>20400</v>
      </c>
      <c r="R52" s="55">
        <f t="shared" si="8"/>
        <v>19400</v>
      </c>
      <c r="S52" s="55">
        <f t="shared" si="8"/>
        <v>18400</v>
      </c>
      <c r="T52" s="55">
        <f t="shared" ref="T52:AH52" si="9">SUMIFS(T$8:T$23,$C$8:$C$23,$C52)</f>
        <v>18400</v>
      </c>
      <c r="U52" s="55">
        <f t="shared" si="9"/>
        <v>18400</v>
      </c>
      <c r="V52" s="55">
        <f t="shared" si="9"/>
        <v>18400</v>
      </c>
      <c r="W52" s="55">
        <f t="shared" si="9"/>
        <v>18400</v>
      </c>
      <c r="X52" s="55">
        <f t="shared" si="9"/>
        <v>18400</v>
      </c>
      <c r="Y52" s="55">
        <f t="shared" si="9"/>
        <v>17400</v>
      </c>
      <c r="Z52" s="55">
        <f t="shared" si="9"/>
        <v>15400</v>
      </c>
      <c r="AA52" s="55">
        <f t="shared" si="9"/>
        <v>15400</v>
      </c>
      <c r="AB52" s="55">
        <f t="shared" si="9"/>
        <v>15400</v>
      </c>
      <c r="AC52" s="55">
        <f t="shared" si="9"/>
        <v>14400</v>
      </c>
      <c r="AD52" s="55">
        <f t="shared" si="9"/>
        <v>12900</v>
      </c>
      <c r="AE52" s="55">
        <f t="shared" si="9"/>
        <v>12900</v>
      </c>
      <c r="AF52" s="55">
        <f t="shared" si="9"/>
        <v>12900</v>
      </c>
      <c r="AG52" s="55">
        <f t="shared" si="9"/>
        <v>11400</v>
      </c>
      <c r="AH52" s="55">
        <f t="shared" si="9"/>
        <v>11400</v>
      </c>
    </row>
    <row r="53" spans="2:34">
      <c r="B53" t="s">
        <v>6979</v>
      </c>
      <c r="C53" s="57" t="s">
        <v>82</v>
      </c>
      <c r="D53" s="55">
        <f t="shared" ref="D53:S53" si="10">SUMIFS(D$27:D$42,$B$27:$B$42,$C53)</f>
        <v>1807.44</v>
      </c>
      <c r="E53" s="55">
        <f t="shared" si="10"/>
        <v>1807.44</v>
      </c>
      <c r="F53" s="55">
        <f t="shared" si="10"/>
        <v>1807.44</v>
      </c>
      <c r="G53" s="55">
        <f t="shared" si="10"/>
        <v>1807.44</v>
      </c>
      <c r="H53" s="55">
        <f t="shared" si="10"/>
        <v>1807.44</v>
      </c>
      <c r="I53" s="55">
        <f t="shared" si="10"/>
        <v>1807.44</v>
      </c>
      <c r="J53" s="55">
        <f t="shared" si="10"/>
        <v>1807.44</v>
      </c>
      <c r="K53" s="55">
        <f t="shared" si="10"/>
        <v>1807.44</v>
      </c>
      <c r="L53" s="55">
        <f t="shared" si="10"/>
        <v>1807.44</v>
      </c>
      <c r="M53" s="55">
        <f t="shared" si="10"/>
        <v>1807.44</v>
      </c>
      <c r="N53" s="55">
        <f t="shared" si="10"/>
        <v>1807.44</v>
      </c>
      <c r="O53" s="55">
        <f t="shared" si="10"/>
        <v>1807.44</v>
      </c>
      <c r="P53" s="55">
        <f t="shared" si="10"/>
        <v>1807.44</v>
      </c>
      <c r="Q53" s="55">
        <f t="shared" si="10"/>
        <v>1807.44</v>
      </c>
      <c r="R53" s="55">
        <f t="shared" si="10"/>
        <v>1807.44</v>
      </c>
      <c r="S53" s="55">
        <f t="shared" si="10"/>
        <v>1807.44</v>
      </c>
      <c r="T53" s="55">
        <f t="shared" ref="T53:AH53" si="11">SUMIFS(T$27:T$42,$B$27:$B$42,$C53)</f>
        <v>1807.44</v>
      </c>
      <c r="U53" s="55">
        <f t="shared" si="11"/>
        <v>1807.44</v>
      </c>
      <c r="V53" s="55">
        <f t="shared" si="11"/>
        <v>1807.44</v>
      </c>
      <c r="W53" s="55">
        <f t="shared" si="11"/>
        <v>1807.44</v>
      </c>
      <c r="X53" s="55">
        <f t="shared" si="11"/>
        <v>1807.44</v>
      </c>
      <c r="Y53" s="55">
        <f t="shared" si="11"/>
        <v>1807.44</v>
      </c>
      <c r="Z53" s="55">
        <f t="shared" si="11"/>
        <v>1807.44</v>
      </c>
      <c r="AA53" s="55">
        <f t="shared" si="11"/>
        <v>1807.44</v>
      </c>
      <c r="AB53" s="55">
        <f t="shared" si="11"/>
        <v>1807.44</v>
      </c>
      <c r="AC53" s="55">
        <f t="shared" si="11"/>
        <v>1807.44</v>
      </c>
      <c r="AD53" s="55">
        <f t="shared" si="11"/>
        <v>1807.44</v>
      </c>
      <c r="AE53" s="55">
        <f t="shared" si="11"/>
        <v>1807.44</v>
      </c>
      <c r="AF53" s="55">
        <f t="shared" si="11"/>
        <v>1807.44</v>
      </c>
      <c r="AG53" s="55">
        <f t="shared" si="11"/>
        <v>1807.44</v>
      </c>
      <c r="AH53" s="55">
        <f t="shared" si="11"/>
        <v>1807.44</v>
      </c>
    </row>
    <row r="54" spans="2:34">
      <c r="B54" t="s">
        <v>6978</v>
      </c>
      <c r="C54" s="57" t="s">
        <v>82</v>
      </c>
      <c r="D54" s="55">
        <f t="shared" ref="D54:S54" si="12">SUMIFS(D$8:D$23,$C$8:$C$23,$C54)</f>
        <v>1817</v>
      </c>
      <c r="E54" s="55">
        <f t="shared" si="12"/>
        <v>1837</v>
      </c>
      <c r="F54" s="55">
        <f t="shared" si="12"/>
        <v>1847</v>
      </c>
      <c r="G54" s="55">
        <f t="shared" si="12"/>
        <v>1857</v>
      </c>
      <c r="H54" s="55">
        <f t="shared" si="12"/>
        <v>1867</v>
      </c>
      <c r="I54" s="55">
        <f t="shared" si="12"/>
        <v>1882</v>
      </c>
      <c r="J54" s="55">
        <f t="shared" si="12"/>
        <v>1897</v>
      </c>
      <c r="K54" s="55">
        <f t="shared" si="12"/>
        <v>1912</v>
      </c>
      <c r="L54" s="55">
        <f t="shared" si="12"/>
        <v>1932</v>
      </c>
      <c r="M54" s="55">
        <f t="shared" si="12"/>
        <v>1952</v>
      </c>
      <c r="N54" s="55">
        <f t="shared" si="12"/>
        <v>1972</v>
      </c>
      <c r="O54" s="55">
        <f t="shared" si="12"/>
        <v>2004</v>
      </c>
      <c r="P54" s="55">
        <f t="shared" si="12"/>
        <v>2035</v>
      </c>
      <c r="Q54" s="55">
        <f t="shared" si="12"/>
        <v>2065</v>
      </c>
      <c r="R54" s="55">
        <f t="shared" si="12"/>
        <v>2085</v>
      </c>
      <c r="S54" s="55">
        <f t="shared" si="12"/>
        <v>2085</v>
      </c>
      <c r="T54" s="55">
        <f t="shared" ref="T54:AH54" si="13">SUMIFS(T$8:T$23,$C$8:$C$23,$C54)</f>
        <v>2085</v>
      </c>
      <c r="U54" s="55">
        <f t="shared" si="13"/>
        <v>2085</v>
      </c>
      <c r="V54" s="55">
        <f t="shared" si="13"/>
        <v>2085</v>
      </c>
      <c r="W54" s="55">
        <f t="shared" si="13"/>
        <v>2085</v>
      </c>
      <c r="X54" s="55">
        <f t="shared" si="13"/>
        <v>2085</v>
      </c>
      <c r="Y54" s="55">
        <f t="shared" si="13"/>
        <v>2085</v>
      </c>
      <c r="Z54" s="55">
        <f t="shared" si="13"/>
        <v>2085</v>
      </c>
      <c r="AA54" s="55">
        <f t="shared" si="13"/>
        <v>2085</v>
      </c>
      <c r="AB54" s="55">
        <f t="shared" si="13"/>
        <v>2085</v>
      </c>
      <c r="AC54" s="55">
        <f t="shared" si="13"/>
        <v>2085</v>
      </c>
      <c r="AD54" s="55">
        <f t="shared" si="13"/>
        <v>2085</v>
      </c>
      <c r="AE54" s="55">
        <f t="shared" si="13"/>
        <v>2085</v>
      </c>
      <c r="AF54" s="55">
        <f t="shared" si="13"/>
        <v>2085</v>
      </c>
      <c r="AG54" s="55">
        <f t="shared" si="13"/>
        <v>2085</v>
      </c>
      <c r="AH54" s="55">
        <f t="shared" si="13"/>
        <v>2085</v>
      </c>
    </row>
    <row r="55" spans="2:34">
      <c r="B55" t="s">
        <v>6979</v>
      </c>
      <c r="C55" s="57" t="s">
        <v>83</v>
      </c>
      <c r="D55" s="55">
        <f t="shared" ref="D55:S55" si="14">SUMIFS(D$27:D$42,$B$27:$B$42,$C55)</f>
        <v>2911.53</v>
      </c>
      <c r="E55" s="55">
        <f t="shared" si="14"/>
        <v>3628.45</v>
      </c>
      <c r="F55" s="55">
        <f t="shared" si="14"/>
        <v>4050.63</v>
      </c>
      <c r="G55" s="55">
        <f t="shared" si="14"/>
        <v>4213.12</v>
      </c>
      <c r="H55" s="55">
        <f t="shared" si="14"/>
        <v>4391.13</v>
      </c>
      <c r="I55" s="55">
        <f t="shared" si="14"/>
        <v>5174.2299999999996</v>
      </c>
      <c r="J55" s="55">
        <f t="shared" si="14"/>
        <v>5810.5</v>
      </c>
      <c r="K55" s="55">
        <f t="shared" si="14"/>
        <v>6616.1</v>
      </c>
      <c r="L55" s="55">
        <f t="shared" si="14"/>
        <v>7806.9</v>
      </c>
      <c r="M55" s="55">
        <f t="shared" si="14"/>
        <v>9008.1</v>
      </c>
      <c r="N55" s="55">
        <f t="shared" si="14"/>
        <v>9939.6</v>
      </c>
      <c r="O55" s="55">
        <f t="shared" si="14"/>
        <v>10963.2</v>
      </c>
      <c r="P55" s="55">
        <f t="shared" si="14"/>
        <v>11963</v>
      </c>
      <c r="Q55" s="55">
        <f t="shared" si="14"/>
        <v>12690.1</v>
      </c>
      <c r="R55" s="55">
        <f t="shared" si="14"/>
        <v>14219.9</v>
      </c>
      <c r="S55" s="55">
        <f t="shared" si="14"/>
        <v>15670.1</v>
      </c>
      <c r="T55" s="55">
        <f t="shared" ref="T55:AH55" si="15">SUMIFS(T$27:T$42,$B$27:$B$42,$C55)</f>
        <v>16855.7</v>
      </c>
      <c r="U55" s="55">
        <f t="shared" si="15"/>
        <v>18511.900000000001</v>
      </c>
      <c r="V55" s="55">
        <f t="shared" si="15"/>
        <v>20563.7</v>
      </c>
      <c r="W55" s="55">
        <f t="shared" si="15"/>
        <v>21941.200000000001</v>
      </c>
      <c r="X55" s="55">
        <f t="shared" si="15"/>
        <v>23354.400000000001</v>
      </c>
      <c r="Y55" s="55">
        <f t="shared" si="15"/>
        <v>25133.4</v>
      </c>
      <c r="Z55" s="55">
        <f t="shared" si="15"/>
        <v>27073.3</v>
      </c>
      <c r="AA55" s="55">
        <f t="shared" si="15"/>
        <v>29039.1</v>
      </c>
      <c r="AB55" s="55">
        <f t="shared" si="15"/>
        <v>32196.2</v>
      </c>
      <c r="AC55" s="55">
        <f t="shared" si="15"/>
        <v>34334.199999999997</v>
      </c>
      <c r="AD55" s="55">
        <f t="shared" si="15"/>
        <v>38888.400000000001</v>
      </c>
      <c r="AE55" s="55">
        <f t="shared" si="15"/>
        <v>44669.1</v>
      </c>
      <c r="AF55" s="55">
        <f t="shared" si="15"/>
        <v>47181.3</v>
      </c>
      <c r="AG55" s="55">
        <f t="shared" si="15"/>
        <v>51625.2</v>
      </c>
      <c r="AH55" s="55">
        <f t="shared" si="15"/>
        <v>53841.7</v>
      </c>
    </row>
    <row r="56" spans="2:34">
      <c r="B56" t="s">
        <v>6978</v>
      </c>
      <c r="C56" s="57" t="s">
        <v>83</v>
      </c>
      <c r="D56" s="55">
        <f t="shared" ref="D56:S56" si="16">SUMIFS(D$8:D$23,$C$8:$C$23,$C56)</f>
        <v>1834</v>
      </c>
      <c r="E56" s="55">
        <f t="shared" si="16"/>
        <v>2584</v>
      </c>
      <c r="F56" s="55">
        <f t="shared" si="16"/>
        <v>3384</v>
      </c>
      <c r="G56" s="55">
        <f t="shared" si="16"/>
        <v>5084</v>
      </c>
      <c r="H56" s="55">
        <f t="shared" si="16"/>
        <v>7084</v>
      </c>
      <c r="I56" s="55">
        <f t="shared" si="16"/>
        <v>9184</v>
      </c>
      <c r="J56" s="55">
        <f t="shared" si="16"/>
        <v>11034</v>
      </c>
      <c r="K56" s="55">
        <f t="shared" si="16"/>
        <v>12784</v>
      </c>
      <c r="L56" s="55">
        <f t="shared" si="16"/>
        <v>14434</v>
      </c>
      <c r="M56" s="55">
        <f t="shared" si="16"/>
        <v>16074</v>
      </c>
      <c r="N56" s="55">
        <f t="shared" si="16"/>
        <v>17679</v>
      </c>
      <c r="O56" s="55">
        <f t="shared" si="16"/>
        <v>19229</v>
      </c>
      <c r="P56" s="55">
        <f t="shared" si="16"/>
        <v>20929</v>
      </c>
      <c r="Q56" s="55">
        <f t="shared" si="16"/>
        <v>22774</v>
      </c>
      <c r="R56" s="55">
        <f t="shared" si="16"/>
        <v>24874</v>
      </c>
      <c r="S56" s="55">
        <f t="shared" si="16"/>
        <v>26188.809523809236</v>
      </c>
      <c r="T56" s="55">
        <f t="shared" ref="T56:AH56" si="17">SUMIFS(T$8:T$23,$C$8:$C$23,$C56)</f>
        <v>27887.702380952425</v>
      </c>
      <c r="U56" s="55">
        <f t="shared" si="17"/>
        <v>29586.595238095149</v>
      </c>
      <c r="V56" s="55">
        <f t="shared" si="17"/>
        <v>31285.488095237873</v>
      </c>
      <c r="W56" s="55">
        <f t="shared" si="17"/>
        <v>32984.380952380598</v>
      </c>
      <c r="X56" s="55">
        <f t="shared" si="17"/>
        <v>34683.273809523787</v>
      </c>
      <c r="Y56" s="55">
        <f t="shared" si="17"/>
        <v>36382.166666666511</v>
      </c>
      <c r="Z56" s="55">
        <f t="shared" si="17"/>
        <v>38081.059523809236</v>
      </c>
      <c r="AA56" s="55">
        <f t="shared" si="17"/>
        <v>39779.952380952425</v>
      </c>
      <c r="AB56" s="55">
        <f t="shared" si="17"/>
        <v>41478.845238095149</v>
      </c>
      <c r="AC56" s="55">
        <f t="shared" si="17"/>
        <v>43177.738095237873</v>
      </c>
      <c r="AD56" s="55">
        <f t="shared" si="17"/>
        <v>44876.630952380598</v>
      </c>
      <c r="AE56" s="55">
        <f t="shared" si="17"/>
        <v>46575.523809523787</v>
      </c>
      <c r="AF56" s="55">
        <f t="shared" si="17"/>
        <v>48274.416666666511</v>
      </c>
      <c r="AG56" s="55">
        <f t="shared" si="17"/>
        <v>49973.309523809236</v>
      </c>
      <c r="AH56" s="55">
        <f t="shared" si="17"/>
        <v>51672.202380952425</v>
      </c>
    </row>
    <row r="57" spans="2:34">
      <c r="B57" t="s">
        <v>6979</v>
      </c>
      <c r="C57" s="57" t="s">
        <v>84</v>
      </c>
      <c r="D57" s="55">
        <f t="shared" ref="D57:S57" si="18">SUMIFS(D$27:D$42,$B$27:$B$42,$C57)</f>
        <v>12563.4</v>
      </c>
      <c r="E57" s="55">
        <f t="shared" si="18"/>
        <v>13183</v>
      </c>
      <c r="F57" s="55">
        <f t="shared" si="18"/>
        <v>13652</v>
      </c>
      <c r="G57" s="55">
        <f t="shared" si="18"/>
        <v>13965</v>
      </c>
      <c r="H57" s="55">
        <f t="shared" si="18"/>
        <v>14342</v>
      </c>
      <c r="I57" s="55">
        <f t="shared" si="18"/>
        <v>15164</v>
      </c>
      <c r="J57" s="55">
        <f t="shared" si="18"/>
        <v>15750</v>
      </c>
      <c r="K57" s="55">
        <f t="shared" si="18"/>
        <v>16482</v>
      </c>
      <c r="L57" s="55">
        <f t="shared" si="18"/>
        <v>17617</v>
      </c>
      <c r="M57" s="55">
        <f t="shared" si="18"/>
        <v>18851</v>
      </c>
      <c r="N57" s="55">
        <f t="shared" si="18"/>
        <v>19894</v>
      </c>
      <c r="O57" s="55">
        <f t="shared" si="18"/>
        <v>21231</v>
      </c>
      <c r="P57" s="55">
        <f t="shared" si="18"/>
        <v>22723</v>
      </c>
      <c r="Q57" s="55">
        <f t="shared" si="18"/>
        <v>24142</v>
      </c>
      <c r="R57" s="55">
        <f t="shared" si="18"/>
        <v>26361</v>
      </c>
      <c r="S57" s="55">
        <f t="shared" si="18"/>
        <v>28558</v>
      </c>
      <c r="T57" s="55">
        <f t="shared" ref="T57:AH57" si="19">SUMIFS(T$27:T$42,$B$27:$B$42,$C57)</f>
        <v>30498</v>
      </c>
      <c r="U57" s="55">
        <f t="shared" si="19"/>
        <v>33196</v>
      </c>
      <c r="V57" s="55">
        <f t="shared" si="19"/>
        <v>36492</v>
      </c>
      <c r="W57" s="55">
        <f t="shared" si="19"/>
        <v>39012</v>
      </c>
      <c r="X57" s="55">
        <f t="shared" si="19"/>
        <v>41619</v>
      </c>
      <c r="Y57" s="55">
        <f t="shared" si="19"/>
        <v>44897</v>
      </c>
      <c r="Z57" s="55">
        <f t="shared" si="19"/>
        <v>48479</v>
      </c>
      <c r="AA57" s="55">
        <f t="shared" si="19"/>
        <v>52254</v>
      </c>
      <c r="AB57" s="55">
        <f t="shared" si="19"/>
        <v>57809</v>
      </c>
      <c r="AC57" s="55">
        <f t="shared" si="19"/>
        <v>62011</v>
      </c>
      <c r="AD57" s="55">
        <f t="shared" si="19"/>
        <v>69835</v>
      </c>
      <c r="AE57" s="55">
        <f t="shared" si="19"/>
        <v>79517</v>
      </c>
      <c r="AF57" s="55">
        <f t="shared" si="19"/>
        <v>84403</v>
      </c>
      <c r="AG57" s="55">
        <f t="shared" si="19"/>
        <v>92019</v>
      </c>
      <c r="AH57" s="55">
        <f t="shared" si="19"/>
        <v>96685</v>
      </c>
    </row>
    <row r="58" spans="2:34">
      <c r="B58" t="s">
        <v>6978</v>
      </c>
      <c r="C58" s="57" t="s">
        <v>84</v>
      </c>
      <c r="D58" s="55">
        <f t="shared" ref="D58:S58" si="20">SUMIFS(D$8:D$23,$C$8:$C$23,$C58)</f>
        <v>14294</v>
      </c>
      <c r="E58" s="55">
        <f t="shared" si="20"/>
        <v>17894</v>
      </c>
      <c r="F58" s="55">
        <f t="shared" si="20"/>
        <v>21494</v>
      </c>
      <c r="G58" s="55">
        <f t="shared" si="20"/>
        <v>24794</v>
      </c>
      <c r="H58" s="55">
        <f t="shared" si="20"/>
        <v>28094</v>
      </c>
      <c r="I58" s="55">
        <f t="shared" si="20"/>
        <v>31394</v>
      </c>
      <c r="J58" s="55">
        <f t="shared" si="20"/>
        <v>32061</v>
      </c>
      <c r="K58" s="55">
        <f t="shared" si="20"/>
        <v>32541</v>
      </c>
      <c r="L58" s="55">
        <f t="shared" si="20"/>
        <v>33021</v>
      </c>
      <c r="M58" s="55">
        <f t="shared" si="20"/>
        <v>33501</v>
      </c>
      <c r="N58" s="55">
        <f t="shared" si="20"/>
        <v>33981</v>
      </c>
      <c r="O58" s="55">
        <f t="shared" si="20"/>
        <v>35681</v>
      </c>
      <c r="P58" s="55">
        <f t="shared" si="20"/>
        <v>38381</v>
      </c>
      <c r="Q58" s="55">
        <f t="shared" si="20"/>
        <v>41994</v>
      </c>
      <c r="R58" s="55">
        <f t="shared" si="20"/>
        <v>45594</v>
      </c>
      <c r="S58" s="55">
        <f t="shared" si="20"/>
        <v>45681.78095238097</v>
      </c>
      <c r="T58" s="55">
        <f t="shared" ref="T58:AH58" si="21">SUMIFS(T$8:T$23,$C$8:$C$23,$C58)</f>
        <v>47519.345238095149</v>
      </c>
      <c r="U58" s="55">
        <f t="shared" si="21"/>
        <v>49356.909523809329</v>
      </c>
      <c r="V58" s="55">
        <f t="shared" si="21"/>
        <v>51194.473809523974</v>
      </c>
      <c r="W58" s="55">
        <f t="shared" si="21"/>
        <v>53032.038095238153</v>
      </c>
      <c r="X58" s="55">
        <f t="shared" si="21"/>
        <v>54869.602380952332</v>
      </c>
      <c r="Y58" s="55">
        <f t="shared" si="21"/>
        <v>56707.166666666511</v>
      </c>
      <c r="Z58" s="55">
        <f t="shared" si="21"/>
        <v>58544.730952381156</v>
      </c>
      <c r="AA58" s="55">
        <f t="shared" si="21"/>
        <v>60382.295238095336</v>
      </c>
      <c r="AB58" s="55">
        <f t="shared" si="21"/>
        <v>62219.859523809515</v>
      </c>
      <c r="AC58" s="55">
        <f t="shared" si="21"/>
        <v>64057.423809523694</v>
      </c>
      <c r="AD58" s="55">
        <f t="shared" si="21"/>
        <v>65894.988095238339</v>
      </c>
      <c r="AE58" s="55">
        <f t="shared" si="21"/>
        <v>67732.552380952518</v>
      </c>
      <c r="AF58" s="55">
        <f t="shared" si="21"/>
        <v>69570.116666666698</v>
      </c>
      <c r="AG58" s="55">
        <f t="shared" si="21"/>
        <v>71407.680952380877</v>
      </c>
      <c r="AH58" s="55">
        <f t="shared" si="21"/>
        <v>73245.245238095056</v>
      </c>
    </row>
    <row r="59" spans="2:34">
      <c r="B59" t="s">
        <v>6979</v>
      </c>
      <c r="C59" s="57" t="s">
        <v>85</v>
      </c>
      <c r="D59" s="55">
        <f t="shared" ref="D59:S59" si="22">SUMIFS(D$27:D$42,$B$27:$B$42,$C59)</f>
        <v>0</v>
      </c>
      <c r="E59" s="55">
        <f t="shared" si="22"/>
        <v>0</v>
      </c>
      <c r="F59" s="55">
        <f t="shared" si="22"/>
        <v>0</v>
      </c>
      <c r="G59" s="55">
        <f t="shared" si="22"/>
        <v>0</v>
      </c>
      <c r="H59" s="55">
        <f t="shared" si="22"/>
        <v>0</v>
      </c>
      <c r="I59" s="55">
        <f t="shared" si="22"/>
        <v>0</v>
      </c>
      <c r="J59" s="55">
        <f t="shared" si="22"/>
        <v>0</v>
      </c>
      <c r="K59" s="55">
        <f t="shared" si="22"/>
        <v>0</v>
      </c>
      <c r="L59" s="55">
        <f t="shared" si="22"/>
        <v>0</v>
      </c>
      <c r="M59" s="55">
        <f t="shared" si="22"/>
        <v>0</v>
      </c>
      <c r="N59" s="55">
        <f t="shared" si="22"/>
        <v>0</v>
      </c>
      <c r="O59" s="55">
        <f t="shared" si="22"/>
        <v>0</v>
      </c>
      <c r="P59" s="55">
        <f t="shared" si="22"/>
        <v>0</v>
      </c>
      <c r="Q59" s="55">
        <f t="shared" si="22"/>
        <v>0</v>
      </c>
      <c r="R59" s="55">
        <f t="shared" si="22"/>
        <v>0</v>
      </c>
      <c r="S59" s="55">
        <f t="shared" si="22"/>
        <v>0</v>
      </c>
      <c r="T59" s="55">
        <f t="shared" ref="T59:AH59" si="23">SUMIFS(T$27:T$42,$B$27:$B$42,$C59)</f>
        <v>0</v>
      </c>
      <c r="U59" s="55">
        <f t="shared" si="23"/>
        <v>0</v>
      </c>
      <c r="V59" s="55">
        <f t="shared" si="23"/>
        <v>0</v>
      </c>
      <c r="W59" s="55">
        <f t="shared" si="23"/>
        <v>0</v>
      </c>
      <c r="X59" s="55">
        <f t="shared" si="23"/>
        <v>0</v>
      </c>
      <c r="Y59" s="55">
        <f t="shared" si="23"/>
        <v>0</v>
      </c>
      <c r="Z59" s="55">
        <f t="shared" si="23"/>
        <v>0</v>
      </c>
      <c r="AA59" s="55">
        <f t="shared" si="23"/>
        <v>0</v>
      </c>
      <c r="AB59" s="55">
        <f t="shared" si="23"/>
        <v>0</v>
      </c>
      <c r="AC59" s="55">
        <f t="shared" si="23"/>
        <v>0</v>
      </c>
      <c r="AD59" s="55">
        <f t="shared" si="23"/>
        <v>0</v>
      </c>
      <c r="AE59" s="55">
        <f t="shared" si="23"/>
        <v>0</v>
      </c>
      <c r="AF59" s="55">
        <f t="shared" si="23"/>
        <v>0</v>
      </c>
      <c r="AG59" s="55">
        <f t="shared" si="23"/>
        <v>0</v>
      </c>
      <c r="AH59" s="55">
        <f t="shared" si="23"/>
        <v>0</v>
      </c>
    </row>
    <row r="60" spans="2:34">
      <c r="B60" t="s">
        <v>6978</v>
      </c>
      <c r="C60" s="57" t="s">
        <v>85</v>
      </c>
      <c r="D60" s="55">
        <f t="shared" ref="D60:S60" si="24">SUMIFS(D$8:D$23,$C$8:$C$23,$C60)</f>
        <v>0</v>
      </c>
      <c r="E60" s="55">
        <f t="shared" si="24"/>
        <v>0</v>
      </c>
      <c r="F60" s="55">
        <f t="shared" si="24"/>
        <v>0</v>
      </c>
      <c r="G60" s="55">
        <f t="shared" si="24"/>
        <v>0</v>
      </c>
      <c r="H60" s="55">
        <f t="shared" si="24"/>
        <v>0</v>
      </c>
      <c r="I60" s="55">
        <f t="shared" si="24"/>
        <v>0</v>
      </c>
      <c r="J60" s="55">
        <f t="shared" si="24"/>
        <v>0</v>
      </c>
      <c r="K60" s="55">
        <f t="shared" si="24"/>
        <v>0</v>
      </c>
      <c r="L60" s="55">
        <f t="shared" si="24"/>
        <v>0</v>
      </c>
      <c r="M60" s="55">
        <f t="shared" si="24"/>
        <v>0</v>
      </c>
      <c r="N60" s="55">
        <f t="shared" si="24"/>
        <v>0</v>
      </c>
      <c r="O60" s="55">
        <f t="shared" si="24"/>
        <v>0</v>
      </c>
      <c r="P60" s="55">
        <f t="shared" si="24"/>
        <v>0</v>
      </c>
      <c r="Q60" s="55">
        <f t="shared" si="24"/>
        <v>0</v>
      </c>
      <c r="R60" s="55">
        <f t="shared" si="24"/>
        <v>0</v>
      </c>
      <c r="S60" s="55">
        <f t="shared" si="24"/>
        <v>0</v>
      </c>
      <c r="T60" s="55">
        <f t="shared" ref="T60:AH60" si="25">SUMIFS(T$8:T$23,$C$8:$C$23,$C60)</f>
        <v>0</v>
      </c>
      <c r="U60" s="55">
        <f t="shared" si="25"/>
        <v>0</v>
      </c>
      <c r="V60" s="55">
        <f t="shared" si="25"/>
        <v>0</v>
      </c>
      <c r="W60" s="55">
        <f t="shared" si="25"/>
        <v>0</v>
      </c>
      <c r="X60" s="55">
        <f t="shared" si="25"/>
        <v>0</v>
      </c>
      <c r="Y60" s="55">
        <f t="shared" si="25"/>
        <v>0</v>
      </c>
      <c r="Z60" s="55">
        <f t="shared" si="25"/>
        <v>0</v>
      </c>
      <c r="AA60" s="55">
        <f t="shared" si="25"/>
        <v>0</v>
      </c>
      <c r="AB60" s="55">
        <f t="shared" si="25"/>
        <v>0</v>
      </c>
      <c r="AC60" s="55">
        <f t="shared" si="25"/>
        <v>0</v>
      </c>
      <c r="AD60" s="55">
        <f t="shared" si="25"/>
        <v>0</v>
      </c>
      <c r="AE60" s="55">
        <f t="shared" si="25"/>
        <v>0</v>
      </c>
      <c r="AF60" s="55">
        <f t="shared" si="25"/>
        <v>0</v>
      </c>
      <c r="AG60" s="55">
        <f t="shared" si="25"/>
        <v>0</v>
      </c>
      <c r="AH60" s="55">
        <f t="shared" si="25"/>
        <v>0</v>
      </c>
    </row>
    <row r="61" spans="2:34">
      <c r="B61" t="s">
        <v>6979</v>
      </c>
      <c r="C61" s="57" t="s">
        <v>61</v>
      </c>
      <c r="D61" s="55">
        <f t="shared" ref="D61:S61" si="26">SUMIFS(D$27:D$42,$B$27:$B$42,$C61)</f>
        <v>900</v>
      </c>
      <c r="E61" s="55">
        <f t="shared" si="26"/>
        <v>900</v>
      </c>
      <c r="F61" s="55">
        <f t="shared" si="26"/>
        <v>900</v>
      </c>
      <c r="G61" s="55">
        <f t="shared" si="26"/>
        <v>900</v>
      </c>
      <c r="H61" s="55">
        <f t="shared" si="26"/>
        <v>900</v>
      </c>
      <c r="I61" s="55">
        <f t="shared" si="26"/>
        <v>900</v>
      </c>
      <c r="J61" s="55">
        <f t="shared" si="26"/>
        <v>900</v>
      </c>
      <c r="K61" s="55">
        <f t="shared" si="26"/>
        <v>900</v>
      </c>
      <c r="L61" s="55">
        <f t="shared" si="26"/>
        <v>900</v>
      </c>
      <c r="M61" s="55">
        <f t="shared" si="26"/>
        <v>900</v>
      </c>
      <c r="N61" s="55">
        <f t="shared" si="26"/>
        <v>900</v>
      </c>
      <c r="O61" s="55">
        <f t="shared" si="26"/>
        <v>900</v>
      </c>
      <c r="P61" s="55">
        <f t="shared" si="26"/>
        <v>900</v>
      </c>
      <c r="Q61" s="55">
        <f t="shared" si="26"/>
        <v>900</v>
      </c>
      <c r="R61" s="55">
        <f t="shared" si="26"/>
        <v>900</v>
      </c>
      <c r="S61" s="55">
        <f t="shared" si="26"/>
        <v>900</v>
      </c>
      <c r="T61" s="55">
        <f t="shared" ref="T61:AH61" si="27">SUMIFS(T$27:T$42,$B$27:$B$42,$C61)</f>
        <v>810</v>
      </c>
      <c r="U61" s="55">
        <f t="shared" si="27"/>
        <v>702</v>
      </c>
      <c r="V61" s="55">
        <f t="shared" si="27"/>
        <v>702</v>
      </c>
      <c r="W61" s="55">
        <f t="shared" si="27"/>
        <v>702</v>
      </c>
      <c r="X61" s="55">
        <f t="shared" si="27"/>
        <v>702</v>
      </c>
      <c r="Y61" s="55">
        <f t="shared" si="27"/>
        <v>702</v>
      </c>
      <c r="Z61" s="55">
        <f t="shared" si="27"/>
        <v>702</v>
      </c>
      <c r="AA61" s="55">
        <f t="shared" si="27"/>
        <v>702</v>
      </c>
      <c r="AB61" s="55">
        <f t="shared" si="27"/>
        <v>702</v>
      </c>
      <c r="AC61" s="55">
        <f t="shared" si="27"/>
        <v>702</v>
      </c>
      <c r="AD61" s="55">
        <f t="shared" si="27"/>
        <v>702</v>
      </c>
      <c r="AE61" s="55">
        <f t="shared" si="27"/>
        <v>702</v>
      </c>
      <c r="AF61" s="55">
        <f t="shared" si="27"/>
        <v>702</v>
      </c>
      <c r="AG61" s="55">
        <f t="shared" si="27"/>
        <v>702</v>
      </c>
      <c r="AH61" s="55">
        <f t="shared" si="27"/>
        <v>702</v>
      </c>
    </row>
    <row r="62" spans="2:34">
      <c r="B62" t="s">
        <v>6978</v>
      </c>
      <c r="C62" s="57" t="s">
        <v>61</v>
      </c>
      <c r="D62" s="55">
        <f t="shared" ref="D62:S62" si="28">SUMIFS(D$8:D$23,$C$8:$C$23,$C62)</f>
        <v>1000</v>
      </c>
      <c r="E62" s="55">
        <f t="shared" si="28"/>
        <v>1080</v>
      </c>
      <c r="F62" s="55">
        <f t="shared" si="28"/>
        <v>1100</v>
      </c>
      <c r="G62" s="55">
        <f t="shared" si="28"/>
        <v>1110</v>
      </c>
      <c r="H62" s="55">
        <f t="shared" si="28"/>
        <v>1120</v>
      </c>
      <c r="I62" s="55">
        <f t="shared" si="28"/>
        <v>1130</v>
      </c>
      <c r="J62" s="55">
        <f t="shared" si="28"/>
        <v>1140</v>
      </c>
      <c r="K62" s="55">
        <f t="shared" si="28"/>
        <v>1150</v>
      </c>
      <c r="L62" s="55">
        <f t="shared" si="28"/>
        <v>1160</v>
      </c>
      <c r="M62" s="55">
        <f t="shared" si="28"/>
        <v>1180</v>
      </c>
      <c r="N62" s="55">
        <f t="shared" si="28"/>
        <v>1210</v>
      </c>
      <c r="O62" s="55">
        <f t="shared" si="28"/>
        <v>1260</v>
      </c>
      <c r="P62" s="55">
        <f t="shared" si="28"/>
        <v>1310</v>
      </c>
      <c r="Q62" s="55">
        <f t="shared" si="28"/>
        <v>1360</v>
      </c>
      <c r="R62" s="55">
        <f t="shared" si="28"/>
        <v>1410</v>
      </c>
      <c r="S62" s="55">
        <f t="shared" si="28"/>
        <v>1412.2301587301608</v>
      </c>
      <c r="T62" s="55">
        <f t="shared" ref="T62:AH62" si="29">SUMIFS(T$8:T$23,$C$8:$C$23,$C62)</f>
        <v>1414.4603174603208</v>
      </c>
      <c r="U62" s="55">
        <f t="shared" si="29"/>
        <v>1416.6904761904807</v>
      </c>
      <c r="V62" s="55">
        <f t="shared" si="29"/>
        <v>1440.2261904761908</v>
      </c>
      <c r="W62" s="55">
        <f t="shared" si="29"/>
        <v>1463.7619047619082</v>
      </c>
      <c r="X62" s="55">
        <f t="shared" si="29"/>
        <v>1487.2976190476184</v>
      </c>
      <c r="Y62" s="55">
        <f t="shared" si="29"/>
        <v>1510.8333333333358</v>
      </c>
      <c r="Z62" s="55">
        <f t="shared" si="29"/>
        <v>1534.3690476190532</v>
      </c>
      <c r="AA62" s="55">
        <f t="shared" si="29"/>
        <v>1557.9047619047633</v>
      </c>
      <c r="AB62" s="55">
        <f t="shared" si="29"/>
        <v>1581.4404761904807</v>
      </c>
      <c r="AC62" s="55">
        <f t="shared" si="29"/>
        <v>1604.9761904761908</v>
      </c>
      <c r="AD62" s="55">
        <f t="shared" si="29"/>
        <v>1628.5119047619082</v>
      </c>
      <c r="AE62" s="55">
        <f t="shared" si="29"/>
        <v>1652.0476190476184</v>
      </c>
      <c r="AF62" s="55">
        <f t="shared" si="29"/>
        <v>1675.5833333333358</v>
      </c>
      <c r="AG62" s="55">
        <f t="shared" si="29"/>
        <v>1699.1190476190532</v>
      </c>
      <c r="AH62" s="55">
        <f t="shared" si="29"/>
        <v>1722.6547619047633</v>
      </c>
    </row>
    <row r="63" spans="2:34">
      <c r="B63" t="s">
        <v>6979</v>
      </c>
      <c r="C63" s="57" t="s">
        <v>86</v>
      </c>
      <c r="D63" s="55">
        <f t="shared" ref="D63:S63" si="30">SUMIFS(D$27:D$42,$B$27:$B$42,$C63)</f>
        <v>200</v>
      </c>
      <c r="E63" s="55">
        <f t="shared" si="30"/>
        <v>290</v>
      </c>
      <c r="F63" s="55">
        <f t="shared" si="30"/>
        <v>330</v>
      </c>
      <c r="G63" s="55">
        <f t="shared" si="30"/>
        <v>340</v>
      </c>
      <c r="H63" s="55">
        <f t="shared" si="30"/>
        <v>350</v>
      </c>
      <c r="I63" s="55">
        <f t="shared" si="30"/>
        <v>400</v>
      </c>
      <c r="J63" s="55">
        <f t="shared" si="30"/>
        <v>440</v>
      </c>
      <c r="K63" s="55">
        <f t="shared" si="30"/>
        <v>480</v>
      </c>
      <c r="L63" s="55">
        <f t="shared" si="30"/>
        <v>540</v>
      </c>
      <c r="M63" s="55">
        <f t="shared" si="30"/>
        <v>590</v>
      </c>
      <c r="N63" s="55">
        <f t="shared" si="30"/>
        <v>620</v>
      </c>
      <c r="O63" s="55">
        <f t="shared" si="30"/>
        <v>650</v>
      </c>
      <c r="P63" s="55">
        <f t="shared" si="30"/>
        <v>680</v>
      </c>
      <c r="Q63" s="55">
        <f t="shared" si="30"/>
        <v>700</v>
      </c>
      <c r="R63" s="55">
        <f t="shared" si="30"/>
        <v>740</v>
      </c>
      <c r="S63" s="55">
        <f t="shared" si="30"/>
        <v>780</v>
      </c>
      <c r="T63" s="55">
        <f t="shared" ref="T63:AH63" si="31">SUMIFS(T$27:T$42,$B$27:$B$42,$C63)</f>
        <v>810</v>
      </c>
      <c r="U63" s="55">
        <f t="shared" si="31"/>
        <v>850</v>
      </c>
      <c r="V63" s="55">
        <f t="shared" si="31"/>
        <v>900</v>
      </c>
      <c r="W63" s="55">
        <f t="shared" si="31"/>
        <v>930</v>
      </c>
      <c r="X63" s="55">
        <f t="shared" si="31"/>
        <v>960</v>
      </c>
      <c r="Y63" s="55">
        <f t="shared" si="31"/>
        <v>990</v>
      </c>
      <c r="Z63" s="55">
        <f t="shared" si="31"/>
        <v>1020</v>
      </c>
      <c r="AA63" s="55">
        <f t="shared" si="31"/>
        <v>1050</v>
      </c>
      <c r="AB63" s="55">
        <f t="shared" si="31"/>
        <v>1100</v>
      </c>
      <c r="AC63" s="55">
        <f t="shared" si="31"/>
        <v>1130</v>
      </c>
      <c r="AD63" s="55">
        <f t="shared" si="31"/>
        <v>1200</v>
      </c>
      <c r="AE63" s="55">
        <f t="shared" si="31"/>
        <v>1290</v>
      </c>
      <c r="AF63" s="55">
        <f t="shared" si="31"/>
        <v>1320</v>
      </c>
      <c r="AG63" s="55">
        <f t="shared" si="31"/>
        <v>1380</v>
      </c>
      <c r="AH63" s="55">
        <f t="shared" si="31"/>
        <v>1410</v>
      </c>
    </row>
    <row r="64" spans="2:34">
      <c r="B64" t="s">
        <v>6978</v>
      </c>
      <c r="C64" s="57" t="s">
        <v>86</v>
      </c>
      <c r="D64" s="55">
        <f t="shared" ref="D64:S64" si="32">SUMIFS(D$8:D$23,$C$8:$C$23,$C64)</f>
        <v>0</v>
      </c>
      <c r="E64" s="55">
        <f t="shared" si="32"/>
        <v>0</v>
      </c>
      <c r="F64" s="55">
        <f t="shared" si="32"/>
        <v>0</v>
      </c>
      <c r="G64" s="55">
        <f t="shared" si="32"/>
        <v>0</v>
      </c>
      <c r="H64" s="55">
        <f t="shared" si="32"/>
        <v>0</v>
      </c>
      <c r="I64" s="55">
        <f t="shared" si="32"/>
        <v>0</v>
      </c>
      <c r="J64" s="55">
        <f t="shared" si="32"/>
        <v>0</v>
      </c>
      <c r="K64" s="55">
        <f t="shared" si="32"/>
        <v>0</v>
      </c>
      <c r="L64" s="55">
        <f t="shared" si="32"/>
        <v>0</v>
      </c>
      <c r="M64" s="55">
        <f t="shared" si="32"/>
        <v>0</v>
      </c>
      <c r="N64" s="55">
        <f t="shared" si="32"/>
        <v>0</v>
      </c>
      <c r="O64" s="55">
        <f t="shared" si="32"/>
        <v>0</v>
      </c>
      <c r="P64" s="55">
        <f t="shared" si="32"/>
        <v>0</v>
      </c>
      <c r="Q64" s="55">
        <f t="shared" si="32"/>
        <v>0</v>
      </c>
      <c r="R64" s="55">
        <f t="shared" si="32"/>
        <v>0</v>
      </c>
      <c r="S64" s="55">
        <f t="shared" si="32"/>
        <v>0</v>
      </c>
      <c r="T64" s="55">
        <f t="shared" ref="T64:AH64" si="33">SUMIFS(T$8:T$23,$C$8:$C$23,$C64)</f>
        <v>0</v>
      </c>
      <c r="U64" s="55">
        <f t="shared" si="33"/>
        <v>0</v>
      </c>
      <c r="V64" s="55">
        <f t="shared" si="33"/>
        <v>0</v>
      </c>
      <c r="W64" s="55">
        <f t="shared" si="33"/>
        <v>0</v>
      </c>
      <c r="X64" s="55">
        <f t="shared" si="33"/>
        <v>0</v>
      </c>
      <c r="Y64" s="55">
        <f t="shared" si="33"/>
        <v>0</v>
      </c>
      <c r="Z64" s="55">
        <f t="shared" si="33"/>
        <v>0</v>
      </c>
      <c r="AA64" s="55">
        <f t="shared" si="33"/>
        <v>0</v>
      </c>
      <c r="AB64" s="55">
        <f t="shared" si="33"/>
        <v>0</v>
      </c>
      <c r="AC64" s="55">
        <f t="shared" si="33"/>
        <v>0</v>
      </c>
      <c r="AD64" s="55">
        <f t="shared" si="33"/>
        <v>0</v>
      </c>
      <c r="AE64" s="55">
        <f t="shared" si="33"/>
        <v>0</v>
      </c>
      <c r="AF64" s="55">
        <f t="shared" si="33"/>
        <v>0</v>
      </c>
      <c r="AG64" s="55">
        <f t="shared" si="33"/>
        <v>0</v>
      </c>
      <c r="AH64" s="55">
        <f t="shared" si="33"/>
        <v>0</v>
      </c>
    </row>
    <row r="65" spans="2:35">
      <c r="B65" t="s">
        <v>6979</v>
      </c>
      <c r="C65" s="57" t="s">
        <v>87</v>
      </c>
      <c r="D65" s="55">
        <f t="shared" ref="D65:S65" si="34">SUMIFS(D$27:D$42,$B$27:$B$42,$C65)</f>
        <v>1059</v>
      </c>
      <c r="E65" s="55">
        <f t="shared" si="34"/>
        <v>1059</v>
      </c>
      <c r="F65" s="55">
        <f t="shared" si="34"/>
        <v>1059</v>
      </c>
      <c r="G65" s="55">
        <f t="shared" si="34"/>
        <v>1059</v>
      </c>
      <c r="H65" s="55">
        <f t="shared" si="34"/>
        <v>1059</v>
      </c>
      <c r="I65" s="55">
        <f t="shared" si="34"/>
        <v>1059</v>
      </c>
      <c r="J65" s="55">
        <f t="shared" si="34"/>
        <v>1059</v>
      </c>
      <c r="K65" s="55">
        <f t="shared" si="34"/>
        <v>1059</v>
      </c>
      <c r="L65" s="55">
        <f t="shared" si="34"/>
        <v>1059</v>
      </c>
      <c r="M65" s="55">
        <f t="shared" si="34"/>
        <v>1059</v>
      </c>
      <c r="N65" s="55">
        <f t="shared" si="34"/>
        <v>1059</v>
      </c>
      <c r="O65" s="55">
        <f t="shared" si="34"/>
        <v>1059</v>
      </c>
      <c r="P65" s="55">
        <f t="shared" si="34"/>
        <v>1059</v>
      </c>
      <c r="Q65" s="55">
        <f t="shared" si="34"/>
        <v>1059</v>
      </c>
      <c r="R65" s="55">
        <f t="shared" si="34"/>
        <v>1059</v>
      </c>
      <c r="S65" s="55">
        <f t="shared" si="34"/>
        <v>1054</v>
      </c>
      <c r="T65" s="55">
        <f t="shared" ref="T65:AH65" si="35">SUMIFS(T$27:T$42,$B$27:$B$42,$C65)</f>
        <v>1051</v>
      </c>
      <c r="U65" s="55">
        <f t="shared" si="35"/>
        <v>1042</v>
      </c>
      <c r="V65" s="55">
        <f t="shared" si="35"/>
        <v>1037</v>
      </c>
      <c r="W65" s="55">
        <f t="shared" si="35"/>
        <v>1037</v>
      </c>
      <c r="X65" s="55">
        <f t="shared" si="35"/>
        <v>1035</v>
      </c>
      <c r="Y65" s="55">
        <f t="shared" si="35"/>
        <v>1020</v>
      </c>
      <c r="Z65" s="55">
        <f t="shared" si="35"/>
        <v>1017</v>
      </c>
      <c r="AA65" s="55">
        <f t="shared" si="35"/>
        <v>1011</v>
      </c>
      <c r="AB65" s="55">
        <f t="shared" si="35"/>
        <v>1011</v>
      </c>
      <c r="AC65" s="55">
        <f t="shared" si="35"/>
        <v>1011</v>
      </c>
      <c r="AD65" s="55">
        <f t="shared" si="35"/>
        <v>1010</v>
      </c>
      <c r="AE65" s="55">
        <f t="shared" si="35"/>
        <v>1010</v>
      </c>
      <c r="AF65" s="55">
        <f t="shared" si="35"/>
        <v>1010</v>
      </c>
      <c r="AG65" s="55">
        <f t="shared" si="35"/>
        <v>1010</v>
      </c>
      <c r="AH65" s="55">
        <f t="shared" si="35"/>
        <v>1010</v>
      </c>
    </row>
    <row r="66" spans="2:35">
      <c r="B66" t="s">
        <v>6978</v>
      </c>
      <c r="C66" s="57" t="s">
        <v>87</v>
      </c>
      <c r="D66" s="55">
        <f t="shared" ref="D66:S66" si="36">SUMIFS(D$8:D$23,$C$8:$C$23,$C66)</f>
        <v>1060</v>
      </c>
      <c r="E66" s="55">
        <f t="shared" si="36"/>
        <v>1060</v>
      </c>
      <c r="F66" s="55">
        <f t="shared" si="36"/>
        <v>1060</v>
      </c>
      <c r="G66" s="55">
        <f t="shared" si="36"/>
        <v>1060</v>
      </c>
      <c r="H66" s="55">
        <f t="shared" si="36"/>
        <v>1060</v>
      </c>
      <c r="I66" s="55">
        <f t="shared" si="36"/>
        <v>1060</v>
      </c>
      <c r="J66" s="55">
        <f t="shared" si="36"/>
        <v>1060</v>
      </c>
      <c r="K66" s="55">
        <f t="shared" si="36"/>
        <v>1060</v>
      </c>
      <c r="L66" s="55">
        <f t="shared" si="36"/>
        <v>1060</v>
      </c>
      <c r="M66" s="55">
        <f t="shared" si="36"/>
        <v>1060</v>
      </c>
      <c r="N66" s="55">
        <f t="shared" si="36"/>
        <v>1060</v>
      </c>
      <c r="O66" s="55">
        <f t="shared" si="36"/>
        <v>1060</v>
      </c>
      <c r="P66" s="55">
        <f t="shared" si="36"/>
        <v>1060</v>
      </c>
      <c r="Q66" s="55">
        <f t="shared" si="36"/>
        <v>1060</v>
      </c>
      <c r="R66" s="55">
        <f t="shared" si="36"/>
        <v>1060</v>
      </c>
      <c r="S66" s="55">
        <f t="shared" si="36"/>
        <v>1055</v>
      </c>
      <c r="T66" s="55">
        <f t="shared" ref="T66:AH66" si="37">SUMIFS(T$8:T$23,$C$8:$C$23,$C66)</f>
        <v>1052</v>
      </c>
      <c r="U66" s="55">
        <f t="shared" si="37"/>
        <v>1043</v>
      </c>
      <c r="V66" s="55">
        <f t="shared" si="37"/>
        <v>1038</v>
      </c>
      <c r="W66" s="55">
        <f t="shared" si="37"/>
        <v>1038</v>
      </c>
      <c r="X66" s="55">
        <f t="shared" si="37"/>
        <v>1036</v>
      </c>
      <c r="Y66" s="55">
        <f t="shared" si="37"/>
        <v>1021</v>
      </c>
      <c r="Z66" s="55">
        <f t="shared" si="37"/>
        <v>1018</v>
      </c>
      <c r="AA66" s="55">
        <f t="shared" si="37"/>
        <v>1012</v>
      </c>
      <c r="AB66" s="55">
        <f t="shared" si="37"/>
        <v>1012</v>
      </c>
      <c r="AC66" s="55">
        <f t="shared" si="37"/>
        <v>1012</v>
      </c>
      <c r="AD66" s="55">
        <f t="shared" si="37"/>
        <v>1011</v>
      </c>
      <c r="AE66" s="55">
        <f t="shared" si="37"/>
        <v>1011</v>
      </c>
      <c r="AF66" s="55">
        <f t="shared" si="37"/>
        <v>1011</v>
      </c>
      <c r="AG66" s="55">
        <f t="shared" si="37"/>
        <v>1011</v>
      </c>
      <c r="AH66" s="55">
        <f t="shared" si="37"/>
        <v>1011</v>
      </c>
    </row>
    <row r="67" spans="2:35">
      <c r="B67" t="s">
        <v>6979</v>
      </c>
      <c r="C67" s="57" t="s">
        <v>88</v>
      </c>
      <c r="D67" s="55">
        <f t="shared" ref="D67:S67" si="38">SUMIFS(D$27:D$42,$B$27:$B$42,$C67)</f>
        <v>0</v>
      </c>
      <c r="E67" s="55">
        <f t="shared" si="38"/>
        <v>0</v>
      </c>
      <c r="F67" s="55">
        <f t="shared" si="38"/>
        <v>0</v>
      </c>
      <c r="G67" s="55">
        <f t="shared" si="38"/>
        <v>0</v>
      </c>
      <c r="H67" s="55">
        <f t="shared" si="38"/>
        <v>0</v>
      </c>
      <c r="I67" s="55">
        <f t="shared" si="38"/>
        <v>0</v>
      </c>
      <c r="J67" s="55">
        <f t="shared" si="38"/>
        <v>0</v>
      </c>
      <c r="K67" s="55">
        <f t="shared" si="38"/>
        <v>0</v>
      </c>
      <c r="L67" s="55">
        <f t="shared" si="38"/>
        <v>0</v>
      </c>
      <c r="M67" s="55">
        <f t="shared" si="38"/>
        <v>0</v>
      </c>
      <c r="N67" s="55">
        <f t="shared" si="38"/>
        <v>0</v>
      </c>
      <c r="O67" s="55">
        <f t="shared" si="38"/>
        <v>0</v>
      </c>
      <c r="P67" s="55">
        <f t="shared" si="38"/>
        <v>0</v>
      </c>
      <c r="Q67" s="55">
        <f t="shared" si="38"/>
        <v>0</v>
      </c>
      <c r="R67" s="55">
        <f t="shared" si="38"/>
        <v>0</v>
      </c>
      <c r="S67" s="55">
        <f t="shared" si="38"/>
        <v>0</v>
      </c>
      <c r="T67" s="55">
        <f t="shared" ref="T67:AH67" si="39">SUMIFS(T$27:T$42,$B$27:$B$42,$C67)</f>
        <v>0</v>
      </c>
      <c r="U67" s="55">
        <f t="shared" si="39"/>
        <v>0</v>
      </c>
      <c r="V67" s="55">
        <f t="shared" si="39"/>
        <v>0</v>
      </c>
      <c r="W67" s="55">
        <f t="shared" si="39"/>
        <v>0</v>
      </c>
      <c r="X67" s="55">
        <f t="shared" si="39"/>
        <v>0</v>
      </c>
      <c r="Y67" s="55">
        <f t="shared" si="39"/>
        <v>0</v>
      </c>
      <c r="Z67" s="55">
        <f t="shared" si="39"/>
        <v>0</v>
      </c>
      <c r="AA67" s="55">
        <f t="shared" si="39"/>
        <v>0</v>
      </c>
      <c r="AB67" s="55">
        <f t="shared" si="39"/>
        <v>0</v>
      </c>
      <c r="AC67" s="55">
        <f t="shared" si="39"/>
        <v>0</v>
      </c>
      <c r="AD67" s="55">
        <f t="shared" si="39"/>
        <v>0</v>
      </c>
      <c r="AE67" s="55">
        <f t="shared" si="39"/>
        <v>0</v>
      </c>
      <c r="AF67" s="55">
        <f t="shared" si="39"/>
        <v>0</v>
      </c>
      <c r="AG67" s="55">
        <f t="shared" si="39"/>
        <v>0</v>
      </c>
      <c r="AH67" s="55">
        <f t="shared" si="39"/>
        <v>0</v>
      </c>
    </row>
    <row r="68" spans="2:35">
      <c r="B68" t="s">
        <v>6978</v>
      </c>
      <c r="C68" s="57" t="s">
        <v>88</v>
      </c>
      <c r="D68" s="55">
        <f t="shared" ref="D68:S68" si="40">SUMIFS(D$8:D$23,$C$8:$C$23,$C68)</f>
        <v>0</v>
      </c>
      <c r="E68" s="55">
        <f t="shared" si="40"/>
        <v>0</v>
      </c>
      <c r="F68" s="55">
        <f t="shared" si="40"/>
        <v>0</v>
      </c>
      <c r="G68" s="55">
        <f t="shared" si="40"/>
        <v>0</v>
      </c>
      <c r="H68" s="55">
        <f t="shared" si="40"/>
        <v>0</v>
      </c>
      <c r="I68" s="55">
        <f t="shared" si="40"/>
        <v>0</v>
      </c>
      <c r="J68" s="55">
        <f t="shared" si="40"/>
        <v>0</v>
      </c>
      <c r="K68" s="55">
        <f t="shared" si="40"/>
        <v>0</v>
      </c>
      <c r="L68" s="55">
        <f t="shared" si="40"/>
        <v>0</v>
      </c>
      <c r="M68" s="55">
        <f t="shared" si="40"/>
        <v>0</v>
      </c>
      <c r="N68" s="55">
        <f t="shared" si="40"/>
        <v>0</v>
      </c>
      <c r="O68" s="55">
        <f t="shared" si="40"/>
        <v>0</v>
      </c>
      <c r="P68" s="55">
        <f t="shared" si="40"/>
        <v>0</v>
      </c>
      <c r="Q68" s="55">
        <f t="shared" si="40"/>
        <v>0</v>
      </c>
      <c r="R68" s="55">
        <f t="shared" si="40"/>
        <v>0</v>
      </c>
      <c r="S68" s="55">
        <f t="shared" si="40"/>
        <v>0</v>
      </c>
      <c r="T68" s="55">
        <f t="shared" ref="T68:AH68" si="41">SUMIFS(T$8:T$23,$C$8:$C$23,$C68)</f>
        <v>0</v>
      </c>
      <c r="U68" s="55">
        <f t="shared" si="41"/>
        <v>0</v>
      </c>
      <c r="V68" s="55">
        <f t="shared" si="41"/>
        <v>0</v>
      </c>
      <c r="W68" s="55">
        <f t="shared" si="41"/>
        <v>0</v>
      </c>
      <c r="X68" s="55">
        <f t="shared" si="41"/>
        <v>0</v>
      </c>
      <c r="Y68" s="55">
        <f t="shared" si="41"/>
        <v>0</v>
      </c>
      <c r="Z68" s="55">
        <f t="shared" si="41"/>
        <v>0</v>
      </c>
      <c r="AA68" s="55">
        <f t="shared" si="41"/>
        <v>0</v>
      </c>
      <c r="AB68" s="55">
        <f t="shared" si="41"/>
        <v>0</v>
      </c>
      <c r="AC68" s="55">
        <f t="shared" si="41"/>
        <v>0</v>
      </c>
      <c r="AD68" s="55">
        <f t="shared" si="41"/>
        <v>0</v>
      </c>
      <c r="AE68" s="55">
        <f t="shared" si="41"/>
        <v>0</v>
      </c>
      <c r="AF68" s="55">
        <f t="shared" si="41"/>
        <v>0</v>
      </c>
      <c r="AG68" s="55">
        <f t="shared" si="41"/>
        <v>0</v>
      </c>
      <c r="AH68" s="55">
        <f t="shared" si="41"/>
        <v>0</v>
      </c>
    </row>
    <row r="69" spans="2:35">
      <c r="B69" t="s">
        <v>6979</v>
      </c>
      <c r="C69" s="57" t="s">
        <v>89</v>
      </c>
      <c r="D69" s="55">
        <f t="shared" ref="D69:S69" si="42">SUMIFS(D$27:D$42,$B$27:$B$42,$C69)</f>
        <v>0</v>
      </c>
      <c r="E69" s="55">
        <f t="shared" si="42"/>
        <v>0</v>
      </c>
      <c r="F69" s="55">
        <f t="shared" si="42"/>
        <v>516</v>
      </c>
      <c r="G69" s="55">
        <f t="shared" si="42"/>
        <v>1032</v>
      </c>
      <c r="H69" s="55">
        <f t="shared" si="42"/>
        <v>1548</v>
      </c>
      <c r="I69" s="55">
        <f t="shared" si="42"/>
        <v>2064</v>
      </c>
      <c r="J69" s="55">
        <f t="shared" si="42"/>
        <v>2322</v>
      </c>
      <c r="K69" s="55">
        <f t="shared" si="42"/>
        <v>2580</v>
      </c>
      <c r="L69" s="55">
        <f t="shared" si="42"/>
        <v>2838</v>
      </c>
      <c r="M69" s="55">
        <f t="shared" si="42"/>
        <v>3096</v>
      </c>
      <c r="N69" s="55">
        <f t="shared" si="42"/>
        <v>3096</v>
      </c>
      <c r="O69" s="55">
        <f t="shared" si="42"/>
        <v>3096</v>
      </c>
      <c r="P69" s="55">
        <f t="shared" si="42"/>
        <v>3096</v>
      </c>
      <c r="Q69" s="55">
        <f t="shared" si="42"/>
        <v>3096</v>
      </c>
      <c r="R69" s="55">
        <f t="shared" si="42"/>
        <v>3096</v>
      </c>
      <c r="S69" s="55">
        <f t="shared" si="42"/>
        <v>3096</v>
      </c>
      <c r="T69" s="55">
        <f t="shared" ref="T69:AH69" si="43">SUMIFS(T$27:T$42,$B$27:$B$42,$C69)</f>
        <v>3096</v>
      </c>
      <c r="U69" s="55">
        <f t="shared" si="43"/>
        <v>3096</v>
      </c>
      <c r="V69" s="55">
        <f t="shared" si="43"/>
        <v>3096</v>
      </c>
      <c r="W69" s="55">
        <f t="shared" si="43"/>
        <v>3096</v>
      </c>
      <c r="X69" s="55">
        <f t="shared" si="43"/>
        <v>3096</v>
      </c>
      <c r="Y69" s="55">
        <f t="shared" si="43"/>
        <v>3096</v>
      </c>
      <c r="Z69" s="55">
        <f t="shared" si="43"/>
        <v>3096</v>
      </c>
      <c r="AA69" s="55">
        <f t="shared" si="43"/>
        <v>3096</v>
      </c>
      <c r="AB69" s="55">
        <f t="shared" si="43"/>
        <v>3354</v>
      </c>
      <c r="AC69" s="55">
        <f t="shared" si="43"/>
        <v>3354</v>
      </c>
      <c r="AD69" s="55">
        <f t="shared" si="43"/>
        <v>3612</v>
      </c>
      <c r="AE69" s="55">
        <f t="shared" si="43"/>
        <v>3870</v>
      </c>
      <c r="AF69" s="55">
        <f t="shared" si="43"/>
        <v>3870</v>
      </c>
      <c r="AG69" s="55">
        <f t="shared" si="43"/>
        <v>3870</v>
      </c>
      <c r="AH69" s="55">
        <f t="shared" si="43"/>
        <v>3870</v>
      </c>
    </row>
    <row r="70" spans="2:35">
      <c r="B70" t="s">
        <v>6978</v>
      </c>
      <c r="C70" s="57" t="s">
        <v>89</v>
      </c>
      <c r="D70" s="55">
        <f t="shared" ref="D70:S70" si="44">SUMIFS(D$8:D$23,$C$8:$C$23,$C70)</f>
        <v>0</v>
      </c>
      <c r="E70" s="55">
        <f t="shared" si="44"/>
        <v>0</v>
      </c>
      <c r="F70" s="55">
        <f t="shared" si="44"/>
        <v>0</v>
      </c>
      <c r="G70" s="55">
        <f t="shared" si="44"/>
        <v>0</v>
      </c>
      <c r="H70" s="55">
        <f t="shared" si="44"/>
        <v>0</v>
      </c>
      <c r="I70" s="55">
        <f t="shared" si="44"/>
        <v>0</v>
      </c>
      <c r="J70" s="55">
        <f t="shared" si="44"/>
        <v>0</v>
      </c>
      <c r="K70" s="55">
        <f t="shared" si="44"/>
        <v>0</v>
      </c>
      <c r="L70" s="55">
        <f t="shared" si="44"/>
        <v>0</v>
      </c>
      <c r="M70" s="55">
        <f t="shared" si="44"/>
        <v>0</v>
      </c>
      <c r="N70" s="55">
        <f t="shared" si="44"/>
        <v>0</v>
      </c>
      <c r="O70" s="55">
        <f t="shared" si="44"/>
        <v>0</v>
      </c>
      <c r="P70" s="55">
        <f t="shared" si="44"/>
        <v>0</v>
      </c>
      <c r="Q70" s="55">
        <f t="shared" si="44"/>
        <v>0</v>
      </c>
      <c r="R70" s="55">
        <f t="shared" si="44"/>
        <v>0</v>
      </c>
      <c r="S70" s="55">
        <f t="shared" si="44"/>
        <v>0</v>
      </c>
      <c r="T70" s="55">
        <f t="shared" ref="T70:AH70" si="45">SUMIFS(T$8:T$23,$C$8:$C$23,$C70)</f>
        <v>0</v>
      </c>
      <c r="U70" s="55">
        <f t="shared" si="45"/>
        <v>0</v>
      </c>
      <c r="V70" s="55">
        <f t="shared" si="45"/>
        <v>0</v>
      </c>
      <c r="W70" s="55">
        <f t="shared" si="45"/>
        <v>0</v>
      </c>
      <c r="X70" s="55">
        <f t="shared" si="45"/>
        <v>0</v>
      </c>
      <c r="Y70" s="55">
        <f t="shared" si="45"/>
        <v>0</v>
      </c>
      <c r="Z70" s="55">
        <f t="shared" si="45"/>
        <v>0</v>
      </c>
      <c r="AA70" s="55">
        <f t="shared" si="45"/>
        <v>0</v>
      </c>
      <c r="AB70" s="55">
        <f t="shared" si="45"/>
        <v>0</v>
      </c>
      <c r="AC70" s="55">
        <f t="shared" si="45"/>
        <v>0</v>
      </c>
      <c r="AD70" s="55">
        <f t="shared" si="45"/>
        <v>0</v>
      </c>
      <c r="AE70" s="55">
        <f t="shared" si="45"/>
        <v>0</v>
      </c>
      <c r="AF70" s="55">
        <f t="shared" si="45"/>
        <v>0</v>
      </c>
      <c r="AG70" s="55">
        <f t="shared" si="45"/>
        <v>0</v>
      </c>
      <c r="AH70" s="55">
        <f t="shared" si="45"/>
        <v>0</v>
      </c>
    </row>
    <row r="71" spans="2:35">
      <c r="B71" t="s">
        <v>6979</v>
      </c>
      <c r="C71" s="57" t="s">
        <v>90</v>
      </c>
      <c r="D71" s="55">
        <f t="shared" ref="D71:S71" si="46">SUMIFS(D$27:D$42,$B$27:$B$42,$C71)</f>
        <v>3195</v>
      </c>
      <c r="E71" s="55">
        <f t="shared" si="46"/>
        <v>5505</v>
      </c>
      <c r="F71" s="55">
        <f t="shared" si="46"/>
        <v>6945</v>
      </c>
      <c r="G71" s="55">
        <f t="shared" si="46"/>
        <v>7475</v>
      </c>
      <c r="H71" s="55">
        <f t="shared" si="46"/>
        <v>8010</v>
      </c>
      <c r="I71" s="55">
        <f t="shared" si="46"/>
        <v>10190</v>
      </c>
      <c r="J71" s="55">
        <f t="shared" si="46"/>
        <v>11980</v>
      </c>
      <c r="K71" s="55">
        <f t="shared" si="46"/>
        <v>14240</v>
      </c>
      <c r="L71" s="55">
        <f t="shared" si="46"/>
        <v>17610</v>
      </c>
      <c r="M71" s="55">
        <f t="shared" si="46"/>
        <v>21020</v>
      </c>
      <c r="N71" s="55">
        <f t="shared" si="46"/>
        <v>23655</v>
      </c>
      <c r="O71" s="55">
        <f t="shared" si="46"/>
        <v>26475</v>
      </c>
      <c r="P71" s="55">
        <f t="shared" si="46"/>
        <v>29285</v>
      </c>
      <c r="Q71" s="55">
        <f t="shared" si="46"/>
        <v>31340</v>
      </c>
      <c r="R71" s="55">
        <f t="shared" si="46"/>
        <v>35680</v>
      </c>
      <c r="S71" s="55">
        <f t="shared" si="46"/>
        <v>39765</v>
      </c>
      <c r="T71" s="55">
        <f t="shared" ref="T71:AH71" si="47">SUMIFS(T$27:T$42,$B$27:$B$42,$C71)</f>
        <v>43085</v>
      </c>
      <c r="U71" s="55">
        <f t="shared" si="47"/>
        <v>47740</v>
      </c>
      <c r="V71" s="55">
        <f t="shared" si="47"/>
        <v>53445</v>
      </c>
      <c r="W71" s="55">
        <f t="shared" si="47"/>
        <v>57215</v>
      </c>
      <c r="X71" s="55">
        <f t="shared" si="47"/>
        <v>60915</v>
      </c>
      <c r="Y71" s="55">
        <f t="shared" si="47"/>
        <v>65460</v>
      </c>
      <c r="Z71" s="55">
        <f t="shared" si="47"/>
        <v>70260</v>
      </c>
      <c r="AA71" s="55">
        <f t="shared" si="47"/>
        <v>74950</v>
      </c>
      <c r="AB71" s="55">
        <f t="shared" si="47"/>
        <v>82055</v>
      </c>
      <c r="AC71" s="55">
        <f t="shared" si="47"/>
        <v>86590</v>
      </c>
      <c r="AD71" s="55">
        <f t="shared" si="47"/>
        <v>95805</v>
      </c>
      <c r="AE71" s="55">
        <f t="shared" si="47"/>
        <v>106595</v>
      </c>
      <c r="AF71" s="55">
        <f t="shared" si="47"/>
        <v>110785</v>
      </c>
      <c r="AG71" s="55">
        <f t="shared" si="47"/>
        <v>117610</v>
      </c>
      <c r="AH71" s="55">
        <f t="shared" si="47"/>
        <v>120690</v>
      </c>
    </row>
    <row r="72" spans="2:35">
      <c r="B72" t="s">
        <v>6978</v>
      </c>
      <c r="C72" s="57" t="s">
        <v>90</v>
      </c>
      <c r="D72" s="55">
        <f t="shared" ref="D72:S72" si="48">SUMIFS(D$8:D$23,$C$8:$C$23,$C72)</f>
        <v>0</v>
      </c>
      <c r="E72" s="55">
        <f t="shared" si="48"/>
        <v>0</v>
      </c>
      <c r="F72" s="55">
        <f t="shared" si="48"/>
        <v>0</v>
      </c>
      <c r="G72" s="55">
        <f t="shared" si="48"/>
        <v>0</v>
      </c>
      <c r="H72" s="55">
        <f t="shared" si="48"/>
        <v>0</v>
      </c>
      <c r="I72" s="55">
        <f t="shared" si="48"/>
        <v>0</v>
      </c>
      <c r="J72" s="55">
        <f t="shared" si="48"/>
        <v>0</v>
      </c>
      <c r="K72" s="55">
        <f t="shared" si="48"/>
        <v>0</v>
      </c>
      <c r="L72" s="55">
        <f t="shared" si="48"/>
        <v>0</v>
      </c>
      <c r="M72" s="55">
        <f t="shared" si="48"/>
        <v>0</v>
      </c>
      <c r="N72" s="55">
        <f t="shared" si="48"/>
        <v>0</v>
      </c>
      <c r="O72" s="55">
        <f t="shared" si="48"/>
        <v>0</v>
      </c>
      <c r="P72" s="55">
        <f t="shared" si="48"/>
        <v>0</v>
      </c>
      <c r="Q72" s="55">
        <f t="shared" si="48"/>
        <v>0</v>
      </c>
      <c r="R72" s="55">
        <f t="shared" si="48"/>
        <v>0</v>
      </c>
      <c r="S72" s="55">
        <f t="shared" si="48"/>
        <v>0</v>
      </c>
      <c r="T72" s="55">
        <f t="shared" ref="T72:AH72" si="49">SUMIFS(T$8:T$23,$C$8:$C$23,$C72)</f>
        <v>0</v>
      </c>
      <c r="U72" s="55">
        <f t="shared" si="49"/>
        <v>0</v>
      </c>
      <c r="V72" s="55">
        <f t="shared" si="49"/>
        <v>0</v>
      </c>
      <c r="W72" s="55">
        <f t="shared" si="49"/>
        <v>0</v>
      </c>
      <c r="X72" s="55">
        <f t="shared" si="49"/>
        <v>0</v>
      </c>
      <c r="Y72" s="55">
        <f t="shared" si="49"/>
        <v>0</v>
      </c>
      <c r="Z72" s="55">
        <f t="shared" si="49"/>
        <v>0</v>
      </c>
      <c r="AA72" s="55">
        <f t="shared" si="49"/>
        <v>0</v>
      </c>
      <c r="AB72" s="55">
        <f t="shared" si="49"/>
        <v>0</v>
      </c>
      <c r="AC72" s="55">
        <f t="shared" si="49"/>
        <v>0</v>
      </c>
      <c r="AD72" s="55">
        <f t="shared" si="49"/>
        <v>0</v>
      </c>
      <c r="AE72" s="55">
        <f t="shared" si="49"/>
        <v>0</v>
      </c>
      <c r="AF72" s="55">
        <f t="shared" si="49"/>
        <v>0</v>
      </c>
      <c r="AG72" s="55">
        <f t="shared" si="49"/>
        <v>0</v>
      </c>
      <c r="AH72" s="55">
        <f t="shared" si="49"/>
        <v>0</v>
      </c>
    </row>
    <row r="73" spans="2:35">
      <c r="B73" t="s">
        <v>6979</v>
      </c>
      <c r="C73" s="57" t="s">
        <v>63</v>
      </c>
      <c r="D73" s="55">
        <f t="shared" ref="D73:S73" si="50">SUMIFS(D$27:D$42,$B$27:$B$42,$C73)</f>
        <v>0</v>
      </c>
      <c r="E73" s="55">
        <f t="shared" si="50"/>
        <v>0</v>
      </c>
      <c r="F73" s="55">
        <f t="shared" si="50"/>
        <v>0</v>
      </c>
      <c r="G73" s="55">
        <f t="shared" si="50"/>
        <v>0</v>
      </c>
      <c r="H73" s="55">
        <f t="shared" si="50"/>
        <v>0</v>
      </c>
      <c r="I73" s="55">
        <f t="shared" si="50"/>
        <v>0</v>
      </c>
      <c r="J73" s="55">
        <f t="shared" si="50"/>
        <v>0</v>
      </c>
      <c r="K73" s="55">
        <f t="shared" si="50"/>
        <v>0</v>
      </c>
      <c r="L73" s="55">
        <f t="shared" si="50"/>
        <v>0</v>
      </c>
      <c r="M73" s="55">
        <f t="shared" si="50"/>
        <v>0</v>
      </c>
      <c r="N73" s="55">
        <f t="shared" si="50"/>
        <v>0</v>
      </c>
      <c r="O73" s="55">
        <f t="shared" si="50"/>
        <v>0</v>
      </c>
      <c r="P73" s="55">
        <f t="shared" si="50"/>
        <v>0</v>
      </c>
      <c r="Q73" s="55">
        <f t="shared" si="50"/>
        <v>0</v>
      </c>
      <c r="R73" s="55">
        <f t="shared" si="50"/>
        <v>0</v>
      </c>
      <c r="S73" s="55">
        <f t="shared" si="50"/>
        <v>0</v>
      </c>
      <c r="T73" s="55">
        <f t="shared" ref="T73:AH73" si="51">SUMIFS(T$27:T$42,$B$27:$B$42,$C73)</f>
        <v>0</v>
      </c>
      <c r="U73" s="55">
        <f t="shared" si="51"/>
        <v>0</v>
      </c>
      <c r="V73" s="55">
        <f t="shared" si="51"/>
        <v>0</v>
      </c>
      <c r="W73" s="55">
        <f t="shared" si="51"/>
        <v>0</v>
      </c>
      <c r="X73" s="55">
        <f t="shared" si="51"/>
        <v>0</v>
      </c>
      <c r="Y73" s="55">
        <f t="shared" si="51"/>
        <v>0</v>
      </c>
      <c r="Z73" s="55">
        <f t="shared" si="51"/>
        <v>0</v>
      </c>
      <c r="AA73" s="55">
        <f t="shared" si="51"/>
        <v>0</v>
      </c>
      <c r="AB73" s="55">
        <f t="shared" si="51"/>
        <v>0</v>
      </c>
      <c r="AC73" s="55">
        <f t="shared" si="51"/>
        <v>0</v>
      </c>
      <c r="AD73" s="55">
        <f t="shared" si="51"/>
        <v>0</v>
      </c>
      <c r="AE73" s="55">
        <f t="shared" si="51"/>
        <v>0</v>
      </c>
      <c r="AF73" s="55">
        <f t="shared" si="51"/>
        <v>0</v>
      </c>
      <c r="AG73" s="55">
        <f t="shared" si="51"/>
        <v>0</v>
      </c>
      <c r="AH73" s="55">
        <f t="shared" si="51"/>
        <v>0</v>
      </c>
    </row>
    <row r="74" spans="2:35">
      <c r="B74" t="s">
        <v>6978</v>
      </c>
      <c r="C74" s="57" t="s">
        <v>63</v>
      </c>
      <c r="D74" s="55">
        <f t="shared" ref="D74:S74" si="52">SUMIFS(D$8:D$23,$C$8:$C$23,$C74)</f>
        <v>0</v>
      </c>
      <c r="E74" s="55">
        <f t="shared" si="52"/>
        <v>0</v>
      </c>
      <c r="F74" s="55">
        <f t="shared" si="52"/>
        <v>0</v>
      </c>
      <c r="G74" s="55">
        <f t="shared" si="52"/>
        <v>0</v>
      </c>
      <c r="H74" s="55">
        <f t="shared" si="52"/>
        <v>0</v>
      </c>
      <c r="I74" s="55">
        <f t="shared" si="52"/>
        <v>0</v>
      </c>
      <c r="J74" s="55">
        <f t="shared" si="52"/>
        <v>0</v>
      </c>
      <c r="K74" s="55">
        <f t="shared" si="52"/>
        <v>0</v>
      </c>
      <c r="L74" s="55">
        <f t="shared" si="52"/>
        <v>0</v>
      </c>
      <c r="M74" s="55">
        <f t="shared" si="52"/>
        <v>0</v>
      </c>
      <c r="N74" s="55">
        <f t="shared" si="52"/>
        <v>0</v>
      </c>
      <c r="O74" s="55">
        <f t="shared" si="52"/>
        <v>0</v>
      </c>
      <c r="P74" s="55">
        <f t="shared" si="52"/>
        <v>0</v>
      </c>
      <c r="Q74" s="55">
        <f t="shared" si="52"/>
        <v>0</v>
      </c>
      <c r="R74" s="55">
        <f t="shared" si="52"/>
        <v>0</v>
      </c>
      <c r="S74" s="55">
        <f t="shared" si="52"/>
        <v>0</v>
      </c>
      <c r="T74" s="55">
        <f t="shared" ref="T74:AH74" si="53">SUMIFS(T$8:T$23,$C$8:$C$23,$C74)</f>
        <v>0</v>
      </c>
      <c r="U74" s="55">
        <f t="shared" si="53"/>
        <v>0</v>
      </c>
      <c r="V74" s="55">
        <f t="shared" si="53"/>
        <v>0</v>
      </c>
      <c r="W74" s="55">
        <f t="shared" si="53"/>
        <v>0</v>
      </c>
      <c r="X74" s="55">
        <f t="shared" si="53"/>
        <v>0</v>
      </c>
      <c r="Y74" s="55">
        <f t="shared" si="53"/>
        <v>0</v>
      </c>
      <c r="Z74" s="55">
        <f t="shared" si="53"/>
        <v>0</v>
      </c>
      <c r="AA74" s="55">
        <f t="shared" si="53"/>
        <v>0</v>
      </c>
      <c r="AB74" s="55">
        <f t="shared" si="53"/>
        <v>0</v>
      </c>
      <c r="AC74" s="55">
        <f t="shared" si="53"/>
        <v>0</v>
      </c>
      <c r="AD74" s="55">
        <f t="shared" si="53"/>
        <v>0</v>
      </c>
      <c r="AE74" s="55">
        <f t="shared" si="53"/>
        <v>0</v>
      </c>
      <c r="AF74" s="55">
        <f t="shared" si="53"/>
        <v>0</v>
      </c>
      <c r="AG74" s="55">
        <f t="shared" si="53"/>
        <v>0</v>
      </c>
      <c r="AH74" s="55">
        <f t="shared" si="53"/>
        <v>0</v>
      </c>
    </row>
    <row r="75" spans="2:35">
      <c r="B75" t="s">
        <v>6979</v>
      </c>
      <c r="C75" s="57" t="s">
        <v>91</v>
      </c>
      <c r="D75" s="55">
        <f t="shared" ref="D75:S75" si="54">SUMIFS(D$27:D$42,$B$27:$B$42,$C75)</f>
        <v>1200</v>
      </c>
      <c r="E75" s="55">
        <f t="shared" si="54"/>
        <v>1200</v>
      </c>
      <c r="F75" s="55">
        <f t="shared" si="54"/>
        <v>0</v>
      </c>
      <c r="G75" s="55">
        <f t="shared" si="54"/>
        <v>0</v>
      </c>
      <c r="H75" s="55">
        <f t="shared" si="54"/>
        <v>0</v>
      </c>
      <c r="I75" s="55">
        <f t="shared" si="54"/>
        <v>0</v>
      </c>
      <c r="J75" s="55">
        <f t="shared" si="54"/>
        <v>0</v>
      </c>
      <c r="K75" s="55">
        <f t="shared" si="54"/>
        <v>0</v>
      </c>
      <c r="L75" s="55">
        <f t="shared" si="54"/>
        <v>0</v>
      </c>
      <c r="M75" s="55">
        <f t="shared" si="54"/>
        <v>0</v>
      </c>
      <c r="N75" s="55">
        <f t="shared" si="54"/>
        <v>0</v>
      </c>
      <c r="O75" s="55">
        <f t="shared" si="54"/>
        <v>0</v>
      </c>
      <c r="P75" s="55">
        <f t="shared" si="54"/>
        <v>0</v>
      </c>
      <c r="Q75" s="55">
        <f t="shared" si="54"/>
        <v>0</v>
      </c>
      <c r="R75" s="55">
        <f t="shared" si="54"/>
        <v>0</v>
      </c>
      <c r="S75" s="55">
        <f t="shared" si="54"/>
        <v>0</v>
      </c>
      <c r="T75" s="55">
        <f t="shared" ref="T75:AH75" si="55">SUMIFS(T$27:T$42,$B$27:$B$42,$C75)</f>
        <v>0</v>
      </c>
      <c r="U75" s="55">
        <f t="shared" si="55"/>
        <v>0</v>
      </c>
      <c r="V75" s="55">
        <f t="shared" si="55"/>
        <v>0</v>
      </c>
      <c r="W75" s="55">
        <f t="shared" si="55"/>
        <v>0</v>
      </c>
      <c r="X75" s="55">
        <f t="shared" si="55"/>
        <v>0</v>
      </c>
      <c r="Y75" s="55">
        <f t="shared" si="55"/>
        <v>0</v>
      </c>
      <c r="Z75" s="55">
        <f t="shared" si="55"/>
        <v>0</v>
      </c>
      <c r="AA75" s="55">
        <f t="shared" si="55"/>
        <v>0</v>
      </c>
      <c r="AB75" s="55">
        <f t="shared" si="55"/>
        <v>0</v>
      </c>
      <c r="AC75" s="55">
        <f t="shared" si="55"/>
        <v>0</v>
      </c>
      <c r="AD75" s="55">
        <f t="shared" si="55"/>
        <v>0</v>
      </c>
      <c r="AE75" s="55">
        <f t="shared" si="55"/>
        <v>0</v>
      </c>
      <c r="AF75" s="55">
        <f t="shared" si="55"/>
        <v>0</v>
      </c>
      <c r="AG75" s="55">
        <f t="shared" si="55"/>
        <v>0</v>
      </c>
      <c r="AH75" s="55">
        <f t="shared" si="55"/>
        <v>0</v>
      </c>
    </row>
    <row r="76" spans="2:35">
      <c r="B76" t="s">
        <v>6978</v>
      </c>
      <c r="C76" s="57" t="s">
        <v>91</v>
      </c>
      <c r="D76" s="55">
        <f t="shared" ref="D76:S76" si="56">SUMIFS(D$8:D$23,$C$8:$C$23,$C76)</f>
        <v>1200</v>
      </c>
      <c r="E76" s="55">
        <f t="shared" si="56"/>
        <v>1200</v>
      </c>
      <c r="F76" s="55">
        <f t="shared" si="56"/>
        <v>0</v>
      </c>
      <c r="G76" s="55">
        <f t="shared" si="56"/>
        <v>0</v>
      </c>
      <c r="H76" s="55">
        <f t="shared" si="56"/>
        <v>0</v>
      </c>
      <c r="I76" s="55">
        <f t="shared" si="56"/>
        <v>0</v>
      </c>
      <c r="J76" s="55">
        <f t="shared" si="56"/>
        <v>0</v>
      </c>
      <c r="K76" s="55">
        <f t="shared" si="56"/>
        <v>0</v>
      </c>
      <c r="L76" s="55">
        <f t="shared" si="56"/>
        <v>0</v>
      </c>
      <c r="M76" s="55">
        <f t="shared" si="56"/>
        <v>0</v>
      </c>
      <c r="N76" s="55">
        <f t="shared" si="56"/>
        <v>0</v>
      </c>
      <c r="O76" s="55">
        <f t="shared" si="56"/>
        <v>0</v>
      </c>
      <c r="P76" s="55">
        <f t="shared" si="56"/>
        <v>0</v>
      </c>
      <c r="Q76" s="55">
        <f t="shared" si="56"/>
        <v>0</v>
      </c>
      <c r="R76" s="55">
        <f t="shared" si="56"/>
        <v>0</v>
      </c>
      <c r="S76" s="55">
        <f t="shared" si="56"/>
        <v>0</v>
      </c>
      <c r="T76" s="55">
        <f t="shared" ref="T76:AH76" si="57">SUMIFS(T$8:T$23,$C$8:$C$23,$C76)</f>
        <v>0</v>
      </c>
      <c r="U76" s="55">
        <f t="shared" si="57"/>
        <v>0</v>
      </c>
      <c r="V76" s="55">
        <f t="shared" si="57"/>
        <v>0</v>
      </c>
      <c r="W76" s="55">
        <f t="shared" si="57"/>
        <v>0</v>
      </c>
      <c r="X76" s="55">
        <f t="shared" si="57"/>
        <v>0</v>
      </c>
      <c r="Y76" s="55">
        <f t="shared" si="57"/>
        <v>0</v>
      </c>
      <c r="Z76" s="55">
        <f t="shared" si="57"/>
        <v>0</v>
      </c>
      <c r="AA76" s="55">
        <f t="shared" si="57"/>
        <v>0</v>
      </c>
      <c r="AB76" s="55">
        <f t="shared" si="57"/>
        <v>0</v>
      </c>
      <c r="AC76" s="55">
        <f t="shared" si="57"/>
        <v>0</v>
      </c>
      <c r="AD76" s="55">
        <f t="shared" si="57"/>
        <v>0</v>
      </c>
      <c r="AE76" s="55">
        <f t="shared" si="57"/>
        <v>0</v>
      </c>
      <c r="AF76" s="55">
        <f t="shared" si="57"/>
        <v>0</v>
      </c>
      <c r="AG76" s="55">
        <f t="shared" si="57"/>
        <v>0</v>
      </c>
      <c r="AH76" s="55">
        <f t="shared" si="57"/>
        <v>0</v>
      </c>
    </row>
    <row r="77" spans="2:35">
      <c r="B77" t="s">
        <v>6979</v>
      </c>
      <c r="C77" s="57" t="s">
        <v>92</v>
      </c>
      <c r="D77" s="55">
        <f t="shared" ref="D77:S77" si="58">SUMIFS(D$27:D$42,$B$27:$B$42,$C77)</f>
        <v>0</v>
      </c>
      <c r="E77" s="55">
        <f t="shared" si="58"/>
        <v>0</v>
      </c>
      <c r="F77" s="55">
        <f t="shared" si="58"/>
        <v>0</v>
      </c>
      <c r="G77" s="55">
        <f t="shared" si="58"/>
        <v>140</v>
      </c>
      <c r="H77" s="55">
        <f t="shared" si="58"/>
        <v>350</v>
      </c>
      <c r="I77" s="55">
        <f t="shared" si="58"/>
        <v>1638</v>
      </c>
      <c r="J77" s="55">
        <f t="shared" si="58"/>
        <v>2464</v>
      </c>
      <c r="K77" s="55">
        <f t="shared" si="58"/>
        <v>3024</v>
      </c>
      <c r="L77" s="55">
        <f t="shared" si="58"/>
        <v>3388</v>
      </c>
      <c r="M77" s="55">
        <f t="shared" si="58"/>
        <v>3598</v>
      </c>
      <c r="N77" s="55">
        <f t="shared" si="58"/>
        <v>3724</v>
      </c>
      <c r="O77" s="55">
        <f t="shared" si="58"/>
        <v>3808</v>
      </c>
      <c r="P77" s="55">
        <f t="shared" si="58"/>
        <v>3864</v>
      </c>
      <c r="Q77" s="55">
        <f t="shared" si="58"/>
        <v>3892</v>
      </c>
      <c r="R77" s="55">
        <f t="shared" si="58"/>
        <v>3920</v>
      </c>
      <c r="S77" s="55">
        <f t="shared" si="58"/>
        <v>3934</v>
      </c>
      <c r="T77" s="55">
        <f t="shared" ref="T77:AH77" si="59">SUMIFS(T$27:T$42,$B$27:$B$42,$C77)</f>
        <v>3948</v>
      </c>
      <c r="U77" s="55">
        <f t="shared" si="59"/>
        <v>3948</v>
      </c>
      <c r="V77" s="55">
        <f t="shared" si="59"/>
        <v>3948</v>
      </c>
      <c r="W77" s="55">
        <f t="shared" si="59"/>
        <v>3948</v>
      </c>
      <c r="X77" s="55">
        <f t="shared" si="59"/>
        <v>3948</v>
      </c>
      <c r="Y77" s="55">
        <f t="shared" si="59"/>
        <v>3948</v>
      </c>
      <c r="Z77" s="55">
        <f t="shared" si="59"/>
        <v>3948</v>
      </c>
      <c r="AA77" s="55">
        <f t="shared" si="59"/>
        <v>3948</v>
      </c>
      <c r="AB77" s="55">
        <f t="shared" si="59"/>
        <v>3948</v>
      </c>
      <c r="AC77" s="55">
        <f t="shared" si="59"/>
        <v>3948</v>
      </c>
      <c r="AD77" s="55">
        <f t="shared" si="59"/>
        <v>3948</v>
      </c>
      <c r="AE77" s="55">
        <f t="shared" si="59"/>
        <v>3948</v>
      </c>
      <c r="AF77" s="55">
        <f t="shared" si="59"/>
        <v>3948</v>
      </c>
      <c r="AG77" s="55">
        <f t="shared" si="59"/>
        <v>3948</v>
      </c>
      <c r="AH77" s="55">
        <f t="shared" si="59"/>
        <v>3948</v>
      </c>
    </row>
    <row r="78" spans="2:35">
      <c r="B78" t="s">
        <v>6978</v>
      </c>
      <c r="C78" s="57" t="s">
        <v>92</v>
      </c>
      <c r="D78" s="55">
        <f t="shared" ref="D78:AH78" si="60">SUMIFS(D$8:D$23,$C$8:$C$23,$C78)</f>
        <v>0</v>
      </c>
      <c r="E78" s="55">
        <f t="shared" si="60"/>
        <v>0</v>
      </c>
      <c r="F78" s="55">
        <f t="shared" si="60"/>
        <v>0</v>
      </c>
      <c r="G78" s="55">
        <f t="shared" si="60"/>
        <v>0</v>
      </c>
      <c r="H78" s="55">
        <f t="shared" si="60"/>
        <v>0</v>
      </c>
      <c r="I78" s="55">
        <f t="shared" si="60"/>
        <v>0</v>
      </c>
      <c r="J78" s="55">
        <f t="shared" si="60"/>
        <v>0</v>
      </c>
      <c r="K78" s="55">
        <f t="shared" si="60"/>
        <v>0</v>
      </c>
      <c r="L78" s="55">
        <f t="shared" si="60"/>
        <v>0</v>
      </c>
      <c r="M78" s="55">
        <f t="shared" si="60"/>
        <v>0</v>
      </c>
      <c r="N78" s="55">
        <f t="shared" si="60"/>
        <v>0</v>
      </c>
      <c r="O78" s="55">
        <f t="shared" si="60"/>
        <v>0</v>
      </c>
      <c r="P78" s="55">
        <f t="shared" si="60"/>
        <v>0</v>
      </c>
      <c r="Q78" s="55">
        <f t="shared" si="60"/>
        <v>0</v>
      </c>
      <c r="R78" s="55">
        <f t="shared" si="60"/>
        <v>0</v>
      </c>
      <c r="S78" s="55">
        <f t="shared" si="60"/>
        <v>0</v>
      </c>
      <c r="T78" s="55">
        <f t="shared" si="60"/>
        <v>0</v>
      </c>
      <c r="U78" s="55">
        <f t="shared" si="60"/>
        <v>0</v>
      </c>
      <c r="V78" s="55">
        <f t="shared" si="60"/>
        <v>0</v>
      </c>
      <c r="W78" s="55">
        <f t="shared" si="60"/>
        <v>0</v>
      </c>
      <c r="X78" s="55">
        <f t="shared" si="60"/>
        <v>0</v>
      </c>
      <c r="Y78" s="55">
        <f t="shared" si="60"/>
        <v>0</v>
      </c>
      <c r="Z78" s="55">
        <f t="shared" si="60"/>
        <v>0</v>
      </c>
      <c r="AA78" s="55">
        <f t="shared" si="60"/>
        <v>0</v>
      </c>
      <c r="AB78" s="55">
        <f t="shared" si="60"/>
        <v>0</v>
      </c>
      <c r="AC78" s="55">
        <f t="shared" si="60"/>
        <v>0</v>
      </c>
      <c r="AD78" s="55">
        <f t="shared" si="60"/>
        <v>0</v>
      </c>
      <c r="AE78" s="55">
        <f t="shared" si="60"/>
        <v>0</v>
      </c>
      <c r="AF78" s="55">
        <f t="shared" si="60"/>
        <v>0</v>
      </c>
      <c r="AG78" s="55">
        <f t="shared" si="60"/>
        <v>0</v>
      </c>
      <c r="AH78" s="55">
        <f t="shared" si="60"/>
        <v>0</v>
      </c>
    </row>
    <row r="79" spans="2:35" s="23" customFormat="1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</row>
    <row r="80" spans="2:35" s="23" customFormat="1">
      <c r="D80" s="60" t="s">
        <v>7063</v>
      </c>
      <c r="E80" s="60" t="s">
        <v>7064</v>
      </c>
      <c r="F80" s="60"/>
      <c r="G80" s="60"/>
      <c r="H80" s="60"/>
      <c r="I80" s="60"/>
      <c r="J80" s="60"/>
      <c r="K80" s="60"/>
      <c r="N80" s="60" t="s">
        <v>7065</v>
      </c>
      <c r="O80" s="60" t="s">
        <v>7066</v>
      </c>
      <c r="P80" s="60"/>
      <c r="Q80" s="60"/>
      <c r="R80" s="60"/>
      <c r="S80" s="60"/>
      <c r="T80" s="60"/>
      <c r="U80" s="60"/>
      <c r="V80" s="60"/>
      <c r="X80" s="60" t="s">
        <v>7067</v>
      </c>
      <c r="Y80" s="60" t="s">
        <v>7068</v>
      </c>
      <c r="Z80" s="60"/>
      <c r="AA80" s="60"/>
      <c r="AB80" s="60"/>
      <c r="AC80" s="60"/>
      <c r="AD80" s="60"/>
      <c r="AE80" s="60"/>
      <c r="AF80" s="60"/>
      <c r="AH80" s="60" t="s">
        <v>7069</v>
      </c>
      <c r="AI80" s="60" t="s">
        <v>7070</v>
      </c>
    </row>
    <row r="81" spans="3:35" s="23" customFormat="1">
      <c r="C81" s="21" t="s">
        <v>79</v>
      </c>
      <c r="D81" s="60">
        <f>D27</f>
        <v>36992</v>
      </c>
      <c r="E81" s="60">
        <f>D8</f>
        <v>35842</v>
      </c>
      <c r="F81" s="60"/>
      <c r="G81" s="60"/>
      <c r="H81" s="60"/>
      <c r="I81" s="60"/>
      <c r="J81" s="60"/>
      <c r="K81" s="60"/>
      <c r="M81" s="21" t="s">
        <v>79</v>
      </c>
      <c r="N81" s="60">
        <f t="shared" ref="N81:N96" si="61">N27</f>
        <v>32348</v>
      </c>
      <c r="O81" s="60">
        <f t="shared" ref="O81:O96" si="62">N8</f>
        <v>32612</v>
      </c>
      <c r="P81" s="60"/>
      <c r="Q81" s="60"/>
      <c r="R81" s="60"/>
      <c r="S81" s="60"/>
      <c r="T81" s="60"/>
      <c r="U81" s="60"/>
      <c r="V81" s="60"/>
      <c r="W81" s="21" t="s">
        <v>79</v>
      </c>
      <c r="X81" s="60">
        <f t="shared" ref="X81:X96" si="63">X27</f>
        <v>21770</v>
      </c>
      <c r="Y81" s="60">
        <f t="shared" ref="Y81:Y96" si="64">X8</f>
        <v>22046</v>
      </c>
      <c r="Z81" s="60"/>
      <c r="AA81" s="60"/>
      <c r="AB81" s="60"/>
      <c r="AC81" s="60"/>
      <c r="AD81" s="60"/>
      <c r="AE81" s="60"/>
      <c r="AF81" s="60"/>
      <c r="AG81" s="21" t="s">
        <v>79</v>
      </c>
      <c r="AH81" s="60">
        <f t="shared" ref="AH81:AH96" si="65">AH27</f>
        <v>10934</v>
      </c>
      <c r="AI81" s="60">
        <f t="shared" ref="AI81:AI96" si="66">AH8</f>
        <v>9662</v>
      </c>
    </row>
    <row r="82" spans="3:35" s="23" customFormat="1">
      <c r="C82" s="21" t="s">
        <v>80</v>
      </c>
      <c r="D82" s="60">
        <f t="shared" ref="D82:D96" si="67">D28</f>
        <v>39655</v>
      </c>
      <c r="E82" s="60">
        <f t="shared" ref="E82:E96" si="68">D9</f>
        <v>41316</v>
      </c>
      <c r="F82" s="60"/>
      <c r="G82" s="60"/>
      <c r="H82" s="60"/>
      <c r="I82" s="60"/>
      <c r="J82" s="60"/>
      <c r="K82" s="60"/>
      <c r="M82" s="21" t="s">
        <v>80</v>
      </c>
      <c r="N82" s="60">
        <f t="shared" si="61"/>
        <v>50127</v>
      </c>
      <c r="O82" s="60">
        <f t="shared" si="62"/>
        <v>55496</v>
      </c>
      <c r="P82" s="60"/>
      <c r="Q82" s="60"/>
      <c r="R82" s="60"/>
      <c r="S82" s="60"/>
      <c r="T82" s="60"/>
      <c r="U82" s="60"/>
      <c r="V82" s="60"/>
      <c r="W82" s="21" t="s">
        <v>80</v>
      </c>
      <c r="X82" s="60">
        <f t="shared" si="63"/>
        <v>51513</v>
      </c>
      <c r="Y82" s="60">
        <f t="shared" si="64"/>
        <v>53860</v>
      </c>
      <c r="Z82" s="60"/>
      <c r="AA82" s="60"/>
      <c r="AB82" s="60"/>
      <c r="AC82" s="60"/>
      <c r="AD82" s="60"/>
      <c r="AE82" s="60"/>
      <c r="AF82" s="60"/>
      <c r="AG82" s="21" t="s">
        <v>80</v>
      </c>
      <c r="AH82" s="60">
        <f t="shared" si="65"/>
        <v>41041</v>
      </c>
      <c r="AI82" s="60">
        <f t="shared" si="66"/>
        <v>31838</v>
      </c>
    </row>
    <row r="83" spans="3:35" s="23" customFormat="1">
      <c r="C83" s="21" t="s">
        <v>81</v>
      </c>
      <c r="D83" s="60">
        <f t="shared" si="67"/>
        <v>23250</v>
      </c>
      <c r="E83" s="60">
        <f t="shared" si="68"/>
        <v>23250</v>
      </c>
      <c r="F83" s="60"/>
      <c r="G83" s="60"/>
      <c r="H83" s="60"/>
      <c r="I83" s="60"/>
      <c r="J83" s="60"/>
      <c r="K83" s="60"/>
      <c r="M83" s="21" t="s">
        <v>81</v>
      </c>
      <c r="N83" s="60">
        <f t="shared" si="61"/>
        <v>19250</v>
      </c>
      <c r="O83" s="60">
        <f t="shared" si="62"/>
        <v>20400</v>
      </c>
      <c r="P83" s="60"/>
      <c r="Q83" s="60"/>
      <c r="R83" s="60"/>
      <c r="S83" s="60"/>
      <c r="T83" s="60"/>
      <c r="U83" s="60"/>
      <c r="V83" s="60"/>
      <c r="W83" s="21" t="s">
        <v>81</v>
      </c>
      <c r="X83" s="60">
        <f t="shared" si="63"/>
        <v>17250</v>
      </c>
      <c r="Y83" s="60">
        <f t="shared" si="64"/>
        <v>18400</v>
      </c>
      <c r="Z83" s="60"/>
      <c r="AA83" s="60"/>
      <c r="AB83" s="60"/>
      <c r="AC83" s="60"/>
      <c r="AD83" s="60"/>
      <c r="AE83" s="60"/>
      <c r="AF83" s="60"/>
      <c r="AG83" s="21" t="s">
        <v>81</v>
      </c>
      <c r="AH83" s="60">
        <f t="shared" si="65"/>
        <v>10250</v>
      </c>
      <c r="AI83" s="60">
        <f t="shared" si="66"/>
        <v>11400</v>
      </c>
    </row>
    <row r="84" spans="3:35" s="23" customFormat="1">
      <c r="C84" s="21" t="s">
        <v>82</v>
      </c>
      <c r="D84" s="60">
        <f t="shared" si="67"/>
        <v>1807.44</v>
      </c>
      <c r="E84" s="60">
        <f t="shared" si="68"/>
        <v>1817</v>
      </c>
      <c r="F84" s="60"/>
      <c r="G84" s="60"/>
      <c r="H84" s="60"/>
      <c r="I84" s="60"/>
      <c r="J84" s="60"/>
      <c r="K84" s="60"/>
      <c r="M84" s="21" t="s">
        <v>82</v>
      </c>
      <c r="N84" s="60">
        <f t="shared" si="61"/>
        <v>1807.44</v>
      </c>
      <c r="O84" s="60">
        <f t="shared" si="62"/>
        <v>1972</v>
      </c>
      <c r="P84" s="60"/>
      <c r="Q84" s="60"/>
      <c r="R84" s="60"/>
      <c r="S84" s="60"/>
      <c r="T84" s="60"/>
      <c r="U84" s="60"/>
      <c r="V84" s="60"/>
      <c r="W84" s="21" t="s">
        <v>82</v>
      </c>
      <c r="X84" s="60">
        <f t="shared" si="63"/>
        <v>1807.44</v>
      </c>
      <c r="Y84" s="60">
        <f t="shared" si="64"/>
        <v>2085</v>
      </c>
      <c r="Z84" s="60"/>
      <c r="AA84" s="60"/>
      <c r="AB84" s="60"/>
      <c r="AC84" s="60"/>
      <c r="AD84" s="60"/>
      <c r="AE84" s="60"/>
      <c r="AF84" s="60"/>
      <c r="AG84" s="21" t="s">
        <v>82</v>
      </c>
      <c r="AH84" s="60">
        <f t="shared" si="65"/>
        <v>1807.44</v>
      </c>
      <c r="AI84" s="60">
        <f t="shared" si="66"/>
        <v>2085</v>
      </c>
    </row>
    <row r="85" spans="3:35" s="23" customFormat="1">
      <c r="C85" s="21" t="s">
        <v>83</v>
      </c>
      <c r="D85" s="60">
        <f t="shared" si="67"/>
        <v>2911.53</v>
      </c>
      <c r="E85" s="60">
        <f t="shared" si="68"/>
        <v>1834</v>
      </c>
      <c r="F85" s="60"/>
      <c r="G85" s="60"/>
      <c r="H85" s="60"/>
      <c r="I85" s="60"/>
      <c r="J85" s="60"/>
      <c r="K85" s="60"/>
      <c r="M85" s="21" t="s">
        <v>83</v>
      </c>
      <c r="N85" s="60">
        <f t="shared" si="61"/>
        <v>9939.6</v>
      </c>
      <c r="O85" s="60">
        <f t="shared" si="62"/>
        <v>17679</v>
      </c>
      <c r="P85" s="60"/>
      <c r="Q85" s="60"/>
      <c r="R85" s="60"/>
      <c r="S85" s="60"/>
      <c r="T85" s="60"/>
      <c r="U85" s="60"/>
      <c r="V85" s="60"/>
      <c r="W85" s="21" t="s">
        <v>83</v>
      </c>
      <c r="X85" s="60">
        <f t="shared" si="63"/>
        <v>23354.400000000001</v>
      </c>
      <c r="Y85" s="60">
        <f t="shared" si="64"/>
        <v>34683.273809523787</v>
      </c>
      <c r="Z85" s="60"/>
      <c r="AA85" s="60"/>
      <c r="AB85" s="60"/>
      <c r="AC85" s="60"/>
      <c r="AD85" s="60"/>
      <c r="AE85" s="60"/>
      <c r="AF85" s="60"/>
      <c r="AG85" s="21" t="s">
        <v>83</v>
      </c>
      <c r="AH85" s="60">
        <f t="shared" si="65"/>
        <v>53841.7</v>
      </c>
      <c r="AI85" s="60">
        <f t="shared" si="66"/>
        <v>51672.202380952425</v>
      </c>
    </row>
    <row r="86" spans="3:35" s="23" customFormat="1">
      <c r="C86" s="21" t="s">
        <v>84</v>
      </c>
      <c r="D86" s="60">
        <f t="shared" si="67"/>
        <v>12563.4</v>
      </c>
      <c r="E86" s="60">
        <f t="shared" si="68"/>
        <v>14294</v>
      </c>
      <c r="F86" s="60"/>
      <c r="G86" s="60"/>
      <c r="H86" s="60"/>
      <c r="I86" s="60"/>
      <c r="J86" s="60"/>
      <c r="K86" s="60"/>
      <c r="M86" s="21" t="s">
        <v>84</v>
      </c>
      <c r="N86" s="60">
        <f t="shared" si="61"/>
        <v>19894</v>
      </c>
      <c r="O86" s="60">
        <f t="shared" si="62"/>
        <v>33981</v>
      </c>
      <c r="P86" s="60"/>
      <c r="Q86" s="60"/>
      <c r="R86" s="60"/>
      <c r="S86" s="60"/>
      <c r="T86" s="60"/>
      <c r="U86" s="60"/>
      <c r="V86" s="60"/>
      <c r="W86" s="21" t="s">
        <v>84</v>
      </c>
      <c r="X86" s="60">
        <f t="shared" si="63"/>
        <v>41619</v>
      </c>
      <c r="Y86" s="60">
        <f t="shared" si="64"/>
        <v>54869.602380952332</v>
      </c>
      <c r="Z86" s="60"/>
      <c r="AA86" s="60"/>
      <c r="AB86" s="60"/>
      <c r="AC86" s="60"/>
      <c r="AD86" s="60"/>
      <c r="AE86" s="60"/>
      <c r="AF86" s="60"/>
      <c r="AG86" s="21" t="s">
        <v>84</v>
      </c>
      <c r="AH86" s="60">
        <f t="shared" si="65"/>
        <v>96685</v>
      </c>
      <c r="AI86" s="60">
        <f t="shared" si="66"/>
        <v>73245.245238095056</v>
      </c>
    </row>
    <row r="87" spans="3:35" s="23" customFormat="1">
      <c r="C87" s="21" t="s">
        <v>85</v>
      </c>
      <c r="D87" s="60">
        <f t="shared" si="67"/>
        <v>0</v>
      </c>
      <c r="E87" s="60">
        <f t="shared" si="68"/>
        <v>0</v>
      </c>
      <c r="F87" s="60"/>
      <c r="G87" s="60"/>
      <c r="H87" s="60"/>
      <c r="I87" s="60"/>
      <c r="J87" s="60"/>
      <c r="K87" s="60"/>
      <c r="M87" s="21" t="s">
        <v>85</v>
      </c>
      <c r="N87" s="60">
        <f t="shared" si="61"/>
        <v>0</v>
      </c>
      <c r="O87" s="60">
        <f t="shared" si="62"/>
        <v>0</v>
      </c>
      <c r="P87" s="60"/>
      <c r="Q87" s="60"/>
      <c r="R87" s="60"/>
      <c r="S87" s="60"/>
      <c r="T87" s="60"/>
      <c r="U87" s="60"/>
      <c r="V87" s="60"/>
      <c r="W87" s="21" t="s">
        <v>85</v>
      </c>
      <c r="X87" s="60">
        <f t="shared" si="63"/>
        <v>0</v>
      </c>
      <c r="Y87" s="60">
        <f t="shared" si="64"/>
        <v>0</v>
      </c>
      <c r="Z87" s="60"/>
      <c r="AA87" s="60"/>
      <c r="AB87" s="60"/>
      <c r="AC87" s="60"/>
      <c r="AD87" s="60"/>
      <c r="AE87" s="60"/>
      <c r="AF87" s="60"/>
      <c r="AG87" s="21" t="s">
        <v>85</v>
      </c>
      <c r="AH87" s="60">
        <f t="shared" si="65"/>
        <v>0</v>
      </c>
      <c r="AI87" s="60">
        <f t="shared" si="66"/>
        <v>0</v>
      </c>
    </row>
    <row r="88" spans="3:35" s="23" customFormat="1">
      <c r="C88" s="21" t="s">
        <v>61</v>
      </c>
      <c r="D88" s="60">
        <f t="shared" si="67"/>
        <v>900</v>
      </c>
      <c r="E88" s="60">
        <f t="shared" si="68"/>
        <v>1000</v>
      </c>
      <c r="F88" s="60"/>
      <c r="G88" s="60"/>
      <c r="H88" s="60"/>
      <c r="I88" s="60"/>
      <c r="J88" s="60"/>
      <c r="K88" s="60"/>
      <c r="M88" s="21" t="s">
        <v>61</v>
      </c>
      <c r="N88" s="60">
        <f t="shared" si="61"/>
        <v>900</v>
      </c>
      <c r="O88" s="60">
        <f t="shared" si="62"/>
        <v>1210</v>
      </c>
      <c r="P88" s="60"/>
      <c r="Q88" s="60"/>
      <c r="R88" s="60"/>
      <c r="S88" s="60"/>
      <c r="T88" s="60"/>
      <c r="U88" s="60"/>
      <c r="V88" s="60"/>
      <c r="W88" s="21" t="s">
        <v>61</v>
      </c>
      <c r="X88" s="60">
        <f t="shared" si="63"/>
        <v>702</v>
      </c>
      <c r="Y88" s="60">
        <f t="shared" si="64"/>
        <v>1487.2976190476184</v>
      </c>
      <c r="Z88" s="60"/>
      <c r="AA88" s="60"/>
      <c r="AB88" s="60"/>
      <c r="AC88" s="60"/>
      <c r="AD88" s="60"/>
      <c r="AE88" s="60"/>
      <c r="AF88" s="60"/>
      <c r="AG88" s="21" t="s">
        <v>61</v>
      </c>
      <c r="AH88" s="60">
        <f t="shared" si="65"/>
        <v>702</v>
      </c>
      <c r="AI88" s="60">
        <f t="shared" si="66"/>
        <v>1722.6547619047633</v>
      </c>
    </row>
    <row r="89" spans="3:35" s="23" customFormat="1">
      <c r="C89" s="21" t="s">
        <v>86</v>
      </c>
      <c r="D89" s="60">
        <f t="shared" si="67"/>
        <v>200</v>
      </c>
      <c r="E89" s="60">
        <f t="shared" si="68"/>
        <v>0</v>
      </c>
      <c r="F89" s="60"/>
      <c r="G89" s="60"/>
      <c r="H89" s="60"/>
      <c r="I89" s="60"/>
      <c r="J89" s="60"/>
      <c r="K89" s="60"/>
      <c r="M89" s="21" t="s">
        <v>86</v>
      </c>
      <c r="N89" s="60">
        <f t="shared" si="61"/>
        <v>620</v>
      </c>
      <c r="O89" s="60">
        <f t="shared" si="62"/>
        <v>0</v>
      </c>
      <c r="P89" s="60"/>
      <c r="Q89" s="60"/>
      <c r="R89" s="60"/>
      <c r="S89" s="60"/>
      <c r="T89" s="60"/>
      <c r="U89" s="60"/>
      <c r="V89" s="60"/>
      <c r="W89" s="21" t="s">
        <v>86</v>
      </c>
      <c r="X89" s="60">
        <f t="shared" si="63"/>
        <v>960</v>
      </c>
      <c r="Y89" s="60">
        <f t="shared" si="64"/>
        <v>0</v>
      </c>
      <c r="Z89" s="60"/>
      <c r="AA89" s="60"/>
      <c r="AB89" s="60"/>
      <c r="AC89" s="60"/>
      <c r="AD89" s="60"/>
      <c r="AE89" s="60"/>
      <c r="AF89" s="60"/>
      <c r="AG89" s="21" t="s">
        <v>86</v>
      </c>
      <c r="AH89" s="60">
        <f t="shared" si="65"/>
        <v>1410</v>
      </c>
      <c r="AI89" s="60">
        <f t="shared" si="66"/>
        <v>0</v>
      </c>
    </row>
    <row r="90" spans="3:35" s="23" customFormat="1">
      <c r="C90" s="21" t="s">
        <v>87</v>
      </c>
      <c r="D90" s="60">
        <f t="shared" si="67"/>
        <v>1059</v>
      </c>
      <c r="E90" s="60">
        <f t="shared" si="68"/>
        <v>1060</v>
      </c>
      <c r="F90" s="60"/>
      <c r="G90" s="60"/>
      <c r="H90" s="60"/>
      <c r="I90" s="60"/>
      <c r="J90" s="60"/>
      <c r="K90" s="60"/>
      <c r="M90" s="21" t="s">
        <v>87</v>
      </c>
      <c r="N90" s="60">
        <f t="shared" si="61"/>
        <v>1059</v>
      </c>
      <c r="O90" s="60">
        <f t="shared" si="62"/>
        <v>1060</v>
      </c>
      <c r="P90" s="60"/>
      <c r="Q90" s="60"/>
      <c r="R90" s="60"/>
      <c r="S90" s="60"/>
      <c r="T90" s="60"/>
      <c r="U90" s="60"/>
      <c r="V90" s="60"/>
      <c r="W90" s="21" t="s">
        <v>87</v>
      </c>
      <c r="X90" s="60">
        <f t="shared" si="63"/>
        <v>1035</v>
      </c>
      <c r="Y90" s="60">
        <f t="shared" si="64"/>
        <v>1036</v>
      </c>
      <c r="Z90" s="60"/>
      <c r="AA90" s="60"/>
      <c r="AB90" s="60"/>
      <c r="AC90" s="60"/>
      <c r="AD90" s="60"/>
      <c r="AE90" s="60"/>
      <c r="AF90" s="60"/>
      <c r="AG90" s="21" t="s">
        <v>87</v>
      </c>
      <c r="AH90" s="60">
        <f t="shared" si="65"/>
        <v>1010</v>
      </c>
      <c r="AI90" s="60">
        <f t="shared" si="66"/>
        <v>1011</v>
      </c>
    </row>
    <row r="91" spans="3:35" s="23" customFormat="1">
      <c r="C91" s="21" t="s">
        <v>88</v>
      </c>
      <c r="D91" s="60">
        <f t="shared" si="67"/>
        <v>0</v>
      </c>
      <c r="E91" s="60">
        <f t="shared" si="68"/>
        <v>0</v>
      </c>
      <c r="F91" s="60"/>
      <c r="G91" s="60"/>
      <c r="H91" s="60"/>
      <c r="I91" s="60"/>
      <c r="J91" s="60"/>
      <c r="K91" s="60"/>
      <c r="M91" s="21" t="s">
        <v>88</v>
      </c>
      <c r="N91" s="60">
        <f t="shared" si="61"/>
        <v>0</v>
      </c>
      <c r="O91" s="60">
        <f t="shared" si="62"/>
        <v>0</v>
      </c>
      <c r="P91" s="60"/>
      <c r="Q91" s="60"/>
      <c r="R91" s="60"/>
      <c r="S91" s="60"/>
      <c r="T91" s="60"/>
      <c r="U91" s="60"/>
      <c r="V91" s="60"/>
      <c r="W91" s="21" t="s">
        <v>88</v>
      </c>
      <c r="X91" s="60">
        <f t="shared" si="63"/>
        <v>0</v>
      </c>
      <c r="Y91" s="60">
        <f t="shared" si="64"/>
        <v>0</v>
      </c>
      <c r="Z91" s="60"/>
      <c r="AA91" s="60"/>
      <c r="AB91" s="60"/>
      <c r="AC91" s="60"/>
      <c r="AD91" s="60"/>
      <c r="AE91" s="60"/>
      <c r="AF91" s="60"/>
      <c r="AG91" s="21" t="s">
        <v>88</v>
      </c>
      <c r="AH91" s="60">
        <f t="shared" si="65"/>
        <v>0</v>
      </c>
      <c r="AI91" s="60">
        <f t="shared" si="66"/>
        <v>0</v>
      </c>
    </row>
    <row r="92" spans="3:35" s="23" customFormat="1">
      <c r="C92" s="21" t="s">
        <v>89</v>
      </c>
      <c r="D92" s="60">
        <f t="shared" si="67"/>
        <v>0</v>
      </c>
      <c r="E92" s="60">
        <f t="shared" si="68"/>
        <v>0</v>
      </c>
      <c r="F92" s="60"/>
      <c r="G92" s="60"/>
      <c r="H92" s="60"/>
      <c r="I92" s="60"/>
      <c r="J92" s="60"/>
      <c r="K92" s="60"/>
      <c r="M92" s="21" t="s">
        <v>89</v>
      </c>
      <c r="N92" s="60">
        <f t="shared" si="61"/>
        <v>3096</v>
      </c>
      <c r="O92" s="60">
        <f t="shared" si="62"/>
        <v>0</v>
      </c>
      <c r="P92" s="60"/>
      <c r="Q92" s="60"/>
      <c r="R92" s="60"/>
      <c r="S92" s="60"/>
      <c r="T92" s="60"/>
      <c r="U92" s="60"/>
      <c r="V92" s="60"/>
      <c r="W92" s="21" t="s">
        <v>89</v>
      </c>
      <c r="X92" s="60">
        <f t="shared" si="63"/>
        <v>3096</v>
      </c>
      <c r="Y92" s="60">
        <f t="shared" si="64"/>
        <v>0</v>
      </c>
      <c r="Z92" s="60"/>
      <c r="AA92" s="60"/>
      <c r="AB92" s="60"/>
      <c r="AC92" s="60"/>
      <c r="AD92" s="60"/>
      <c r="AE92" s="60"/>
      <c r="AF92" s="60"/>
      <c r="AG92" s="21" t="s">
        <v>89</v>
      </c>
      <c r="AH92" s="60">
        <f t="shared" si="65"/>
        <v>3870</v>
      </c>
      <c r="AI92" s="60">
        <f t="shared" si="66"/>
        <v>0</v>
      </c>
    </row>
    <row r="93" spans="3:35" s="23" customFormat="1">
      <c r="C93" s="21" t="s">
        <v>90</v>
      </c>
      <c r="D93" s="60">
        <f t="shared" si="67"/>
        <v>3195</v>
      </c>
      <c r="E93" s="60">
        <f t="shared" si="68"/>
        <v>0</v>
      </c>
      <c r="F93" s="60"/>
      <c r="G93" s="60"/>
      <c r="H93" s="60"/>
      <c r="I93" s="60"/>
      <c r="J93" s="60"/>
      <c r="K93" s="60"/>
      <c r="M93" s="21" t="s">
        <v>90</v>
      </c>
      <c r="N93" s="60">
        <f t="shared" si="61"/>
        <v>23655</v>
      </c>
      <c r="O93" s="60">
        <f t="shared" si="62"/>
        <v>0</v>
      </c>
      <c r="P93" s="60"/>
      <c r="Q93" s="60"/>
      <c r="R93" s="60"/>
      <c r="S93" s="60"/>
      <c r="T93" s="60"/>
      <c r="U93" s="60"/>
      <c r="V93" s="60"/>
      <c r="W93" s="21" t="s">
        <v>90</v>
      </c>
      <c r="X93" s="60">
        <f t="shared" si="63"/>
        <v>60915</v>
      </c>
      <c r="Y93" s="60">
        <f t="shared" si="64"/>
        <v>0</v>
      </c>
      <c r="Z93" s="60"/>
      <c r="AA93" s="60"/>
      <c r="AB93" s="60"/>
      <c r="AC93" s="60"/>
      <c r="AD93" s="60"/>
      <c r="AE93" s="60"/>
      <c r="AF93" s="60"/>
      <c r="AG93" s="21" t="s">
        <v>90</v>
      </c>
      <c r="AH93" s="60">
        <f t="shared" si="65"/>
        <v>120690</v>
      </c>
      <c r="AI93" s="60">
        <f t="shared" si="66"/>
        <v>0</v>
      </c>
    </row>
    <row r="94" spans="3:35">
      <c r="C94" s="21" t="s">
        <v>63</v>
      </c>
      <c r="D94" s="60">
        <f t="shared" si="67"/>
        <v>0</v>
      </c>
      <c r="E94" s="60">
        <f t="shared" si="68"/>
        <v>0</v>
      </c>
      <c r="M94" s="21" t="s">
        <v>63</v>
      </c>
      <c r="N94" s="60">
        <f t="shared" si="61"/>
        <v>0</v>
      </c>
      <c r="O94" s="60">
        <f t="shared" si="62"/>
        <v>0</v>
      </c>
      <c r="W94" s="21" t="s">
        <v>63</v>
      </c>
      <c r="X94" s="60">
        <f t="shared" si="63"/>
        <v>0</v>
      </c>
      <c r="Y94" s="60">
        <f t="shared" si="64"/>
        <v>0</v>
      </c>
      <c r="AG94" s="21" t="s">
        <v>63</v>
      </c>
      <c r="AH94" s="60">
        <f t="shared" si="65"/>
        <v>0</v>
      </c>
      <c r="AI94" s="60">
        <f t="shared" si="66"/>
        <v>0</v>
      </c>
    </row>
    <row r="95" spans="3:35">
      <c r="C95" s="21" t="s">
        <v>91</v>
      </c>
      <c r="D95" s="60">
        <f t="shared" si="67"/>
        <v>1200</v>
      </c>
      <c r="E95" s="60">
        <f t="shared" si="68"/>
        <v>1200</v>
      </c>
      <c r="M95" s="21" t="s">
        <v>91</v>
      </c>
      <c r="N95" s="60">
        <f t="shared" si="61"/>
        <v>0</v>
      </c>
      <c r="O95" s="60">
        <f t="shared" si="62"/>
        <v>0</v>
      </c>
      <c r="W95" s="21" t="s">
        <v>91</v>
      </c>
      <c r="X95" s="60">
        <f t="shared" si="63"/>
        <v>0</v>
      </c>
      <c r="Y95" s="60">
        <f t="shared" si="64"/>
        <v>0</v>
      </c>
      <c r="AG95" s="21" t="s">
        <v>91</v>
      </c>
      <c r="AH95" s="60">
        <f t="shared" si="65"/>
        <v>0</v>
      </c>
      <c r="AI95" s="60">
        <f t="shared" si="66"/>
        <v>0</v>
      </c>
    </row>
    <row r="96" spans="3:35">
      <c r="C96" s="21" t="s">
        <v>92</v>
      </c>
      <c r="D96" s="60">
        <f t="shared" si="67"/>
        <v>0</v>
      </c>
      <c r="E96" s="60">
        <f t="shared" si="68"/>
        <v>0</v>
      </c>
      <c r="M96" s="21" t="s">
        <v>92</v>
      </c>
      <c r="N96" s="60">
        <f t="shared" si="61"/>
        <v>3724</v>
      </c>
      <c r="O96" s="60">
        <f t="shared" si="62"/>
        <v>0</v>
      </c>
      <c r="W96" s="21" t="s">
        <v>92</v>
      </c>
      <c r="X96" s="60">
        <f t="shared" si="63"/>
        <v>3948</v>
      </c>
      <c r="Y96" s="60">
        <f t="shared" si="64"/>
        <v>0</v>
      </c>
      <c r="AG96" s="21" t="s">
        <v>92</v>
      </c>
      <c r="AH96" s="60">
        <f t="shared" si="65"/>
        <v>3948</v>
      </c>
      <c r="AI96" s="60">
        <f t="shared" si="66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B1:AI110"/>
  <sheetViews>
    <sheetView topLeftCell="A124" zoomScale="90" zoomScaleNormal="90" workbookViewId="0">
      <selection activeCell="D49" sqref="D49"/>
    </sheetView>
  </sheetViews>
  <sheetFormatPr defaultRowHeight="14.5"/>
  <cols>
    <col min="2" max="2" width="16.81640625" customWidth="1"/>
    <col min="3" max="3" width="22.453125" customWidth="1"/>
    <col min="4" max="4" width="11.26953125" bestFit="1" customWidth="1"/>
    <col min="5" max="34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61" t="s">
        <v>110</v>
      </c>
    </row>
    <row r="4" spans="2:34" s="23" customFormat="1">
      <c r="C4" s="33"/>
      <c r="L4" s="61"/>
    </row>
    <row r="5" spans="2:34" s="23" customFormat="1">
      <c r="C5" s="33"/>
      <c r="L5" s="61"/>
    </row>
    <row r="6" spans="2:34" s="23" customFormat="1">
      <c r="C6" s="33"/>
      <c r="L6" s="61"/>
    </row>
    <row r="7" spans="2:34">
      <c r="B7" s="17"/>
      <c r="C7" s="17" t="s">
        <v>116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2:34">
      <c r="B8" s="17"/>
      <c r="C8" s="17" t="s">
        <v>79</v>
      </c>
      <c r="D8" s="62">
        <v>198710</v>
      </c>
      <c r="E8" s="62">
        <v>206568</v>
      </c>
      <c r="F8" s="62">
        <v>214426</v>
      </c>
      <c r="G8" s="62">
        <v>222284</v>
      </c>
      <c r="H8" s="62">
        <v>230142</v>
      </c>
      <c r="I8" s="62">
        <v>238000</v>
      </c>
      <c r="J8" s="62">
        <v>238000</v>
      </c>
      <c r="K8" s="62">
        <v>238000</v>
      </c>
      <c r="L8" s="62">
        <v>238000</v>
      </c>
      <c r="M8" s="62">
        <v>238000</v>
      </c>
      <c r="N8" s="62">
        <v>238000</v>
      </c>
      <c r="O8" s="62">
        <v>236600</v>
      </c>
      <c r="P8" s="62">
        <v>235200</v>
      </c>
      <c r="Q8" s="62">
        <v>233800</v>
      </c>
      <c r="R8" s="62">
        <v>232400</v>
      </c>
      <c r="S8" s="62">
        <v>231000</v>
      </c>
      <c r="T8" s="62">
        <v>223000</v>
      </c>
      <c r="U8" s="62">
        <v>215000</v>
      </c>
      <c r="V8" s="62">
        <v>207000</v>
      </c>
      <c r="W8" s="62">
        <v>199000</v>
      </c>
      <c r="X8" s="62">
        <v>191000</v>
      </c>
      <c r="Y8" s="62">
        <v>183000</v>
      </c>
      <c r="Z8" s="62">
        <v>175000</v>
      </c>
      <c r="AA8" s="62">
        <v>167000</v>
      </c>
      <c r="AB8" s="62">
        <v>159000</v>
      </c>
      <c r="AC8" s="62">
        <v>151000</v>
      </c>
      <c r="AD8" s="62">
        <v>143000</v>
      </c>
      <c r="AE8" s="62">
        <v>135000</v>
      </c>
      <c r="AF8" s="62">
        <v>127000</v>
      </c>
      <c r="AG8" s="62">
        <v>119000</v>
      </c>
      <c r="AH8" s="62">
        <v>111000</v>
      </c>
    </row>
    <row r="9" spans="2:34">
      <c r="B9" s="17"/>
      <c r="C9" s="17" t="s">
        <v>80</v>
      </c>
      <c r="D9" s="62">
        <v>149391</v>
      </c>
      <c r="E9" s="62">
        <v>119821.60000000149</v>
      </c>
      <c r="F9" s="62">
        <v>127366.20000000112</v>
      </c>
      <c r="G9" s="62">
        <v>134910.80000000075</v>
      </c>
      <c r="H9" s="62">
        <v>142455.40000000037</v>
      </c>
      <c r="I9" s="62">
        <v>150000</v>
      </c>
      <c r="J9" s="62">
        <v>157800</v>
      </c>
      <c r="K9" s="62">
        <v>165600</v>
      </c>
      <c r="L9" s="62">
        <v>173400</v>
      </c>
      <c r="M9" s="62">
        <v>181200</v>
      </c>
      <c r="N9" s="62">
        <v>189000</v>
      </c>
      <c r="O9" s="62">
        <v>196000</v>
      </c>
      <c r="P9" s="62">
        <v>203000</v>
      </c>
      <c r="Q9" s="62">
        <v>210000</v>
      </c>
      <c r="R9" s="62">
        <v>217000</v>
      </c>
      <c r="S9" s="62">
        <v>224000</v>
      </c>
      <c r="T9" s="62">
        <v>237600</v>
      </c>
      <c r="U9" s="62">
        <v>251200</v>
      </c>
      <c r="V9" s="62">
        <v>264800</v>
      </c>
      <c r="W9" s="62">
        <v>278400</v>
      </c>
      <c r="X9" s="62">
        <v>292000</v>
      </c>
      <c r="Y9" s="62">
        <v>305600</v>
      </c>
      <c r="Z9" s="62">
        <v>319200</v>
      </c>
      <c r="AA9" s="62">
        <v>332800</v>
      </c>
      <c r="AB9" s="62">
        <v>346400</v>
      </c>
      <c r="AC9" s="62">
        <v>360000</v>
      </c>
      <c r="AD9" s="62">
        <v>373600</v>
      </c>
      <c r="AE9" s="62">
        <v>387200</v>
      </c>
      <c r="AF9" s="62">
        <v>400800</v>
      </c>
      <c r="AG9" s="62">
        <v>414400</v>
      </c>
      <c r="AH9" s="62">
        <v>428000</v>
      </c>
    </row>
    <row r="10" spans="2:34">
      <c r="B10" s="17"/>
      <c r="C10" s="17" t="s">
        <v>81</v>
      </c>
      <c r="D10" s="62">
        <v>160184</v>
      </c>
      <c r="E10" s="62">
        <v>164347.19999999925</v>
      </c>
      <c r="F10" s="62">
        <v>168510.40000000037</v>
      </c>
      <c r="G10" s="62">
        <v>172673.59999999963</v>
      </c>
      <c r="H10" s="62">
        <v>176836.79999999888</v>
      </c>
      <c r="I10" s="62">
        <v>181000</v>
      </c>
      <c r="J10" s="62">
        <v>173800</v>
      </c>
      <c r="K10" s="62">
        <v>166600</v>
      </c>
      <c r="L10" s="62">
        <v>159400</v>
      </c>
      <c r="M10" s="62">
        <v>152200</v>
      </c>
      <c r="N10" s="62">
        <v>145000</v>
      </c>
      <c r="O10" s="62">
        <v>143000.00000000047</v>
      </c>
      <c r="P10" s="62">
        <v>141000.00000000047</v>
      </c>
      <c r="Q10" s="62">
        <v>139000.00000000047</v>
      </c>
      <c r="R10" s="62">
        <v>137000.00000000047</v>
      </c>
      <c r="S10" s="62">
        <v>135000</v>
      </c>
      <c r="T10" s="62">
        <v>133000.00000000047</v>
      </c>
      <c r="U10" s="62">
        <v>131000.00000000047</v>
      </c>
      <c r="V10" s="62">
        <v>129000.00000000047</v>
      </c>
      <c r="W10" s="62">
        <v>127000.00000000047</v>
      </c>
      <c r="X10" s="62">
        <v>125000</v>
      </c>
      <c r="Y10" s="62">
        <v>123000.00000000047</v>
      </c>
      <c r="Z10" s="62">
        <v>121000.00000000047</v>
      </c>
      <c r="AA10" s="62">
        <v>119000.00000000047</v>
      </c>
      <c r="AB10" s="62">
        <v>117000.00000000047</v>
      </c>
      <c r="AC10" s="62">
        <v>115000.00000000047</v>
      </c>
      <c r="AD10" s="62">
        <v>113000.00000000047</v>
      </c>
      <c r="AE10" s="62">
        <v>111000.00000000047</v>
      </c>
      <c r="AF10" s="62">
        <v>109000.00000000047</v>
      </c>
      <c r="AG10" s="62">
        <v>107000.00000000047</v>
      </c>
      <c r="AH10" s="62">
        <v>105000.00000000047</v>
      </c>
    </row>
    <row r="11" spans="2:34">
      <c r="B11" s="17"/>
      <c r="C11" s="17" t="s">
        <v>82</v>
      </c>
      <c r="D11" s="62">
        <v>3877</v>
      </c>
      <c r="E11" s="62">
        <v>3521</v>
      </c>
      <c r="F11" s="62">
        <v>3550</v>
      </c>
      <c r="G11" s="62">
        <v>3569</v>
      </c>
      <c r="H11" s="62">
        <v>3588</v>
      </c>
      <c r="I11" s="62">
        <v>3612</v>
      </c>
      <c r="J11" s="62">
        <v>3641</v>
      </c>
      <c r="K11" s="62">
        <v>3670</v>
      </c>
      <c r="L11" s="62">
        <v>3704</v>
      </c>
      <c r="M11" s="62">
        <v>3742</v>
      </c>
      <c r="N11" s="62">
        <v>3781</v>
      </c>
      <c r="O11" s="62">
        <v>3831</v>
      </c>
      <c r="P11" s="62">
        <v>3892</v>
      </c>
      <c r="Q11" s="62">
        <v>3950</v>
      </c>
      <c r="R11" s="62">
        <v>3999</v>
      </c>
      <c r="S11" s="62">
        <v>3930.9809523809527</v>
      </c>
      <c r="T11" s="62">
        <v>3956.2952380952338</v>
      </c>
      <c r="U11" s="62">
        <v>3981.6095238095222</v>
      </c>
      <c r="V11" s="62">
        <v>4006.9238095238106</v>
      </c>
      <c r="W11" s="62">
        <v>4032.2380952380918</v>
      </c>
      <c r="X11" s="62">
        <v>4057.5523809523802</v>
      </c>
      <c r="Y11" s="62">
        <v>4082.8666666666686</v>
      </c>
      <c r="Z11" s="62">
        <v>4108.1809523809497</v>
      </c>
      <c r="AA11" s="62">
        <v>4133.4952380952382</v>
      </c>
      <c r="AB11" s="62">
        <v>4158.8095238095193</v>
      </c>
      <c r="AC11" s="62">
        <v>4184.1238095238077</v>
      </c>
      <c r="AD11" s="62">
        <v>4209.4380952380961</v>
      </c>
      <c r="AE11" s="62">
        <v>4234.7523809523773</v>
      </c>
      <c r="AF11" s="62">
        <v>4260.0666666666657</v>
      </c>
      <c r="AG11" s="62">
        <v>4285.3809523809541</v>
      </c>
      <c r="AH11" s="62">
        <v>4310.6952380952353</v>
      </c>
    </row>
    <row r="12" spans="2:34">
      <c r="B12" s="17"/>
      <c r="C12" s="17" t="s">
        <v>83</v>
      </c>
      <c r="D12" s="62">
        <v>3139</v>
      </c>
      <c r="E12" s="62">
        <v>4333</v>
      </c>
      <c r="F12" s="62">
        <v>6061</v>
      </c>
      <c r="G12" s="62">
        <v>9038</v>
      </c>
      <c r="H12" s="62">
        <v>13591</v>
      </c>
      <c r="I12" s="62">
        <v>18670</v>
      </c>
      <c r="J12" s="62">
        <v>23552</v>
      </c>
      <c r="K12" s="62">
        <v>27974</v>
      </c>
      <c r="L12" s="62">
        <v>32134</v>
      </c>
      <c r="M12" s="62">
        <v>36148</v>
      </c>
      <c r="N12" s="62">
        <v>40116</v>
      </c>
      <c r="O12" s="62">
        <v>44003</v>
      </c>
      <c r="P12" s="62">
        <v>48042</v>
      </c>
      <c r="Q12" s="62">
        <v>52500</v>
      </c>
      <c r="R12" s="62">
        <v>57483</v>
      </c>
      <c r="S12" s="62">
        <v>60422.399999999441</v>
      </c>
      <c r="T12" s="62">
        <v>64501.999999999069</v>
      </c>
      <c r="U12" s="62">
        <v>68581.599999999627</v>
      </c>
      <c r="V12" s="62">
        <v>72661.199999999255</v>
      </c>
      <c r="W12" s="62">
        <v>76740.799999998882</v>
      </c>
      <c r="X12" s="62">
        <v>80820.399999999441</v>
      </c>
      <c r="Y12" s="62">
        <v>84899.999999999069</v>
      </c>
      <c r="Z12" s="62">
        <v>88979.599999999627</v>
      </c>
      <c r="AA12" s="62">
        <v>93059.199999999255</v>
      </c>
      <c r="AB12" s="62">
        <v>97138.799999998882</v>
      </c>
      <c r="AC12" s="62">
        <v>101218.39999999944</v>
      </c>
      <c r="AD12" s="62">
        <v>105297.99999999907</v>
      </c>
      <c r="AE12" s="62">
        <v>109377.59999999963</v>
      </c>
      <c r="AF12" s="62">
        <v>113457.19999999925</v>
      </c>
      <c r="AG12" s="62">
        <v>117536.79999999888</v>
      </c>
      <c r="AH12" s="62">
        <v>121616.39999999944</v>
      </c>
    </row>
    <row r="13" spans="2:34">
      <c r="B13" s="17"/>
      <c r="C13" s="17" t="s">
        <v>84</v>
      </c>
      <c r="D13" s="62">
        <v>16611</v>
      </c>
      <c r="E13" s="62">
        <v>21711</v>
      </c>
      <c r="F13" s="62">
        <v>26568</v>
      </c>
      <c r="G13" s="62">
        <v>31222</v>
      </c>
      <c r="H13" s="62">
        <v>35674</v>
      </c>
      <c r="I13" s="62">
        <v>40126</v>
      </c>
      <c r="J13" s="62">
        <v>42802</v>
      </c>
      <c r="K13" s="62">
        <v>43575</v>
      </c>
      <c r="L13" s="62">
        <v>44223</v>
      </c>
      <c r="M13" s="62">
        <v>44870</v>
      </c>
      <c r="N13" s="62">
        <v>45518</v>
      </c>
      <c r="O13" s="62">
        <v>46988</v>
      </c>
      <c r="P13" s="62">
        <v>49956</v>
      </c>
      <c r="Q13" s="62">
        <v>54214</v>
      </c>
      <c r="R13" s="62">
        <v>59080</v>
      </c>
      <c r="S13" s="62">
        <v>60573.371428571641</v>
      </c>
      <c r="T13" s="62">
        <v>63118.892857143655</v>
      </c>
      <c r="U13" s="62">
        <v>65664.414285714738</v>
      </c>
      <c r="V13" s="62">
        <v>68209.935714285821</v>
      </c>
      <c r="W13" s="62">
        <v>70755.457142857835</v>
      </c>
      <c r="X13" s="62">
        <v>73300.978571428917</v>
      </c>
      <c r="Y13" s="62">
        <v>75846.5</v>
      </c>
      <c r="Z13" s="62">
        <v>78392.021428572014</v>
      </c>
      <c r="AA13" s="62">
        <v>80937.542857143097</v>
      </c>
      <c r="AB13" s="62">
        <v>83483.064285715111</v>
      </c>
      <c r="AC13" s="62">
        <v>86028.585714286193</v>
      </c>
      <c r="AD13" s="62">
        <v>88574.107142857276</v>
      </c>
      <c r="AE13" s="62">
        <v>91119.62857142929</v>
      </c>
      <c r="AF13" s="62">
        <v>93665.150000000373</v>
      </c>
      <c r="AG13" s="62">
        <v>96210.671428571455</v>
      </c>
      <c r="AH13" s="62">
        <v>98756.192857143469</v>
      </c>
    </row>
    <row r="14" spans="2:34">
      <c r="B14" s="17"/>
      <c r="C14" s="17" t="s">
        <v>85</v>
      </c>
      <c r="D14" s="62">
        <v>0</v>
      </c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</row>
    <row r="15" spans="2:34">
      <c r="B15" s="17"/>
      <c r="C15" s="17" t="s">
        <v>61</v>
      </c>
      <c r="D15" s="62">
        <v>14265</v>
      </c>
      <c r="E15" s="62">
        <v>12552</v>
      </c>
      <c r="F15" s="62">
        <v>12806</v>
      </c>
      <c r="G15" s="62">
        <v>12882</v>
      </c>
      <c r="H15" s="62">
        <v>12933</v>
      </c>
      <c r="I15" s="62">
        <v>12984</v>
      </c>
      <c r="J15" s="62">
        <v>13035</v>
      </c>
      <c r="K15" s="62">
        <v>13085</v>
      </c>
      <c r="L15" s="62">
        <v>13136</v>
      </c>
      <c r="M15" s="62">
        <v>13212</v>
      </c>
      <c r="N15" s="62">
        <v>13339</v>
      </c>
      <c r="O15" s="62">
        <v>13543</v>
      </c>
      <c r="P15" s="62">
        <v>13797</v>
      </c>
      <c r="Q15" s="62">
        <v>14051</v>
      </c>
      <c r="R15" s="62">
        <v>14305</v>
      </c>
      <c r="S15" s="62">
        <v>13861.133333333346</v>
      </c>
      <c r="T15" s="62">
        <v>13927.733333333323</v>
      </c>
      <c r="U15" s="62">
        <v>13994.333333333328</v>
      </c>
      <c r="V15" s="62">
        <v>14060.933333333334</v>
      </c>
      <c r="W15" s="62">
        <v>14127.53333333334</v>
      </c>
      <c r="X15" s="62">
        <v>14194.133333333346</v>
      </c>
      <c r="Y15" s="62">
        <v>14260.733333333323</v>
      </c>
      <c r="Z15" s="62">
        <v>14327.333333333328</v>
      </c>
      <c r="AA15" s="62">
        <v>14393.933333333334</v>
      </c>
      <c r="AB15" s="62">
        <v>14460.53333333334</v>
      </c>
      <c r="AC15" s="62">
        <v>14527.133333333346</v>
      </c>
      <c r="AD15" s="62">
        <v>14593.733333333323</v>
      </c>
      <c r="AE15" s="62">
        <v>14660.333333333328</v>
      </c>
      <c r="AF15" s="62">
        <v>14726.933333333334</v>
      </c>
      <c r="AG15" s="62">
        <v>14793.53333333334</v>
      </c>
      <c r="AH15" s="62">
        <v>14860.133333333346</v>
      </c>
    </row>
    <row r="16" spans="2:34">
      <c r="B16" s="17"/>
      <c r="C16" s="17" t="s">
        <v>86</v>
      </c>
      <c r="D16" s="62">
        <v>0</v>
      </c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</row>
    <row r="17" spans="2:34">
      <c r="B17" s="17"/>
      <c r="C17" s="17" t="s">
        <v>87</v>
      </c>
      <c r="D17" s="62">
        <v>1057.6548672566371</v>
      </c>
      <c r="E17" s="62">
        <v>939.92920353982288</v>
      </c>
      <c r="F17" s="62">
        <v>1753</v>
      </c>
      <c r="G17" s="62">
        <v>1502</v>
      </c>
      <c r="H17" s="62">
        <v>1251</v>
      </c>
      <c r="I17" s="62">
        <v>1000</v>
      </c>
      <c r="J17" s="62">
        <v>1000</v>
      </c>
      <c r="K17" s="62">
        <v>1000</v>
      </c>
      <c r="L17" s="62">
        <v>1000</v>
      </c>
      <c r="M17" s="62">
        <v>1000</v>
      </c>
      <c r="N17" s="62">
        <v>1000</v>
      </c>
      <c r="O17" s="62">
        <v>1000</v>
      </c>
      <c r="P17" s="62">
        <v>1000</v>
      </c>
      <c r="Q17" s="62">
        <v>1000</v>
      </c>
      <c r="R17" s="62">
        <v>1000</v>
      </c>
      <c r="S17" s="62">
        <v>1000</v>
      </c>
      <c r="T17" s="62">
        <v>1000</v>
      </c>
      <c r="U17" s="62">
        <v>1000</v>
      </c>
      <c r="V17" s="62">
        <v>1000</v>
      </c>
      <c r="W17" s="62">
        <v>1000</v>
      </c>
      <c r="X17" s="62">
        <v>1000</v>
      </c>
      <c r="Y17" s="62">
        <v>1000</v>
      </c>
      <c r="Z17" s="62">
        <v>1000</v>
      </c>
      <c r="AA17" s="62">
        <v>1000</v>
      </c>
      <c r="AB17" s="62">
        <v>1000</v>
      </c>
      <c r="AC17" s="62">
        <v>1000</v>
      </c>
      <c r="AD17" s="62">
        <v>1000</v>
      </c>
      <c r="AE17" s="62">
        <v>1000</v>
      </c>
      <c r="AF17" s="62">
        <v>1000</v>
      </c>
      <c r="AG17" s="62">
        <v>1000</v>
      </c>
      <c r="AH17" s="62">
        <v>1000</v>
      </c>
    </row>
    <row r="18" spans="2:34">
      <c r="B18" s="17"/>
      <c r="C18" s="17" t="s">
        <v>88</v>
      </c>
      <c r="D18" s="62">
        <v>0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</row>
    <row r="19" spans="2:34">
      <c r="B19" s="17"/>
      <c r="C19" s="17" t="s">
        <v>89</v>
      </c>
      <c r="D19" s="62">
        <v>0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</row>
    <row r="20" spans="2:34">
      <c r="B20" s="17"/>
      <c r="C20" s="17" t="s">
        <v>90</v>
      </c>
      <c r="D20" s="62">
        <v>0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</row>
    <row r="21" spans="2:34">
      <c r="B21" s="17"/>
      <c r="C21" s="17" t="s">
        <v>63</v>
      </c>
      <c r="D21" s="62">
        <v>0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</row>
    <row r="22" spans="2:34">
      <c r="B22" s="17"/>
      <c r="C22" s="17" t="s">
        <v>91</v>
      </c>
      <c r="D22" s="62">
        <v>1197.3451327433629</v>
      </c>
      <c r="E22" s="62">
        <v>1064.0707964601772</v>
      </c>
      <c r="F22" s="62">
        <v>0</v>
      </c>
      <c r="G22" s="62">
        <v>0</v>
      </c>
      <c r="H22" s="62">
        <v>0</v>
      </c>
      <c r="I22" s="62">
        <v>0</v>
      </c>
      <c r="J22" s="62">
        <v>0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2">
        <v>0</v>
      </c>
      <c r="U22" s="62">
        <v>0</v>
      </c>
      <c r="V22" s="62">
        <v>0</v>
      </c>
      <c r="W22" s="62">
        <v>0</v>
      </c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2">
        <v>0</v>
      </c>
      <c r="AF22" s="62">
        <v>0</v>
      </c>
      <c r="AG22" s="62">
        <v>0</v>
      </c>
      <c r="AH22" s="62">
        <v>0</v>
      </c>
    </row>
    <row r="23" spans="2:34">
      <c r="B23" s="17"/>
      <c r="C23" s="17" t="s">
        <v>92</v>
      </c>
      <c r="D23" s="62">
        <v>0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5867</v>
      </c>
      <c r="D27" s="22">
        <f>INDEX(NoSettings!$C$2:$AG$6843,MATCH($C27,NoSettings!$A$2:$A$6843,0),MATCH(D$26,NoSettings!$C$1:$AG$1,0))/10^3</f>
        <v>227159</v>
      </c>
      <c r="E27" s="22">
        <f>INDEX(NoSettings!$C$2:$AG$6843,MATCH($C27,NoSettings!$A$2:$A$6843,0),MATCH(E$26,NoSettings!$C$1:$AG$1,0))/10^3</f>
        <v>227159</v>
      </c>
      <c r="F27" s="22">
        <f>INDEX(NoSettings!$C$2:$AG$6843,MATCH($C27,NoSettings!$A$2:$A$6843,0),MATCH(F$26,NoSettings!$C$1:$AG$1,0))/10^3</f>
        <v>230328</v>
      </c>
      <c r="G27" s="22">
        <f>INDEX(NoSettings!$C$2:$AG$6843,MATCH($C27,NoSettings!$A$2:$A$6843,0),MATCH(G$26,NoSettings!$C$1:$AG$1,0))/10^3</f>
        <v>233496</v>
      </c>
      <c r="H27" s="22">
        <f>INDEX(NoSettings!$C$2:$AG$6843,MATCH($C27,NoSettings!$A$2:$A$6843,0),MATCH(H$26,NoSettings!$C$1:$AG$1,0))/10^3</f>
        <v>236665</v>
      </c>
      <c r="I27" s="22">
        <f>INDEX(NoSettings!$C$2:$AG$6843,MATCH($C27,NoSettings!$A$2:$A$6843,0),MATCH(I$26,NoSettings!$C$1:$AG$1,0))/10^3</f>
        <v>227159</v>
      </c>
      <c r="J27" s="22">
        <f>INDEX(NoSettings!$C$2:$AG$6843,MATCH($C27,NoSettings!$A$2:$A$6843,0),MATCH(J$26,NoSettings!$C$1:$AG$1,0))/10^3</f>
        <v>227159</v>
      </c>
      <c r="K27" s="22">
        <f>INDEX(NoSettings!$C$2:$AG$6843,MATCH($C27,NoSettings!$A$2:$A$6843,0),MATCH(K$26,NoSettings!$C$1:$AG$1,0))/10^3</f>
        <v>222406</v>
      </c>
      <c r="L27" s="22">
        <f>INDEX(NoSettings!$C$2:$AG$6843,MATCH($C27,NoSettings!$A$2:$A$6843,0),MATCH(L$26,NoSettings!$C$1:$AG$1,0))/10^3</f>
        <v>212900</v>
      </c>
      <c r="M27" s="22">
        <f>INDEX(NoSettings!$C$2:$AG$6843,MATCH($C27,NoSettings!$A$2:$A$6843,0),MATCH(M$26,NoSettings!$C$1:$AG$1,0))/10^3</f>
        <v>204979</v>
      </c>
      <c r="N27" s="22">
        <f>INDEX(NoSettings!$C$2:$AG$6843,MATCH($C27,NoSettings!$A$2:$A$6843,0),MATCH(N$26,NoSettings!$C$1:$AG$1,0))/10^3</f>
        <v>198641</v>
      </c>
      <c r="O27" s="22">
        <f>INDEX(NoSettings!$C$2:$AG$6843,MATCH($C27,NoSettings!$A$2:$A$6843,0),MATCH(O$26,NoSettings!$C$1:$AG$1,0))/10^3</f>
        <v>192304</v>
      </c>
      <c r="P27" s="22">
        <f>INDEX(NoSettings!$C$2:$AG$6843,MATCH($C27,NoSettings!$A$2:$A$6843,0),MATCH(P$26,NoSettings!$C$1:$AG$1,0))/10^3</f>
        <v>185967</v>
      </c>
      <c r="Q27" s="22">
        <f>INDEX(NoSettings!$C$2:$AG$6843,MATCH($C27,NoSettings!$A$2:$A$6843,0),MATCH(Q$26,NoSettings!$C$1:$AG$1,0))/10^3</f>
        <v>185967</v>
      </c>
      <c r="R27" s="22">
        <f>INDEX(NoSettings!$C$2:$AG$6843,MATCH($C27,NoSettings!$A$2:$A$6843,0),MATCH(R$26,NoSettings!$C$1:$AG$1,0))/10^3</f>
        <v>176461</v>
      </c>
      <c r="S27" s="22">
        <f>INDEX(NoSettings!$C$2:$AG$6843,MATCH($C27,NoSettings!$A$2:$A$6843,0),MATCH(S$26,NoSettings!$C$1:$AG$1,0))/10^3</f>
        <v>173292</v>
      </c>
      <c r="T27" s="22">
        <f>INDEX(NoSettings!$C$2:$AG$6843,MATCH($C27,NoSettings!$A$2:$A$6843,0),MATCH(T$26,NoSettings!$C$1:$AG$1,0))/10^3</f>
        <v>170124</v>
      </c>
      <c r="U27" s="22">
        <f>INDEX(NoSettings!$C$2:$AG$6843,MATCH($C27,NoSettings!$A$2:$A$6843,0),MATCH(U$26,NoSettings!$C$1:$AG$1,0))/10^3</f>
        <v>157449</v>
      </c>
      <c r="V27" s="22">
        <f>INDEX(NoSettings!$C$2:$AG$6843,MATCH($C27,NoSettings!$A$2:$A$6843,0),MATCH(V$26,NoSettings!$C$1:$AG$1,0))/10^3</f>
        <v>138437</v>
      </c>
      <c r="W27" s="22">
        <f>INDEX(NoSettings!$C$2:$AG$6843,MATCH($C27,NoSettings!$A$2:$A$6843,0),MATCH(W$26,NoSettings!$C$1:$AG$1,0))/10^3</f>
        <v>133684</v>
      </c>
      <c r="X27" s="22">
        <f>INDEX(NoSettings!$C$2:$AG$6843,MATCH($C27,NoSettings!$A$2:$A$6843,0),MATCH(X$26,NoSettings!$C$1:$AG$1,0))/10^3</f>
        <v>133684</v>
      </c>
      <c r="Y27" s="22">
        <f>INDEX(NoSettings!$C$2:$AG$6843,MATCH($C27,NoSettings!$A$2:$A$6843,0),MATCH(Y$26,NoSettings!$C$1:$AG$1,0))/10^3</f>
        <v>133684</v>
      </c>
      <c r="Z27" s="22">
        <f>INDEX(NoSettings!$C$2:$AG$6843,MATCH($C27,NoSettings!$A$2:$A$6843,0),MATCH(Z$26,NoSettings!$C$1:$AG$1,0))/10^3</f>
        <v>133684</v>
      </c>
      <c r="AA27" s="22">
        <f>INDEX(NoSettings!$C$2:$AG$6843,MATCH($C27,NoSettings!$A$2:$A$6843,0),MATCH(AA$26,NoSettings!$C$1:$AG$1,0))/10^3</f>
        <v>133684</v>
      </c>
      <c r="AB27" s="22">
        <f>INDEX(NoSettings!$C$2:$AG$6843,MATCH($C27,NoSettings!$A$2:$A$6843,0),MATCH(AB$26,NoSettings!$C$1:$AG$1,0))/10^3</f>
        <v>125763</v>
      </c>
      <c r="AC27" s="22">
        <f>INDEX(NoSettings!$C$2:$AG$6843,MATCH($C27,NoSettings!$A$2:$A$6843,0),MATCH(AC$26,NoSettings!$C$1:$AG$1,0))/10^3</f>
        <v>125763</v>
      </c>
      <c r="AD27" s="22">
        <f>INDEX(NoSettings!$C$2:$AG$6843,MATCH($C27,NoSettings!$A$2:$A$6843,0),MATCH(AD$26,NoSettings!$C$1:$AG$1,0))/10^3</f>
        <v>97246</v>
      </c>
      <c r="AE27" s="22">
        <f>INDEX(NoSettings!$C$2:$AG$6843,MATCH($C27,NoSettings!$A$2:$A$6843,0),MATCH(AE$26,NoSettings!$C$1:$AG$1,0))/10^3</f>
        <v>65602.5</v>
      </c>
      <c r="AF27" s="22">
        <f>INDEX(NoSettings!$C$2:$AG$6843,MATCH($C27,NoSettings!$A$2:$A$6843,0),MATCH(AF$26,NoSettings!$C$1:$AG$1,0))/10^3</f>
        <v>65637.399999999994</v>
      </c>
      <c r="AG27" s="22">
        <f>INDEX(NoSettings!$C$2:$AG$6843,MATCH($C27,NoSettings!$A$2:$A$6843,0),MATCH(AG$26,NoSettings!$C$1:$AG$1,0))/10^3</f>
        <v>67152.600000000006</v>
      </c>
      <c r="AH27" s="22">
        <f>INDEX(NoSettings!$C$2:$AG$6843,MATCH($C27,NoSettings!$A$2:$A$6843,0),MATCH(AH$26,NoSettings!$C$1:$AG$1,0))/10^3</f>
        <v>67193.100000000006</v>
      </c>
    </row>
    <row r="28" spans="2:34">
      <c r="B28" s="21" t="s">
        <v>80</v>
      </c>
      <c r="C28" s="21" t="s">
        <v>5866</v>
      </c>
      <c r="D28" s="22">
        <f>INDEX(NoSettings!$C$2:$AG$6843,MATCH($C28,NoSettings!$A$2:$A$6843,0),MATCH(D$26,NoSettings!$C$1:$AG$1,0))/10^3</f>
        <v>133046</v>
      </c>
      <c r="E28" s="22">
        <f>INDEX(NoSettings!$C$2:$AG$6843,MATCH($C28,NoSettings!$A$2:$A$6843,0),MATCH(E$26,NoSettings!$C$1:$AG$1,0))/10^3</f>
        <v>134079</v>
      </c>
      <c r="F28" s="22">
        <f>INDEX(NoSettings!$C$2:$AG$6843,MATCH($C28,NoSettings!$A$2:$A$6843,0),MATCH(F$26,NoSettings!$C$1:$AG$1,0))/10^3</f>
        <v>137696</v>
      </c>
      <c r="G28" s="22">
        <f>INDEX(NoSettings!$C$2:$AG$6843,MATCH($C28,NoSettings!$A$2:$A$6843,0),MATCH(G$26,NoSettings!$C$1:$AG$1,0))/10^3</f>
        <v>141829</v>
      </c>
      <c r="H28" s="22">
        <f>INDEX(NoSettings!$C$2:$AG$6843,MATCH($C28,NoSettings!$A$2:$A$6843,0),MATCH(H$26,NoSettings!$C$1:$AG$1,0))/10^3</f>
        <v>145963</v>
      </c>
      <c r="I28" s="22">
        <f>INDEX(NoSettings!$C$2:$AG$6843,MATCH($C28,NoSettings!$A$2:$A$6843,0),MATCH(I$26,NoSettings!$C$1:$AG$1,0))/10^3</f>
        <v>151646</v>
      </c>
      <c r="J28" s="22">
        <f>INDEX(NoSettings!$C$2:$AG$6843,MATCH($C28,NoSettings!$A$2:$A$6843,0),MATCH(J$26,NoSettings!$C$1:$AG$1,0))/10^3</f>
        <v>155780</v>
      </c>
      <c r="K28" s="22">
        <f>INDEX(NoSettings!$C$2:$AG$6843,MATCH($C28,NoSettings!$A$2:$A$6843,0),MATCH(K$26,NoSettings!$C$1:$AG$1,0))/10^3</f>
        <v>159396</v>
      </c>
      <c r="L28" s="22">
        <f>INDEX(NoSettings!$C$2:$AG$6843,MATCH($C28,NoSettings!$A$2:$A$6843,0),MATCH(L$26,NoSettings!$C$1:$AG$1,0))/10^3</f>
        <v>163013</v>
      </c>
      <c r="M28" s="22">
        <f>INDEX(NoSettings!$C$2:$AG$6843,MATCH($C28,NoSettings!$A$2:$A$6843,0),MATCH(M$26,NoSettings!$C$1:$AG$1,0))/10^3</f>
        <v>166113</v>
      </c>
      <c r="N28" s="22">
        <f>INDEX(NoSettings!$C$2:$AG$6843,MATCH($C28,NoSettings!$A$2:$A$6843,0),MATCH(N$26,NoSettings!$C$1:$AG$1,0))/10^3</f>
        <v>168180</v>
      </c>
      <c r="O28" s="22">
        <f>INDEX(NoSettings!$C$2:$AG$6843,MATCH($C28,NoSettings!$A$2:$A$6843,0),MATCH(O$26,NoSettings!$C$1:$AG$1,0))/10^3</f>
        <v>170247</v>
      </c>
      <c r="P28" s="22">
        <f>INDEX(NoSettings!$C$2:$AG$6843,MATCH($C28,NoSettings!$A$2:$A$6843,0),MATCH(P$26,NoSettings!$C$1:$AG$1,0))/10^3</f>
        <v>172314</v>
      </c>
      <c r="Q28" s="22">
        <f>INDEX(NoSettings!$C$2:$AG$6843,MATCH($C28,NoSettings!$A$2:$A$6843,0),MATCH(Q$26,NoSettings!$C$1:$AG$1,0))/10^3</f>
        <v>173347</v>
      </c>
      <c r="R28" s="22">
        <f>INDEX(NoSettings!$C$2:$AG$6843,MATCH($C28,NoSettings!$A$2:$A$6843,0),MATCH(R$26,NoSettings!$C$1:$AG$1,0))/10^3</f>
        <v>175930</v>
      </c>
      <c r="S28" s="22">
        <f>INDEX(NoSettings!$C$2:$AG$6843,MATCH($C28,NoSettings!$A$2:$A$6843,0),MATCH(S$26,NoSettings!$C$1:$AG$1,0))/10^3</f>
        <v>176447</v>
      </c>
      <c r="T28" s="22">
        <f>INDEX(NoSettings!$C$2:$AG$6843,MATCH($C28,NoSettings!$A$2:$A$6843,0),MATCH(T$26,NoSettings!$C$1:$AG$1,0))/10^3</f>
        <v>175414</v>
      </c>
      <c r="U28" s="22">
        <f>INDEX(NoSettings!$C$2:$AG$6843,MATCH($C28,NoSettings!$A$2:$A$6843,0),MATCH(U$26,NoSettings!$C$1:$AG$1,0))/10^3</f>
        <v>175930</v>
      </c>
      <c r="V28" s="22">
        <f>INDEX(NoSettings!$C$2:$AG$6843,MATCH($C28,NoSettings!$A$2:$A$6843,0),MATCH(V$26,NoSettings!$C$1:$AG$1,0))/10^3</f>
        <v>177480</v>
      </c>
      <c r="W28" s="22">
        <f>INDEX(NoSettings!$C$2:$AG$6843,MATCH($C28,NoSettings!$A$2:$A$6843,0),MATCH(W$26,NoSettings!$C$1:$AG$1,0))/10^3</f>
        <v>177480</v>
      </c>
      <c r="X28" s="22">
        <f>INDEX(NoSettings!$C$2:$AG$6843,MATCH($C28,NoSettings!$A$2:$A$6843,0),MATCH(X$26,NoSettings!$C$1:$AG$1,0))/10^3</f>
        <v>172830</v>
      </c>
      <c r="Y28" s="22">
        <f>INDEX(NoSettings!$C$2:$AG$6843,MATCH($C28,NoSettings!$A$2:$A$6843,0),MATCH(Y$26,NoSettings!$C$1:$AG$1,0))/10^3</f>
        <v>168697</v>
      </c>
      <c r="Z28" s="22">
        <f>INDEX(NoSettings!$C$2:$AG$6843,MATCH($C28,NoSettings!$A$2:$A$6843,0),MATCH(Z$26,NoSettings!$C$1:$AG$1,0))/10^3</f>
        <v>169730</v>
      </c>
      <c r="AA28" s="22">
        <f>INDEX(NoSettings!$C$2:$AG$6843,MATCH($C28,NoSettings!$A$2:$A$6843,0),MATCH(AA$26,NoSettings!$C$1:$AG$1,0))/10^3</f>
        <v>160947</v>
      </c>
      <c r="AB28" s="22">
        <f>INDEX(NoSettings!$C$2:$AG$6843,MATCH($C28,NoSettings!$A$2:$A$6843,0),MATCH(AB$26,NoSettings!$C$1:$AG$1,0))/10^3</f>
        <v>149580</v>
      </c>
      <c r="AC28" s="22">
        <f>INDEX(NoSettings!$C$2:$AG$6843,MATCH($C28,NoSettings!$A$2:$A$6843,0),MATCH(AC$26,NoSettings!$C$1:$AG$1,0))/10^3</f>
        <v>145963</v>
      </c>
      <c r="AD28" s="22">
        <f>INDEX(NoSettings!$C$2:$AG$6843,MATCH($C28,NoSettings!$A$2:$A$6843,0),MATCH(AD$26,NoSettings!$C$1:$AG$1,0))/10^3</f>
        <v>148087</v>
      </c>
      <c r="AE28" s="22">
        <f>INDEX(NoSettings!$C$2:$AG$6843,MATCH($C28,NoSettings!$A$2:$A$6843,0),MATCH(AE$26,NoSettings!$C$1:$AG$1,0))/10^3</f>
        <v>140542</v>
      </c>
      <c r="AF28" s="22">
        <f>INDEX(NoSettings!$C$2:$AG$6843,MATCH($C28,NoSettings!$A$2:$A$6843,0),MATCH(AF$26,NoSettings!$C$1:$AG$1,0))/10^3</f>
        <v>145679</v>
      </c>
      <c r="AG28" s="22">
        <f>INDEX(NoSettings!$C$2:$AG$6843,MATCH($C28,NoSettings!$A$2:$A$6843,0),MATCH(AG$26,NoSettings!$C$1:$AG$1,0))/10^3</f>
        <v>136546</v>
      </c>
      <c r="AH28" s="22">
        <f>INDEX(NoSettings!$C$2:$AG$6843,MATCH($C28,NoSettings!$A$2:$A$6843,0),MATCH(AH$26,NoSettings!$C$1:$AG$1,0))/10^3</f>
        <v>143264</v>
      </c>
    </row>
    <row r="29" spans="2:34">
      <c r="B29" s="21" t="s">
        <v>81</v>
      </c>
      <c r="C29" s="21" t="s">
        <v>5865</v>
      </c>
      <c r="D29" s="22">
        <f>INDEX(NoSettings!$C$2:$AG$6843,MATCH($C29,NoSettings!$A$2:$A$6843,0),MATCH(D$26,NoSettings!$C$1:$AG$1,0))/10^3</f>
        <v>146642</v>
      </c>
      <c r="E29" s="22">
        <f>INDEX(NoSettings!$C$2:$AG$6843,MATCH($C29,NoSettings!$A$2:$A$6843,0),MATCH(E$26,NoSettings!$C$1:$AG$1,0))/10^3</f>
        <v>146642</v>
      </c>
      <c r="F29" s="22">
        <f>INDEX(NoSettings!$C$2:$AG$6843,MATCH($C29,NoSettings!$A$2:$A$6843,0),MATCH(F$26,NoSettings!$C$1:$AG$1,0))/10^3</f>
        <v>149796</v>
      </c>
      <c r="G29" s="22">
        <f>INDEX(NoSettings!$C$2:$AG$6843,MATCH($C29,NoSettings!$A$2:$A$6843,0),MATCH(G$26,NoSettings!$C$1:$AG$1,0))/10^3</f>
        <v>152950</v>
      </c>
      <c r="H29" s="22">
        <f>INDEX(NoSettings!$C$2:$AG$6843,MATCH($C29,NoSettings!$A$2:$A$6843,0),MATCH(H$26,NoSettings!$C$1:$AG$1,0))/10^3</f>
        <v>156103</v>
      </c>
      <c r="I29" s="22">
        <f>INDEX(NoSettings!$C$2:$AG$6843,MATCH($C29,NoSettings!$A$2:$A$6843,0),MATCH(I$26,NoSettings!$C$1:$AG$1,0))/10^3</f>
        <v>149796</v>
      </c>
      <c r="J29" s="22">
        <f>INDEX(NoSettings!$C$2:$AG$6843,MATCH($C29,NoSettings!$A$2:$A$6843,0),MATCH(J$26,NoSettings!$C$1:$AG$1,0))/10^3</f>
        <v>140335</v>
      </c>
      <c r="K29" s="22">
        <f>INDEX(NoSettings!$C$2:$AG$6843,MATCH($C29,NoSettings!$A$2:$A$6843,0),MATCH(K$26,NoSettings!$C$1:$AG$1,0))/10^3</f>
        <v>130874</v>
      </c>
      <c r="L29" s="22">
        <f>INDEX(NoSettings!$C$2:$AG$6843,MATCH($C29,NoSettings!$A$2:$A$6843,0),MATCH(L$26,NoSettings!$C$1:$AG$1,0))/10^3</f>
        <v>124567</v>
      </c>
      <c r="M29" s="22">
        <f>INDEX(NoSettings!$C$2:$AG$6843,MATCH($C29,NoSettings!$A$2:$A$6843,0),MATCH(M$26,NoSettings!$C$1:$AG$1,0))/10^3</f>
        <v>121414</v>
      </c>
      <c r="N29" s="22">
        <f>INDEX(NoSettings!$C$2:$AG$6843,MATCH($C29,NoSettings!$A$2:$A$6843,0),MATCH(N$26,NoSettings!$C$1:$AG$1,0))/10^3</f>
        <v>121414</v>
      </c>
      <c r="O29" s="22">
        <f>INDEX(NoSettings!$C$2:$AG$6843,MATCH($C29,NoSettings!$A$2:$A$6843,0),MATCH(O$26,NoSettings!$C$1:$AG$1,0))/10^3</f>
        <v>121414</v>
      </c>
      <c r="P29" s="22">
        <f>INDEX(NoSettings!$C$2:$AG$6843,MATCH($C29,NoSettings!$A$2:$A$6843,0),MATCH(P$26,NoSettings!$C$1:$AG$1,0))/10^3</f>
        <v>121414</v>
      </c>
      <c r="Q29" s="22">
        <f>INDEX(NoSettings!$C$2:$AG$6843,MATCH($C29,NoSettings!$A$2:$A$6843,0),MATCH(Q$26,NoSettings!$C$1:$AG$1,0))/10^3</f>
        <v>121414</v>
      </c>
      <c r="R29" s="22">
        <f>INDEX(NoSettings!$C$2:$AG$6843,MATCH($C29,NoSettings!$A$2:$A$6843,0),MATCH(R$26,NoSettings!$C$1:$AG$1,0))/10^3</f>
        <v>115106</v>
      </c>
      <c r="S29" s="22">
        <f>INDEX(NoSettings!$C$2:$AG$6843,MATCH($C29,NoSettings!$A$2:$A$6843,0),MATCH(S$26,NoSettings!$C$1:$AG$1,0))/10^3</f>
        <v>108799</v>
      </c>
      <c r="T29" s="22">
        <f>INDEX(NoSettings!$C$2:$AG$6843,MATCH($C29,NoSettings!$A$2:$A$6843,0),MATCH(T$26,NoSettings!$C$1:$AG$1,0))/10^3</f>
        <v>108799</v>
      </c>
      <c r="U29" s="22">
        <f>INDEX(NoSettings!$C$2:$AG$6843,MATCH($C29,NoSettings!$A$2:$A$6843,0),MATCH(U$26,NoSettings!$C$1:$AG$1,0))/10^3</f>
        <v>108799</v>
      </c>
      <c r="V29" s="22">
        <f>INDEX(NoSettings!$C$2:$AG$6843,MATCH($C29,NoSettings!$A$2:$A$6843,0),MATCH(V$26,NoSettings!$C$1:$AG$1,0))/10^3</f>
        <v>108799</v>
      </c>
      <c r="W29" s="22">
        <f>INDEX(NoSettings!$C$2:$AG$6843,MATCH($C29,NoSettings!$A$2:$A$6843,0),MATCH(W$26,NoSettings!$C$1:$AG$1,0))/10^3</f>
        <v>108799</v>
      </c>
      <c r="X29" s="22">
        <f>INDEX(NoSettings!$C$2:$AG$6843,MATCH($C29,NoSettings!$A$2:$A$6843,0),MATCH(X$26,NoSettings!$C$1:$AG$1,0))/10^3</f>
        <v>108799</v>
      </c>
      <c r="Y29" s="22">
        <f>INDEX(NoSettings!$C$2:$AG$6843,MATCH($C29,NoSettings!$A$2:$A$6843,0),MATCH(Y$26,NoSettings!$C$1:$AG$1,0))/10^3</f>
        <v>102492</v>
      </c>
      <c r="Z29" s="22">
        <f>INDEX(NoSettings!$C$2:$AG$6843,MATCH($C29,NoSettings!$A$2:$A$6843,0),MATCH(Z$26,NoSettings!$C$1:$AG$1,0))/10^3</f>
        <v>89877.6</v>
      </c>
      <c r="AA29" s="22">
        <f>INDEX(NoSettings!$C$2:$AG$6843,MATCH($C29,NoSettings!$A$2:$A$6843,0),MATCH(AA$26,NoSettings!$C$1:$AG$1,0))/10^3</f>
        <v>89877.6</v>
      </c>
      <c r="AB29" s="22">
        <f>INDEX(NoSettings!$C$2:$AG$6843,MATCH($C29,NoSettings!$A$2:$A$6843,0),MATCH(AB$26,NoSettings!$C$1:$AG$1,0))/10^3</f>
        <v>89877.6</v>
      </c>
      <c r="AC29" s="22">
        <f>INDEX(NoSettings!$C$2:$AG$6843,MATCH($C29,NoSettings!$A$2:$A$6843,0),MATCH(AC$26,NoSettings!$C$1:$AG$1,0))/10^3</f>
        <v>83570.399999999994</v>
      </c>
      <c r="AD29" s="22">
        <f>INDEX(NoSettings!$C$2:$AG$6843,MATCH($C29,NoSettings!$A$2:$A$6843,0),MATCH(AD$26,NoSettings!$C$1:$AG$1,0))/10^3</f>
        <v>74109.600000000006</v>
      </c>
      <c r="AE29" s="22">
        <f>INDEX(NoSettings!$C$2:$AG$6843,MATCH($C29,NoSettings!$A$2:$A$6843,0),MATCH(AE$26,NoSettings!$C$1:$AG$1,0))/10^3</f>
        <v>74109.600000000006</v>
      </c>
      <c r="AF29" s="22">
        <f>INDEX(NoSettings!$C$2:$AG$6843,MATCH($C29,NoSettings!$A$2:$A$6843,0),MATCH(AF$26,NoSettings!$C$1:$AG$1,0))/10^3</f>
        <v>74109.600000000006</v>
      </c>
      <c r="AG29" s="22">
        <f>INDEX(NoSettings!$C$2:$AG$6843,MATCH($C29,NoSettings!$A$2:$A$6843,0),MATCH(AG$26,NoSettings!$C$1:$AG$1,0))/10^3</f>
        <v>64648.800000000003</v>
      </c>
      <c r="AH29" s="22">
        <f>INDEX(NoSettings!$C$2:$AG$6843,MATCH($C29,NoSettings!$A$2:$A$6843,0),MATCH(AH$26,NoSettings!$C$1:$AG$1,0))/10^3</f>
        <v>64648.800000000003</v>
      </c>
    </row>
    <row r="30" spans="2:34">
      <c r="B30" s="21" t="s">
        <v>82</v>
      </c>
      <c r="C30" s="21" t="s">
        <v>5864</v>
      </c>
      <c r="D30" s="22">
        <f>INDEX(NoSettings!$C$2:$AG$6843,MATCH($C30,NoSettings!$A$2:$A$6843,0),MATCH(D$26,NoSettings!$C$1:$AG$1,0))/10^3</f>
        <v>2454.41</v>
      </c>
      <c r="E30" s="22">
        <f>INDEX(NoSettings!$C$2:$AG$6843,MATCH($C30,NoSettings!$A$2:$A$6843,0),MATCH(E$26,NoSettings!$C$1:$AG$1,0))/10^3</f>
        <v>2454.41</v>
      </c>
      <c r="F30" s="22">
        <f>INDEX(NoSettings!$C$2:$AG$6843,MATCH($C30,NoSettings!$A$2:$A$6843,0),MATCH(F$26,NoSettings!$C$1:$AG$1,0))/10^3</f>
        <v>2454.41</v>
      </c>
      <c r="G30" s="22">
        <f>INDEX(NoSettings!$C$2:$AG$6843,MATCH($C30,NoSettings!$A$2:$A$6843,0),MATCH(G$26,NoSettings!$C$1:$AG$1,0))/10^3</f>
        <v>2454.41</v>
      </c>
      <c r="H30" s="22">
        <f>INDEX(NoSettings!$C$2:$AG$6843,MATCH($C30,NoSettings!$A$2:$A$6843,0),MATCH(H$26,NoSettings!$C$1:$AG$1,0))/10^3</f>
        <v>2454.41</v>
      </c>
      <c r="I30" s="22">
        <f>INDEX(NoSettings!$C$2:$AG$6843,MATCH($C30,NoSettings!$A$2:$A$6843,0),MATCH(I$26,NoSettings!$C$1:$AG$1,0))/10^3</f>
        <v>2454.41</v>
      </c>
      <c r="J30" s="22">
        <f>INDEX(NoSettings!$C$2:$AG$6843,MATCH($C30,NoSettings!$A$2:$A$6843,0),MATCH(J$26,NoSettings!$C$1:$AG$1,0))/10^3</f>
        <v>2454.41</v>
      </c>
      <c r="K30" s="22">
        <f>INDEX(NoSettings!$C$2:$AG$6843,MATCH($C30,NoSettings!$A$2:$A$6843,0),MATCH(K$26,NoSettings!$C$1:$AG$1,0))/10^3</f>
        <v>2454.41</v>
      </c>
      <c r="L30" s="22">
        <f>INDEX(NoSettings!$C$2:$AG$6843,MATCH($C30,NoSettings!$A$2:$A$6843,0),MATCH(L$26,NoSettings!$C$1:$AG$1,0))/10^3</f>
        <v>2454.41</v>
      </c>
      <c r="M30" s="22">
        <f>INDEX(NoSettings!$C$2:$AG$6843,MATCH($C30,NoSettings!$A$2:$A$6843,0),MATCH(M$26,NoSettings!$C$1:$AG$1,0))/10^3</f>
        <v>2454.41</v>
      </c>
      <c r="N30" s="22">
        <f>INDEX(NoSettings!$C$2:$AG$6843,MATCH($C30,NoSettings!$A$2:$A$6843,0),MATCH(N$26,NoSettings!$C$1:$AG$1,0))/10^3</f>
        <v>2454.41</v>
      </c>
      <c r="O30" s="22">
        <f>INDEX(NoSettings!$C$2:$AG$6843,MATCH($C30,NoSettings!$A$2:$A$6843,0),MATCH(O$26,NoSettings!$C$1:$AG$1,0))/10^3</f>
        <v>2454.41</v>
      </c>
      <c r="P30" s="22">
        <f>INDEX(NoSettings!$C$2:$AG$6843,MATCH($C30,NoSettings!$A$2:$A$6843,0),MATCH(P$26,NoSettings!$C$1:$AG$1,0))/10^3</f>
        <v>2454.41</v>
      </c>
      <c r="Q30" s="22">
        <f>INDEX(NoSettings!$C$2:$AG$6843,MATCH($C30,NoSettings!$A$2:$A$6843,0),MATCH(Q$26,NoSettings!$C$1:$AG$1,0))/10^3</f>
        <v>2454.41</v>
      </c>
      <c r="R30" s="22">
        <f>INDEX(NoSettings!$C$2:$AG$6843,MATCH($C30,NoSettings!$A$2:$A$6843,0),MATCH(R$26,NoSettings!$C$1:$AG$1,0))/10^3</f>
        <v>2454.41</v>
      </c>
      <c r="S30" s="22">
        <f>INDEX(NoSettings!$C$2:$AG$6843,MATCH($C30,NoSettings!$A$2:$A$6843,0),MATCH(S$26,NoSettings!$C$1:$AG$1,0))/10^3</f>
        <v>2454.41</v>
      </c>
      <c r="T30" s="22">
        <f>INDEX(NoSettings!$C$2:$AG$6843,MATCH($C30,NoSettings!$A$2:$A$6843,0),MATCH(T$26,NoSettings!$C$1:$AG$1,0))/10^3</f>
        <v>2454.41</v>
      </c>
      <c r="U30" s="22">
        <f>INDEX(NoSettings!$C$2:$AG$6843,MATCH($C30,NoSettings!$A$2:$A$6843,0),MATCH(U$26,NoSettings!$C$1:$AG$1,0))/10^3</f>
        <v>2454.41</v>
      </c>
      <c r="V30" s="22">
        <f>INDEX(NoSettings!$C$2:$AG$6843,MATCH($C30,NoSettings!$A$2:$A$6843,0),MATCH(V$26,NoSettings!$C$1:$AG$1,0))/10^3</f>
        <v>2454.41</v>
      </c>
      <c r="W30" s="22">
        <f>INDEX(NoSettings!$C$2:$AG$6843,MATCH($C30,NoSettings!$A$2:$A$6843,0),MATCH(W$26,NoSettings!$C$1:$AG$1,0))/10^3</f>
        <v>2454.41</v>
      </c>
      <c r="X30" s="22">
        <f>INDEX(NoSettings!$C$2:$AG$6843,MATCH($C30,NoSettings!$A$2:$A$6843,0),MATCH(X$26,NoSettings!$C$1:$AG$1,0))/10^3</f>
        <v>2454.41</v>
      </c>
      <c r="Y30" s="22">
        <f>INDEX(NoSettings!$C$2:$AG$6843,MATCH($C30,NoSettings!$A$2:$A$6843,0),MATCH(Y$26,NoSettings!$C$1:$AG$1,0))/10^3</f>
        <v>2454.41</v>
      </c>
      <c r="Z30" s="22">
        <f>INDEX(NoSettings!$C$2:$AG$6843,MATCH($C30,NoSettings!$A$2:$A$6843,0),MATCH(Z$26,NoSettings!$C$1:$AG$1,0))/10^3</f>
        <v>2454.41</v>
      </c>
      <c r="AA30" s="22">
        <f>INDEX(NoSettings!$C$2:$AG$6843,MATCH($C30,NoSettings!$A$2:$A$6843,0),MATCH(AA$26,NoSettings!$C$1:$AG$1,0))/10^3</f>
        <v>2454.41</v>
      </c>
      <c r="AB30" s="22">
        <f>INDEX(NoSettings!$C$2:$AG$6843,MATCH($C30,NoSettings!$A$2:$A$6843,0),MATCH(AB$26,NoSettings!$C$1:$AG$1,0))/10^3</f>
        <v>2454.41</v>
      </c>
      <c r="AC30" s="22">
        <f>INDEX(NoSettings!$C$2:$AG$6843,MATCH($C30,NoSettings!$A$2:$A$6843,0),MATCH(AC$26,NoSettings!$C$1:$AG$1,0))/10^3</f>
        <v>2454.41</v>
      </c>
      <c r="AD30" s="22">
        <f>INDEX(NoSettings!$C$2:$AG$6843,MATCH($C30,NoSettings!$A$2:$A$6843,0),MATCH(AD$26,NoSettings!$C$1:$AG$1,0))/10^3</f>
        <v>2454.41</v>
      </c>
      <c r="AE30" s="22">
        <f>INDEX(NoSettings!$C$2:$AG$6843,MATCH($C30,NoSettings!$A$2:$A$6843,0),MATCH(AE$26,NoSettings!$C$1:$AG$1,0))/10^3</f>
        <v>2454.41</v>
      </c>
      <c r="AF30" s="22">
        <f>INDEX(NoSettings!$C$2:$AG$6843,MATCH($C30,NoSettings!$A$2:$A$6843,0),MATCH(AF$26,NoSettings!$C$1:$AG$1,0))/10^3</f>
        <v>2454.41</v>
      </c>
      <c r="AG30" s="22">
        <f>INDEX(NoSettings!$C$2:$AG$6843,MATCH($C30,NoSettings!$A$2:$A$6843,0),MATCH(AG$26,NoSettings!$C$1:$AG$1,0))/10^3</f>
        <v>2454.41</v>
      </c>
      <c r="AH30" s="22">
        <f>INDEX(NoSettings!$C$2:$AG$6843,MATCH($C30,NoSettings!$A$2:$A$6843,0),MATCH(AH$26,NoSettings!$C$1:$AG$1,0))/10^3</f>
        <v>2454.41</v>
      </c>
    </row>
    <row r="31" spans="2:34">
      <c r="B31" s="21" t="s">
        <v>83</v>
      </c>
      <c r="C31" s="21" t="s">
        <v>5863</v>
      </c>
      <c r="D31" s="22">
        <f>INDEX(NoSettings!$C$2:$AG$6843,MATCH($C31,NoSettings!$A$2:$A$6843,0),MATCH(D$26,NoSettings!$C$1:$AG$1,0))/10^3</f>
        <v>3811.06</v>
      </c>
      <c r="E31" s="22">
        <f>INDEX(NoSettings!$C$2:$AG$6843,MATCH($C31,NoSettings!$A$2:$A$6843,0),MATCH(E$26,NoSettings!$C$1:$AG$1,0))/10^3</f>
        <v>5585.18</v>
      </c>
      <c r="F31" s="22">
        <f>INDEX(NoSettings!$C$2:$AG$6843,MATCH($C31,NoSettings!$A$2:$A$6843,0),MATCH(F$26,NoSettings!$C$1:$AG$1,0))/10^3</f>
        <v>6013.84</v>
      </c>
      <c r="G31" s="22">
        <f>INDEX(NoSettings!$C$2:$AG$6843,MATCH($C31,NoSettings!$A$2:$A$6843,0),MATCH(G$26,NoSettings!$C$1:$AG$1,0))/10^3</f>
        <v>6414.85</v>
      </c>
      <c r="H31" s="22">
        <f>INDEX(NoSettings!$C$2:$AG$6843,MATCH($C31,NoSettings!$A$2:$A$6843,0),MATCH(H$26,NoSettings!$C$1:$AG$1,0))/10^3</f>
        <v>6732.31</v>
      </c>
      <c r="I31" s="22">
        <f>INDEX(NoSettings!$C$2:$AG$6843,MATCH($C31,NoSettings!$A$2:$A$6843,0),MATCH(I$26,NoSettings!$C$1:$AG$1,0))/10^3</f>
        <v>8738.59</v>
      </c>
      <c r="J31" s="22">
        <f>INDEX(NoSettings!$C$2:$AG$6843,MATCH($C31,NoSettings!$A$2:$A$6843,0),MATCH(J$26,NoSettings!$C$1:$AG$1,0))/10^3</f>
        <v>9874.69</v>
      </c>
      <c r="K31" s="22">
        <f>INDEX(NoSettings!$C$2:$AG$6843,MATCH($C31,NoSettings!$A$2:$A$6843,0),MATCH(K$26,NoSettings!$C$1:$AG$1,0))/10^3</f>
        <v>11947.3</v>
      </c>
      <c r="L31" s="22">
        <f>INDEX(NoSettings!$C$2:$AG$6843,MATCH($C31,NoSettings!$A$2:$A$6843,0),MATCH(L$26,NoSettings!$C$1:$AG$1,0))/10^3</f>
        <v>14413.7</v>
      </c>
      <c r="M31" s="22">
        <f>INDEX(NoSettings!$C$2:$AG$6843,MATCH($C31,NoSettings!$A$2:$A$6843,0),MATCH(M$26,NoSettings!$C$1:$AG$1,0))/10^3</f>
        <v>16729.8</v>
      </c>
      <c r="N31" s="22">
        <f>INDEX(NoSettings!$C$2:$AG$6843,MATCH($C31,NoSettings!$A$2:$A$6843,0),MATCH(N$26,NoSettings!$C$1:$AG$1,0))/10^3</f>
        <v>18726.2</v>
      </c>
      <c r="O31" s="22">
        <f>INDEX(NoSettings!$C$2:$AG$6843,MATCH($C31,NoSettings!$A$2:$A$6843,0),MATCH(O$26,NoSettings!$C$1:$AG$1,0))/10^3</f>
        <v>20768.900000000001</v>
      </c>
      <c r="P31" s="22">
        <f>INDEX(NoSettings!$C$2:$AG$6843,MATCH($C31,NoSettings!$A$2:$A$6843,0),MATCH(P$26,NoSettings!$C$1:$AG$1,0))/10^3</f>
        <v>22663.8</v>
      </c>
      <c r="Q31" s="22">
        <f>INDEX(NoSettings!$C$2:$AG$6843,MATCH($C31,NoSettings!$A$2:$A$6843,0),MATCH(Q$26,NoSettings!$C$1:$AG$1,0))/10^3</f>
        <v>24019.5</v>
      </c>
      <c r="R31" s="22">
        <f>INDEX(NoSettings!$C$2:$AG$6843,MATCH($C31,NoSettings!$A$2:$A$6843,0),MATCH(R$26,NoSettings!$C$1:$AG$1,0))/10^3</f>
        <v>27185.3</v>
      </c>
      <c r="S31" s="22">
        <f>INDEX(NoSettings!$C$2:$AG$6843,MATCH($C31,NoSettings!$A$2:$A$6843,0),MATCH(S$26,NoSettings!$C$1:$AG$1,0))/10^3</f>
        <v>30096.5</v>
      </c>
      <c r="T31" s="22">
        <f>INDEX(NoSettings!$C$2:$AG$6843,MATCH($C31,NoSettings!$A$2:$A$6843,0),MATCH(T$26,NoSettings!$C$1:$AG$1,0))/10^3</f>
        <v>32324.6</v>
      </c>
      <c r="U31" s="22">
        <f>INDEX(NoSettings!$C$2:$AG$6843,MATCH($C31,NoSettings!$A$2:$A$6843,0),MATCH(U$26,NoSettings!$C$1:$AG$1,0))/10^3</f>
        <v>35528.6</v>
      </c>
      <c r="V31" s="22">
        <f>INDEX(NoSettings!$C$2:$AG$6843,MATCH($C31,NoSettings!$A$2:$A$6843,0),MATCH(V$26,NoSettings!$C$1:$AG$1,0))/10^3</f>
        <v>39663.800000000003</v>
      </c>
      <c r="W31" s="22">
        <f>INDEX(NoSettings!$C$2:$AG$6843,MATCH($C31,NoSettings!$A$2:$A$6843,0),MATCH(W$26,NoSettings!$C$1:$AG$1,0))/10^3</f>
        <v>42183</v>
      </c>
      <c r="X31" s="22">
        <f>INDEX(NoSettings!$C$2:$AG$6843,MATCH($C31,NoSettings!$A$2:$A$6843,0),MATCH(X$26,NoSettings!$C$1:$AG$1,0))/10^3</f>
        <v>44941.2</v>
      </c>
      <c r="Y31" s="22">
        <f>INDEX(NoSettings!$C$2:$AG$6843,MATCH($C31,NoSettings!$A$2:$A$6843,0),MATCH(Y$26,NoSettings!$C$1:$AG$1,0))/10^3</f>
        <v>48510.9</v>
      </c>
      <c r="Z31" s="22">
        <f>INDEX(NoSettings!$C$2:$AG$6843,MATCH($C31,NoSettings!$A$2:$A$6843,0),MATCH(Z$26,NoSettings!$C$1:$AG$1,0))/10^3</f>
        <v>52323.1</v>
      </c>
      <c r="AA31" s="22">
        <f>INDEX(NoSettings!$C$2:$AG$6843,MATCH($C31,NoSettings!$A$2:$A$6843,0),MATCH(AA$26,NoSettings!$C$1:$AG$1,0))/10^3</f>
        <v>55986.3</v>
      </c>
      <c r="AB31" s="22">
        <f>INDEX(NoSettings!$C$2:$AG$6843,MATCH($C31,NoSettings!$A$2:$A$6843,0),MATCH(AB$26,NoSettings!$C$1:$AG$1,0))/10^3</f>
        <v>61676.800000000003</v>
      </c>
      <c r="AC31" s="22">
        <f>INDEX(NoSettings!$C$2:$AG$6843,MATCH($C31,NoSettings!$A$2:$A$6843,0),MATCH(AC$26,NoSettings!$C$1:$AG$1,0))/10^3</f>
        <v>66186.399999999994</v>
      </c>
      <c r="AD31" s="22">
        <f>INDEX(NoSettings!$C$2:$AG$6843,MATCH($C31,NoSettings!$A$2:$A$6843,0),MATCH(AD$26,NoSettings!$C$1:$AG$1,0))/10^3</f>
        <v>74985.100000000006</v>
      </c>
      <c r="AE31" s="22">
        <f>INDEX(NoSettings!$C$2:$AG$6843,MATCH($C31,NoSettings!$A$2:$A$6843,0),MATCH(AE$26,NoSettings!$C$1:$AG$1,0))/10^3</f>
        <v>85647.9</v>
      </c>
      <c r="AF31" s="22">
        <f>INDEX(NoSettings!$C$2:$AG$6843,MATCH($C31,NoSettings!$A$2:$A$6843,0),MATCH(AF$26,NoSettings!$C$1:$AG$1,0))/10^3</f>
        <v>89723.7</v>
      </c>
      <c r="AG31" s="22">
        <f>INDEX(NoSettings!$C$2:$AG$6843,MATCH($C31,NoSettings!$A$2:$A$6843,0),MATCH(AG$26,NoSettings!$C$1:$AG$1,0))/10^3</f>
        <v>98241.9</v>
      </c>
      <c r="AH31" s="22">
        <f>INDEX(NoSettings!$C$2:$AG$6843,MATCH($C31,NoSettings!$A$2:$A$6843,0),MATCH(AH$26,NoSettings!$C$1:$AG$1,0))/10^3</f>
        <v>101739</v>
      </c>
    </row>
    <row r="32" spans="2:34">
      <c r="B32" s="21" t="s">
        <v>84</v>
      </c>
      <c r="C32" s="21" t="s">
        <v>5862</v>
      </c>
      <c r="D32" s="22">
        <f>INDEX(NoSettings!$C$2:$AG$6843,MATCH($C32,NoSettings!$A$2:$A$6843,0),MATCH(D$26,NoSettings!$C$1:$AG$1,0))/10^3</f>
        <v>10510.4</v>
      </c>
      <c r="E32" s="22">
        <f>INDEX(NoSettings!$C$2:$AG$6843,MATCH($C32,NoSettings!$A$2:$A$6843,0),MATCH(E$26,NoSettings!$C$1:$AG$1,0))/10^3</f>
        <v>12531.7</v>
      </c>
      <c r="F32" s="22">
        <f>INDEX(NoSettings!$C$2:$AG$6843,MATCH($C32,NoSettings!$A$2:$A$6843,0),MATCH(F$26,NoSettings!$C$1:$AG$1,0))/10^3</f>
        <v>12635</v>
      </c>
      <c r="G32" s="22">
        <f>INDEX(NoSettings!$C$2:$AG$6843,MATCH($C32,NoSettings!$A$2:$A$6843,0),MATCH(G$26,NoSettings!$C$1:$AG$1,0))/10^3</f>
        <v>13050.5</v>
      </c>
      <c r="H32" s="22">
        <f>INDEX(NoSettings!$C$2:$AG$6843,MATCH($C32,NoSettings!$A$2:$A$6843,0),MATCH(H$26,NoSettings!$C$1:$AG$1,0))/10^3</f>
        <v>13507.4</v>
      </c>
      <c r="I32" s="22">
        <f>INDEX(NoSettings!$C$2:$AG$6843,MATCH($C32,NoSettings!$A$2:$A$6843,0),MATCH(I$26,NoSettings!$C$1:$AG$1,0))/10^3</f>
        <v>15437.1</v>
      </c>
      <c r="J32" s="22">
        <f>INDEX(NoSettings!$C$2:$AG$6843,MATCH($C32,NoSettings!$A$2:$A$6843,0),MATCH(J$26,NoSettings!$C$1:$AG$1,0))/10^3</f>
        <v>16202.6</v>
      </c>
      <c r="K32" s="22">
        <f>INDEX(NoSettings!$C$2:$AG$6843,MATCH($C32,NoSettings!$A$2:$A$6843,0),MATCH(K$26,NoSettings!$C$1:$AG$1,0))/10^3</f>
        <v>17987.3</v>
      </c>
      <c r="L32" s="22">
        <f>INDEX(NoSettings!$C$2:$AG$6843,MATCH($C32,NoSettings!$A$2:$A$6843,0),MATCH(L$26,NoSettings!$C$1:$AG$1,0))/10^3</f>
        <v>19713</v>
      </c>
      <c r="M32" s="22">
        <f>INDEX(NoSettings!$C$2:$AG$6843,MATCH($C32,NoSettings!$A$2:$A$6843,0),MATCH(M$26,NoSettings!$C$1:$AG$1,0))/10^3</f>
        <v>21230.3</v>
      </c>
      <c r="N32" s="22">
        <f>INDEX(NoSettings!$C$2:$AG$6843,MATCH($C32,NoSettings!$A$2:$A$6843,0),MATCH(N$26,NoSettings!$C$1:$AG$1,0))/10^3</f>
        <v>22699.200000000001</v>
      </c>
      <c r="O32" s="22">
        <f>INDEX(NoSettings!$C$2:$AG$6843,MATCH($C32,NoSettings!$A$2:$A$6843,0),MATCH(O$26,NoSettings!$C$1:$AG$1,0))/10^3</f>
        <v>24280.400000000001</v>
      </c>
      <c r="P32" s="22">
        <f>INDEX(NoSettings!$C$2:$AG$6843,MATCH($C32,NoSettings!$A$2:$A$6843,0),MATCH(P$26,NoSettings!$C$1:$AG$1,0))/10^3</f>
        <v>26138.9</v>
      </c>
      <c r="Q32" s="22">
        <f>INDEX(NoSettings!$C$2:$AG$6843,MATCH($C32,NoSettings!$A$2:$A$6843,0),MATCH(Q$26,NoSettings!$C$1:$AG$1,0))/10^3</f>
        <v>27871</v>
      </c>
      <c r="R32" s="22">
        <f>INDEX(NoSettings!$C$2:$AG$6843,MATCH($C32,NoSettings!$A$2:$A$6843,0),MATCH(R$26,NoSettings!$C$1:$AG$1,0))/10^3</f>
        <v>30932.799999999999</v>
      </c>
      <c r="S32" s="22">
        <f>INDEX(NoSettings!$C$2:$AG$6843,MATCH($C32,NoSettings!$A$2:$A$6843,0),MATCH(S$26,NoSettings!$C$1:$AG$1,0))/10^3</f>
        <v>33882.199999999997</v>
      </c>
      <c r="T32" s="22">
        <f>INDEX(NoSettings!$C$2:$AG$6843,MATCH($C32,NoSettings!$A$2:$A$6843,0),MATCH(T$26,NoSettings!$C$1:$AG$1,0))/10^3</f>
        <v>36326.300000000003</v>
      </c>
      <c r="U32" s="22">
        <f>INDEX(NoSettings!$C$2:$AG$6843,MATCH($C32,NoSettings!$A$2:$A$6843,0),MATCH(U$26,NoSettings!$C$1:$AG$1,0))/10^3</f>
        <v>40022.400000000001</v>
      </c>
      <c r="V32" s="22">
        <f>INDEX(NoSettings!$C$2:$AG$6843,MATCH($C32,NoSettings!$A$2:$A$6843,0),MATCH(V$26,NoSettings!$C$1:$AG$1,0))/10^3</f>
        <v>44431.8</v>
      </c>
      <c r="W32" s="22">
        <f>INDEX(NoSettings!$C$2:$AG$6843,MATCH($C32,NoSettings!$A$2:$A$6843,0),MATCH(W$26,NoSettings!$C$1:$AG$1,0))/10^3</f>
        <v>47822.400000000001</v>
      </c>
      <c r="X32" s="22">
        <f>INDEX(NoSettings!$C$2:$AG$6843,MATCH($C32,NoSettings!$A$2:$A$6843,0),MATCH(X$26,NoSettings!$C$1:$AG$1,0))/10^3</f>
        <v>51204.3</v>
      </c>
      <c r="Y32" s="22">
        <f>INDEX(NoSettings!$C$2:$AG$6843,MATCH($C32,NoSettings!$A$2:$A$6843,0),MATCH(Y$26,NoSettings!$C$1:$AG$1,0))/10^3</f>
        <v>55901.5</v>
      </c>
      <c r="Z32" s="22">
        <f>INDEX(NoSettings!$C$2:$AG$6843,MATCH($C32,NoSettings!$A$2:$A$6843,0),MATCH(Z$26,NoSettings!$C$1:$AG$1,0))/10^3</f>
        <v>60719.1</v>
      </c>
      <c r="AA32" s="22">
        <f>INDEX(NoSettings!$C$2:$AG$6843,MATCH($C32,NoSettings!$A$2:$A$6843,0),MATCH(AA$26,NoSettings!$C$1:$AG$1,0))/10^3</f>
        <v>65905.5</v>
      </c>
      <c r="AB32" s="22">
        <f>INDEX(NoSettings!$C$2:$AG$6843,MATCH($C32,NoSettings!$A$2:$A$6843,0),MATCH(AB$26,NoSettings!$C$1:$AG$1,0))/10^3</f>
        <v>72548.5</v>
      </c>
      <c r="AC32" s="22">
        <f>INDEX(NoSettings!$C$2:$AG$6843,MATCH($C32,NoSettings!$A$2:$A$6843,0),MATCH(AC$26,NoSettings!$C$1:$AG$1,0))/10^3</f>
        <v>78721</v>
      </c>
      <c r="AD32" s="22">
        <f>INDEX(NoSettings!$C$2:$AG$6843,MATCH($C32,NoSettings!$A$2:$A$6843,0),MATCH(AD$26,NoSettings!$C$1:$AG$1,0))/10^3</f>
        <v>88722.4</v>
      </c>
      <c r="AE32" s="22">
        <f>INDEX(NoSettings!$C$2:$AG$6843,MATCH($C32,NoSettings!$A$2:$A$6843,0),MATCH(AE$26,NoSettings!$C$1:$AG$1,0))/10^3</f>
        <v>100544</v>
      </c>
      <c r="AF32" s="22">
        <f>INDEX(NoSettings!$C$2:$AG$6843,MATCH($C32,NoSettings!$A$2:$A$6843,0),MATCH(AF$26,NoSettings!$C$1:$AG$1,0))/10^3</f>
        <v>105862</v>
      </c>
      <c r="AG32" s="22">
        <f>INDEX(NoSettings!$C$2:$AG$6843,MATCH($C32,NoSettings!$A$2:$A$6843,0),MATCH(AG$26,NoSettings!$C$1:$AG$1,0))/10^3</f>
        <v>115640</v>
      </c>
      <c r="AH32" s="22">
        <f>INDEX(NoSettings!$C$2:$AG$6843,MATCH($C32,NoSettings!$A$2:$A$6843,0),MATCH(AH$26,NoSettings!$C$1:$AG$1,0))/10^3</f>
        <v>121357</v>
      </c>
    </row>
    <row r="33" spans="2:34">
      <c r="B33" s="21" t="s">
        <v>85</v>
      </c>
      <c r="C33" s="21" t="s">
        <v>5861</v>
      </c>
      <c r="D33" s="22">
        <f>INDEX(NoSettings!$C$2:$AG$6843,MATCH($C33,NoSettings!$A$2:$A$6843,0),MATCH(D$26,NoSettings!$C$1:$AG$1,0))/10^3</f>
        <v>0</v>
      </c>
      <c r="E33" s="22">
        <f>INDEX(NoSettings!$C$2:$AG$6843,MATCH($C33,NoSettings!$A$2:$A$6843,0),MATCH(E$26,NoSettings!$C$1:$AG$1,0))/10^3</f>
        <v>0</v>
      </c>
      <c r="F33" s="22">
        <f>INDEX(NoSettings!$C$2:$AG$6843,MATCH($C33,NoSettings!$A$2:$A$6843,0),MATCH(F$26,NoSettings!$C$1:$AG$1,0))/10^3</f>
        <v>0</v>
      </c>
      <c r="G33" s="22">
        <f>INDEX(NoSettings!$C$2:$AG$6843,MATCH($C33,NoSettings!$A$2:$A$6843,0),MATCH(G$26,NoSettings!$C$1:$AG$1,0))/10^3</f>
        <v>0</v>
      </c>
      <c r="H33" s="22">
        <f>INDEX(NoSettings!$C$2:$AG$6843,MATCH($C33,NoSettings!$A$2:$A$6843,0),MATCH(H$26,NoSettings!$C$1:$AG$1,0))/10^3</f>
        <v>0</v>
      </c>
      <c r="I33" s="22">
        <f>INDEX(NoSettings!$C$2:$AG$6843,MATCH($C33,NoSettings!$A$2:$A$6843,0),MATCH(I$26,NoSettings!$C$1:$AG$1,0))/10^3</f>
        <v>0</v>
      </c>
      <c r="J33" s="22">
        <f>INDEX(NoSettings!$C$2:$AG$6843,MATCH($C33,NoSettings!$A$2:$A$6843,0),MATCH(J$26,NoSettings!$C$1:$AG$1,0))/10^3</f>
        <v>0</v>
      </c>
      <c r="K33" s="22">
        <f>INDEX(NoSettings!$C$2:$AG$6843,MATCH($C33,NoSettings!$A$2:$A$6843,0),MATCH(K$26,NoSettings!$C$1:$AG$1,0))/10^3</f>
        <v>0</v>
      </c>
      <c r="L33" s="22">
        <f>INDEX(NoSettings!$C$2:$AG$6843,MATCH($C33,NoSettings!$A$2:$A$6843,0),MATCH(L$26,NoSettings!$C$1:$AG$1,0))/10^3</f>
        <v>0</v>
      </c>
      <c r="M33" s="22">
        <f>INDEX(NoSettings!$C$2:$AG$6843,MATCH($C33,NoSettings!$A$2:$A$6843,0),MATCH(M$26,NoSettings!$C$1:$AG$1,0))/10^3</f>
        <v>0</v>
      </c>
      <c r="N33" s="22">
        <f>INDEX(NoSettings!$C$2:$AG$6843,MATCH($C33,NoSettings!$A$2:$A$6843,0),MATCH(N$26,NoSettings!$C$1:$AG$1,0))/10^3</f>
        <v>0</v>
      </c>
      <c r="O33" s="22">
        <f>INDEX(NoSettings!$C$2:$AG$6843,MATCH($C33,NoSettings!$A$2:$A$6843,0),MATCH(O$26,NoSettings!$C$1:$AG$1,0))/10^3</f>
        <v>0</v>
      </c>
      <c r="P33" s="22">
        <f>INDEX(NoSettings!$C$2:$AG$6843,MATCH($C33,NoSettings!$A$2:$A$6843,0),MATCH(P$26,NoSettings!$C$1:$AG$1,0))/10^3</f>
        <v>0</v>
      </c>
      <c r="Q33" s="22">
        <f>INDEX(NoSettings!$C$2:$AG$6843,MATCH($C33,NoSettings!$A$2:$A$6843,0),MATCH(Q$26,NoSettings!$C$1:$AG$1,0))/10^3</f>
        <v>0</v>
      </c>
      <c r="R33" s="22">
        <f>INDEX(NoSettings!$C$2:$AG$6843,MATCH($C33,NoSettings!$A$2:$A$6843,0),MATCH(R$26,NoSettings!$C$1:$AG$1,0))/10^3</f>
        <v>0</v>
      </c>
      <c r="S33" s="22">
        <f>INDEX(NoSettings!$C$2:$AG$6843,MATCH($C33,NoSettings!$A$2:$A$6843,0),MATCH(S$26,NoSettings!$C$1:$AG$1,0))/10^3</f>
        <v>0</v>
      </c>
      <c r="T33" s="22">
        <f>INDEX(NoSettings!$C$2:$AG$6843,MATCH($C33,NoSettings!$A$2:$A$6843,0),MATCH(T$26,NoSettings!$C$1:$AG$1,0))/10^3</f>
        <v>0</v>
      </c>
      <c r="U33" s="22">
        <f>INDEX(NoSettings!$C$2:$AG$6843,MATCH($C33,NoSettings!$A$2:$A$6843,0),MATCH(U$26,NoSettings!$C$1:$AG$1,0))/10^3</f>
        <v>0</v>
      </c>
      <c r="V33" s="22">
        <f>INDEX(NoSettings!$C$2:$AG$6843,MATCH($C33,NoSettings!$A$2:$A$6843,0),MATCH(V$26,NoSettings!$C$1:$AG$1,0))/10^3</f>
        <v>0</v>
      </c>
      <c r="W33" s="22">
        <f>INDEX(NoSettings!$C$2:$AG$6843,MATCH($C33,NoSettings!$A$2:$A$6843,0),MATCH(W$26,NoSettings!$C$1:$AG$1,0))/10^3</f>
        <v>0</v>
      </c>
      <c r="X33" s="22">
        <f>INDEX(NoSettings!$C$2:$AG$6843,MATCH($C33,NoSettings!$A$2:$A$6843,0),MATCH(X$26,NoSettings!$C$1:$AG$1,0))/10^3</f>
        <v>0</v>
      </c>
      <c r="Y33" s="22">
        <f>INDEX(NoSettings!$C$2:$AG$6843,MATCH($C33,NoSettings!$A$2:$A$6843,0),MATCH(Y$26,NoSettings!$C$1:$AG$1,0))/10^3</f>
        <v>0</v>
      </c>
      <c r="Z33" s="22">
        <f>INDEX(NoSettings!$C$2:$AG$6843,MATCH($C33,NoSettings!$A$2:$A$6843,0),MATCH(Z$26,NoSettings!$C$1:$AG$1,0))/10^3</f>
        <v>0</v>
      </c>
      <c r="AA33" s="22">
        <f>INDEX(NoSettings!$C$2:$AG$6843,MATCH($C33,NoSettings!$A$2:$A$6843,0),MATCH(AA$26,NoSettings!$C$1:$AG$1,0))/10^3</f>
        <v>0</v>
      </c>
      <c r="AB33" s="22">
        <f>INDEX(NoSettings!$C$2:$AG$6843,MATCH($C33,NoSettings!$A$2:$A$6843,0),MATCH(AB$26,NoSettings!$C$1:$AG$1,0))/10^3</f>
        <v>0</v>
      </c>
      <c r="AC33" s="22">
        <f>INDEX(NoSettings!$C$2:$AG$6843,MATCH($C33,NoSettings!$A$2:$A$6843,0),MATCH(AC$26,NoSettings!$C$1:$AG$1,0))/10^3</f>
        <v>0</v>
      </c>
      <c r="AD33" s="22">
        <f>INDEX(NoSettings!$C$2:$AG$6843,MATCH($C33,NoSettings!$A$2:$A$6843,0),MATCH(AD$26,NoSettings!$C$1:$AG$1,0))/10^3</f>
        <v>0</v>
      </c>
      <c r="AE33" s="22">
        <f>INDEX(NoSettings!$C$2:$AG$6843,MATCH($C33,NoSettings!$A$2:$A$6843,0),MATCH(AE$26,NoSettings!$C$1:$AG$1,0))/10^3</f>
        <v>0</v>
      </c>
      <c r="AF33" s="22">
        <f>INDEX(NoSettings!$C$2:$AG$6843,MATCH($C33,NoSettings!$A$2:$A$6843,0),MATCH(AF$26,NoSettings!$C$1:$AG$1,0))/10^3</f>
        <v>0</v>
      </c>
      <c r="AG33" s="22">
        <f>INDEX(NoSettings!$C$2:$AG$6843,MATCH($C33,NoSettings!$A$2:$A$6843,0),MATCH(AG$26,NoSettings!$C$1:$AG$1,0))/10^3</f>
        <v>0</v>
      </c>
      <c r="AH33" s="22">
        <f>INDEX(NoSettings!$C$2:$AG$6843,MATCH($C33,NoSettings!$A$2:$A$6843,0),MATCH(AH$26,NoSettings!$C$1:$AG$1,0))/10^3</f>
        <v>0</v>
      </c>
    </row>
    <row r="34" spans="2:34">
      <c r="B34" s="21" t="s">
        <v>61</v>
      </c>
      <c r="C34" s="21" t="s">
        <v>5860</v>
      </c>
      <c r="D34" s="22">
        <f>INDEX(NoSettings!$C$2:$AG$6843,MATCH($C34,NoSettings!$A$2:$A$6843,0),MATCH(D$26,NoSettings!$C$1:$AG$1,0))/10^3</f>
        <v>1.37496E-4</v>
      </c>
      <c r="E34" s="22">
        <f>INDEX(NoSettings!$C$2:$AG$6843,MATCH($C34,NoSettings!$A$2:$A$6843,0),MATCH(E$26,NoSettings!$C$1:$AG$1,0))/10^3</f>
        <v>1.4322199999999998E-4</v>
      </c>
      <c r="F34" s="22">
        <f>INDEX(NoSettings!$C$2:$AG$6843,MATCH($C34,NoSettings!$A$2:$A$6843,0),MATCH(F$26,NoSettings!$C$1:$AG$1,0))/10^3</f>
        <v>1.4110900000000002E-4</v>
      </c>
      <c r="G34" s="22">
        <f>INDEX(NoSettings!$C$2:$AG$6843,MATCH($C34,NoSettings!$A$2:$A$6843,0),MATCH(G$26,NoSettings!$C$1:$AG$1,0))/10^3</f>
        <v>1.42237E-4</v>
      </c>
      <c r="H34" s="22">
        <f>INDEX(NoSettings!$C$2:$AG$6843,MATCH($C34,NoSettings!$A$2:$A$6843,0),MATCH(H$26,NoSettings!$C$1:$AG$1,0))/10^3</f>
        <v>1.4225899999999999E-4</v>
      </c>
      <c r="I34" s="22">
        <f>INDEX(NoSettings!$C$2:$AG$6843,MATCH($C34,NoSettings!$A$2:$A$6843,0),MATCH(I$26,NoSettings!$C$1:$AG$1,0))/10^3</f>
        <v>1.4858199999999999E-4</v>
      </c>
      <c r="J34" s="22">
        <f>INDEX(NoSettings!$C$2:$AG$6843,MATCH($C34,NoSettings!$A$2:$A$6843,0),MATCH(J$26,NoSettings!$C$1:$AG$1,0))/10^3</f>
        <v>1.4897599999999999E-4</v>
      </c>
      <c r="K34" s="22">
        <f>INDEX(NoSettings!$C$2:$AG$6843,MATCH($C34,NoSettings!$A$2:$A$6843,0),MATCH(K$26,NoSettings!$C$1:$AG$1,0))/10^3</f>
        <v>1.57183E-4</v>
      </c>
      <c r="L34" s="22">
        <f>INDEX(NoSettings!$C$2:$AG$6843,MATCH($C34,NoSettings!$A$2:$A$6843,0),MATCH(L$26,NoSettings!$C$1:$AG$1,0))/10^3</f>
        <v>1.63797E-4</v>
      </c>
      <c r="M34" s="22">
        <f>INDEX(NoSettings!$C$2:$AG$6843,MATCH($C34,NoSettings!$A$2:$A$6843,0),MATCH(M$26,NoSettings!$C$1:$AG$1,0))/10^3</f>
        <v>1.62094E-4</v>
      </c>
      <c r="N34" s="22">
        <f>INDEX(NoSettings!$C$2:$AG$6843,MATCH($C34,NoSettings!$A$2:$A$6843,0),MATCH(N$26,NoSettings!$C$1:$AG$1,0))/10^3</f>
        <v>1.65728E-4</v>
      </c>
      <c r="O34" s="22">
        <f>INDEX(NoSettings!$C$2:$AG$6843,MATCH($C34,NoSettings!$A$2:$A$6843,0),MATCH(O$26,NoSettings!$C$1:$AG$1,0))/10^3</f>
        <v>1.62829E-4</v>
      </c>
      <c r="P34" s="22">
        <f>INDEX(NoSettings!$C$2:$AG$6843,MATCH($C34,NoSettings!$A$2:$A$6843,0),MATCH(P$26,NoSettings!$C$1:$AG$1,0))/10^3</f>
        <v>1.6200600000000002E-4</v>
      </c>
      <c r="Q34" s="22">
        <f>INDEX(NoSettings!$C$2:$AG$6843,MATCH($C34,NoSettings!$A$2:$A$6843,0),MATCH(Q$26,NoSettings!$C$1:$AG$1,0))/10^3</f>
        <v>1.61051E-4</v>
      </c>
      <c r="R34" s="22">
        <f>INDEX(NoSettings!$C$2:$AG$6843,MATCH($C34,NoSettings!$A$2:$A$6843,0),MATCH(R$26,NoSettings!$C$1:$AG$1,0))/10^3</f>
        <v>1.6617499999999999E-4</v>
      </c>
      <c r="S34" s="22">
        <f>INDEX(NoSettings!$C$2:$AG$6843,MATCH($C34,NoSettings!$A$2:$A$6843,0),MATCH(S$26,NoSettings!$C$1:$AG$1,0))/10^3</f>
        <v>1.6638199999999999E-4</v>
      </c>
      <c r="T34" s="22">
        <f>INDEX(NoSettings!$C$2:$AG$6843,MATCH($C34,NoSettings!$A$2:$A$6843,0),MATCH(T$26,NoSettings!$C$1:$AG$1,0))/10^3</f>
        <v>1.4714399999999999E-4</v>
      </c>
      <c r="U34" s="22">
        <f>INDEX(NoSettings!$C$2:$AG$6843,MATCH($C34,NoSettings!$A$2:$A$6843,0),MATCH(U$26,NoSettings!$C$1:$AG$1,0))/10^3</f>
        <v>1.2882E-4</v>
      </c>
      <c r="V34" s="22">
        <f>INDEX(NoSettings!$C$2:$AG$6843,MATCH($C34,NoSettings!$A$2:$A$6843,0),MATCH(V$26,NoSettings!$C$1:$AG$1,0))/10^3</f>
        <v>1.33974E-4</v>
      </c>
      <c r="W34" s="22">
        <f>INDEX(NoSettings!$C$2:$AG$6843,MATCH($C34,NoSettings!$A$2:$A$6843,0),MATCH(W$26,NoSettings!$C$1:$AG$1,0))/10^3</f>
        <v>1.3112399999999999E-4</v>
      </c>
      <c r="X34" s="22">
        <f>INDEX(NoSettings!$C$2:$AG$6843,MATCH($C34,NoSettings!$A$2:$A$6843,0),MATCH(X$26,NoSettings!$C$1:$AG$1,0))/10^3</f>
        <v>1.2889999999999999E-4</v>
      </c>
      <c r="Y34" s="22">
        <f>INDEX(NoSettings!$C$2:$AG$6843,MATCH($C34,NoSettings!$A$2:$A$6843,0),MATCH(Y$26,NoSettings!$C$1:$AG$1,0))/10^3</f>
        <v>1.3184699999999999E-4</v>
      </c>
      <c r="Z34" s="22">
        <f>INDEX(NoSettings!$C$2:$AG$6843,MATCH($C34,NoSettings!$A$2:$A$6843,0),MATCH(Z$26,NoSettings!$C$1:$AG$1,0))/10^3</f>
        <v>1.3579799999999999E-4</v>
      </c>
      <c r="AA34" s="22">
        <f>INDEX(NoSettings!$C$2:$AG$6843,MATCH($C34,NoSettings!$A$2:$A$6843,0),MATCH(AA$26,NoSettings!$C$1:$AG$1,0))/10^3</f>
        <v>1.3374E-4</v>
      </c>
      <c r="AB34" s="22">
        <f>INDEX(NoSettings!$C$2:$AG$6843,MATCH($C34,NoSettings!$A$2:$A$6843,0),MATCH(AB$26,NoSettings!$C$1:$AG$1,0))/10^3</f>
        <v>1.26725E-4</v>
      </c>
      <c r="AC34" s="22">
        <f>INDEX(NoSettings!$C$2:$AG$6843,MATCH($C34,NoSettings!$A$2:$A$6843,0),MATCH(AC$26,NoSettings!$C$1:$AG$1,0))/10^3</f>
        <v>1.34642E-4</v>
      </c>
      <c r="AD34" s="22">
        <f>INDEX(NoSettings!$C$2:$AG$6843,MATCH($C34,NoSettings!$A$2:$A$6843,0),MATCH(AD$26,NoSettings!$C$1:$AG$1,0))/10^3</f>
        <v>6.0427099999999997E-4</v>
      </c>
      <c r="AE34" s="22">
        <f>INDEX(NoSettings!$C$2:$AG$6843,MATCH($C34,NoSettings!$A$2:$A$6843,0),MATCH(AE$26,NoSettings!$C$1:$AG$1,0))/10^3</f>
        <v>1.4160799999999999E-3</v>
      </c>
      <c r="AF34" s="22">
        <f>INDEX(NoSettings!$C$2:$AG$6843,MATCH($C34,NoSettings!$A$2:$A$6843,0),MATCH(AF$26,NoSettings!$C$1:$AG$1,0))/10^3</f>
        <v>1.6246499999999998E-3</v>
      </c>
      <c r="AG34" s="22">
        <f>INDEX(NoSettings!$C$2:$AG$6843,MATCH($C34,NoSettings!$A$2:$A$6843,0),MATCH(AG$26,NoSettings!$C$1:$AG$1,0))/10^3</f>
        <v>9.42818E-4</v>
      </c>
      <c r="AH34" s="22">
        <f>INDEX(NoSettings!$C$2:$AG$6843,MATCH($C34,NoSettings!$A$2:$A$6843,0),MATCH(AH$26,NoSettings!$C$1:$AG$1,0))/10^3</f>
        <v>1.37455E-3</v>
      </c>
    </row>
    <row r="35" spans="2:34">
      <c r="B35" s="21" t="s">
        <v>86</v>
      </c>
      <c r="C35" s="21" t="s">
        <v>5859</v>
      </c>
      <c r="D35" s="22">
        <f>INDEX(NoSettings!$C$2:$AG$6843,MATCH($C35,NoSettings!$A$2:$A$6843,0),MATCH(D$26,NoSettings!$C$1:$AG$1,0))/10^3</f>
        <v>885.69299999999998</v>
      </c>
      <c r="E35" s="22">
        <f>INDEX(NoSettings!$C$2:$AG$6843,MATCH($C35,NoSettings!$A$2:$A$6843,0),MATCH(E$26,NoSettings!$C$1:$AG$1,0))/10^3</f>
        <v>1515.9</v>
      </c>
      <c r="F35" s="22">
        <f>INDEX(NoSettings!$C$2:$AG$6843,MATCH($C35,NoSettings!$A$2:$A$6843,0),MATCH(F$26,NoSettings!$C$1:$AG$1,0))/10^3</f>
        <v>1656.54</v>
      </c>
      <c r="G35" s="22">
        <f>INDEX(NoSettings!$C$2:$AG$6843,MATCH($C35,NoSettings!$A$2:$A$6843,0),MATCH(G$26,NoSettings!$C$1:$AG$1,0))/10^3</f>
        <v>1745.73</v>
      </c>
      <c r="H35" s="22">
        <f>INDEX(NoSettings!$C$2:$AG$6843,MATCH($C35,NoSettings!$A$2:$A$6843,0),MATCH(H$26,NoSettings!$C$1:$AG$1,0))/10^3</f>
        <v>1797.83</v>
      </c>
      <c r="I35" s="22">
        <f>INDEX(NoSettings!$C$2:$AG$6843,MATCH($C35,NoSettings!$A$2:$A$6843,0),MATCH(I$26,NoSettings!$C$1:$AG$1,0))/10^3</f>
        <v>2247.5100000000002</v>
      </c>
      <c r="J35" s="22">
        <f>INDEX(NoSettings!$C$2:$AG$6843,MATCH($C35,NoSettings!$A$2:$A$6843,0),MATCH(J$26,NoSettings!$C$1:$AG$1,0))/10^3</f>
        <v>2481.92</v>
      </c>
      <c r="K35" s="22">
        <f>INDEX(NoSettings!$C$2:$AG$6843,MATCH($C35,NoSettings!$A$2:$A$6843,0),MATCH(K$26,NoSettings!$C$1:$AG$1,0))/10^3</f>
        <v>2851.31</v>
      </c>
      <c r="L35" s="22">
        <f>INDEX(NoSettings!$C$2:$AG$6843,MATCH($C35,NoSettings!$A$2:$A$6843,0),MATCH(L$26,NoSettings!$C$1:$AG$1,0))/10^3</f>
        <v>3260.47</v>
      </c>
      <c r="M35" s="22">
        <f>INDEX(NoSettings!$C$2:$AG$6843,MATCH($C35,NoSettings!$A$2:$A$6843,0),MATCH(M$26,NoSettings!$C$1:$AG$1,0))/10^3</f>
        <v>3552</v>
      </c>
      <c r="N35" s="22">
        <f>INDEX(NoSettings!$C$2:$AG$6843,MATCH($C35,NoSettings!$A$2:$A$6843,0),MATCH(N$26,NoSettings!$C$1:$AG$1,0))/10^3</f>
        <v>3753.07</v>
      </c>
      <c r="O35" s="22">
        <f>INDEX(NoSettings!$C$2:$AG$6843,MATCH($C35,NoSettings!$A$2:$A$6843,0),MATCH(O$26,NoSettings!$C$1:$AG$1,0))/10^3</f>
        <v>3918.48</v>
      </c>
      <c r="P35" s="22">
        <f>INDEX(NoSettings!$C$2:$AG$6843,MATCH($C35,NoSettings!$A$2:$A$6843,0),MATCH(P$26,NoSettings!$C$1:$AG$1,0))/10^3</f>
        <v>4093.13</v>
      </c>
      <c r="Q35" s="22">
        <f>INDEX(NoSettings!$C$2:$AG$6843,MATCH($C35,NoSettings!$A$2:$A$6843,0),MATCH(Q$26,NoSettings!$C$1:$AG$1,0))/10^3</f>
        <v>4205.1499999999996</v>
      </c>
      <c r="R35" s="22">
        <f>INDEX(NoSettings!$C$2:$AG$6843,MATCH($C35,NoSettings!$A$2:$A$6843,0),MATCH(R$26,NoSettings!$C$1:$AG$1,0))/10^3</f>
        <v>4481.6899999999996</v>
      </c>
      <c r="S35" s="22">
        <f>INDEX(NoSettings!$C$2:$AG$6843,MATCH($C35,NoSettings!$A$2:$A$6843,0),MATCH(S$26,NoSettings!$C$1:$AG$1,0))/10^3</f>
        <v>4724.9799999999996</v>
      </c>
      <c r="T35" s="22">
        <f>INDEX(NoSettings!$C$2:$AG$6843,MATCH($C35,NoSettings!$A$2:$A$6843,0),MATCH(T$26,NoSettings!$C$1:$AG$1,0))/10^3</f>
        <v>4888.41</v>
      </c>
      <c r="U35" s="22">
        <f>INDEX(NoSettings!$C$2:$AG$6843,MATCH($C35,NoSettings!$A$2:$A$6843,0),MATCH(U$26,NoSettings!$C$1:$AG$1,0))/10^3</f>
        <v>5141.8100000000004</v>
      </c>
      <c r="V35" s="22">
        <f>INDEX(NoSettings!$C$2:$AG$6843,MATCH($C35,NoSettings!$A$2:$A$6843,0),MATCH(V$26,NoSettings!$C$1:$AG$1,0))/10^3</f>
        <v>5472.74</v>
      </c>
      <c r="W35" s="22">
        <f>INDEX(NoSettings!$C$2:$AG$6843,MATCH($C35,NoSettings!$A$2:$A$6843,0),MATCH(W$26,NoSettings!$C$1:$AG$1,0))/10^3</f>
        <v>5642.53</v>
      </c>
      <c r="X35" s="22">
        <f>INDEX(NoSettings!$C$2:$AG$6843,MATCH($C35,NoSettings!$A$2:$A$6843,0),MATCH(X$26,NoSettings!$C$1:$AG$1,0))/10^3</f>
        <v>5807.96</v>
      </c>
      <c r="Y35" s="22">
        <f>INDEX(NoSettings!$C$2:$AG$6843,MATCH($C35,NoSettings!$A$2:$A$6843,0),MATCH(Y$26,NoSettings!$C$1:$AG$1,0))/10^3</f>
        <v>6010.72</v>
      </c>
      <c r="Z35" s="22">
        <f>INDEX(NoSettings!$C$2:$AG$6843,MATCH($C35,NoSettings!$A$2:$A$6843,0),MATCH(Z$26,NoSettings!$C$1:$AG$1,0))/10^3</f>
        <v>6207.9</v>
      </c>
      <c r="AA35" s="22">
        <f>INDEX(NoSettings!$C$2:$AG$6843,MATCH($C35,NoSettings!$A$2:$A$6843,0),MATCH(AA$26,NoSettings!$C$1:$AG$1,0))/10^3</f>
        <v>6383.97</v>
      </c>
      <c r="AB35" s="22">
        <f>INDEX(NoSettings!$C$2:$AG$6843,MATCH($C35,NoSettings!$A$2:$A$6843,0),MATCH(AB$26,NoSettings!$C$1:$AG$1,0))/10^3</f>
        <v>6627.02</v>
      </c>
      <c r="AC35" s="22">
        <f>INDEX(NoSettings!$C$2:$AG$6843,MATCH($C35,NoSettings!$A$2:$A$6843,0),MATCH(AC$26,NoSettings!$C$1:$AG$1,0))/10^3</f>
        <v>6873.81</v>
      </c>
      <c r="AD35" s="22">
        <f>INDEX(NoSettings!$C$2:$AG$6843,MATCH($C35,NoSettings!$A$2:$A$6843,0),MATCH(AD$26,NoSettings!$C$1:$AG$1,0))/10^3</f>
        <v>7316.35</v>
      </c>
      <c r="AE35" s="22">
        <f>INDEX(NoSettings!$C$2:$AG$6843,MATCH($C35,NoSettings!$A$2:$A$6843,0),MATCH(AE$26,NoSettings!$C$1:$AG$1,0))/10^3</f>
        <v>7865.08</v>
      </c>
      <c r="AF35" s="22">
        <f>INDEX(NoSettings!$C$2:$AG$6843,MATCH($C35,NoSettings!$A$2:$A$6843,0),MATCH(AF$26,NoSettings!$C$1:$AG$1,0))/10^3</f>
        <v>8047.99</v>
      </c>
      <c r="AG35" s="22">
        <f>INDEX(NoSettings!$C$2:$AG$6843,MATCH($C35,NoSettings!$A$2:$A$6843,0),MATCH(AG$26,NoSettings!$C$1:$AG$1,0))/10^3</f>
        <v>8413.7999999999993</v>
      </c>
      <c r="AH35" s="22">
        <f>INDEX(NoSettings!$C$2:$AG$6843,MATCH($C35,NoSettings!$A$2:$A$6843,0),MATCH(AH$26,NoSettings!$C$1:$AG$1,0))/10^3</f>
        <v>8596.7099999999991</v>
      </c>
    </row>
    <row r="36" spans="2:34">
      <c r="B36" s="21" t="s">
        <v>87</v>
      </c>
      <c r="C36" s="21" t="s">
        <v>5858</v>
      </c>
      <c r="D36" s="22">
        <f>INDEX(NoSettings!$C$2:$AG$6843,MATCH($C36,NoSettings!$A$2:$A$6843,0),MATCH(D$26,NoSettings!$C$1:$AG$1,0))/10^3</f>
        <v>2903.65</v>
      </c>
      <c r="E36" s="22">
        <f>INDEX(NoSettings!$C$2:$AG$6843,MATCH($C36,NoSettings!$A$2:$A$6843,0),MATCH(E$26,NoSettings!$C$1:$AG$1,0))/10^3</f>
        <v>2903.65</v>
      </c>
      <c r="F36" s="22">
        <f>INDEX(NoSettings!$C$2:$AG$6843,MATCH($C36,NoSettings!$A$2:$A$6843,0),MATCH(F$26,NoSettings!$C$1:$AG$1,0))/10^3</f>
        <v>2903.65</v>
      </c>
      <c r="G36" s="22">
        <f>INDEX(NoSettings!$C$2:$AG$6843,MATCH($C36,NoSettings!$A$2:$A$6843,0),MATCH(G$26,NoSettings!$C$1:$AG$1,0))/10^3</f>
        <v>2903.65</v>
      </c>
      <c r="H36" s="22">
        <f>INDEX(NoSettings!$C$2:$AG$6843,MATCH($C36,NoSettings!$A$2:$A$6843,0),MATCH(H$26,NoSettings!$C$1:$AG$1,0))/10^3</f>
        <v>2903.65</v>
      </c>
      <c r="I36" s="22">
        <f>INDEX(NoSettings!$C$2:$AG$6843,MATCH($C36,NoSettings!$A$2:$A$6843,0),MATCH(I$26,NoSettings!$C$1:$AG$1,0))/10^3</f>
        <v>2903.65</v>
      </c>
      <c r="J36" s="22">
        <f>INDEX(NoSettings!$C$2:$AG$6843,MATCH($C36,NoSettings!$A$2:$A$6843,0),MATCH(J$26,NoSettings!$C$1:$AG$1,0))/10^3</f>
        <v>2903.65</v>
      </c>
      <c r="K36" s="22">
        <f>INDEX(NoSettings!$C$2:$AG$6843,MATCH($C36,NoSettings!$A$2:$A$6843,0),MATCH(K$26,NoSettings!$C$1:$AG$1,0))/10^3</f>
        <v>2903.65</v>
      </c>
      <c r="L36" s="22">
        <f>INDEX(NoSettings!$C$2:$AG$6843,MATCH($C36,NoSettings!$A$2:$A$6843,0),MATCH(L$26,NoSettings!$C$1:$AG$1,0))/10^3</f>
        <v>2903.65</v>
      </c>
      <c r="M36" s="22">
        <f>INDEX(NoSettings!$C$2:$AG$6843,MATCH($C36,NoSettings!$A$2:$A$6843,0),MATCH(M$26,NoSettings!$C$1:$AG$1,0))/10^3</f>
        <v>2903.65</v>
      </c>
      <c r="N36" s="22">
        <f>INDEX(NoSettings!$C$2:$AG$6843,MATCH($C36,NoSettings!$A$2:$A$6843,0),MATCH(N$26,NoSettings!$C$1:$AG$1,0))/10^3</f>
        <v>2903.65</v>
      </c>
      <c r="O36" s="22">
        <f>INDEX(NoSettings!$C$2:$AG$6843,MATCH($C36,NoSettings!$A$2:$A$6843,0),MATCH(O$26,NoSettings!$C$1:$AG$1,0))/10^3</f>
        <v>2903.65</v>
      </c>
      <c r="P36" s="22">
        <f>INDEX(NoSettings!$C$2:$AG$6843,MATCH($C36,NoSettings!$A$2:$A$6843,0),MATCH(P$26,NoSettings!$C$1:$AG$1,0))/10^3</f>
        <v>2903.65</v>
      </c>
      <c r="Q36" s="22">
        <f>INDEX(NoSettings!$C$2:$AG$6843,MATCH($C36,NoSettings!$A$2:$A$6843,0),MATCH(Q$26,NoSettings!$C$1:$AG$1,0))/10^3</f>
        <v>2903.65</v>
      </c>
      <c r="R36" s="22">
        <f>INDEX(NoSettings!$C$2:$AG$6843,MATCH($C36,NoSettings!$A$2:$A$6843,0),MATCH(R$26,NoSettings!$C$1:$AG$1,0))/10^3</f>
        <v>2903.65</v>
      </c>
      <c r="S36" s="22">
        <f>INDEX(NoSettings!$C$2:$AG$6843,MATCH($C36,NoSettings!$A$2:$A$6843,0),MATCH(S$26,NoSettings!$C$1:$AG$1,0))/10^3</f>
        <v>2889.94</v>
      </c>
      <c r="T36" s="22">
        <f>INDEX(NoSettings!$C$2:$AG$6843,MATCH($C36,NoSettings!$A$2:$A$6843,0),MATCH(T$26,NoSettings!$C$1:$AG$1,0))/10^3</f>
        <v>2881.72</v>
      </c>
      <c r="U36" s="22">
        <f>INDEX(NoSettings!$C$2:$AG$6843,MATCH($C36,NoSettings!$A$2:$A$6843,0),MATCH(U$26,NoSettings!$C$1:$AG$1,0))/10^3</f>
        <v>2857.04</v>
      </c>
      <c r="V36" s="22">
        <f>INDEX(NoSettings!$C$2:$AG$6843,MATCH($C36,NoSettings!$A$2:$A$6843,0),MATCH(V$26,NoSettings!$C$1:$AG$1,0))/10^3</f>
        <v>2843.33</v>
      </c>
      <c r="W36" s="22">
        <f>INDEX(NoSettings!$C$2:$AG$6843,MATCH($C36,NoSettings!$A$2:$A$6843,0),MATCH(W$26,NoSettings!$C$1:$AG$1,0))/10^3</f>
        <v>2843.33</v>
      </c>
      <c r="X36" s="22">
        <f>INDEX(NoSettings!$C$2:$AG$6843,MATCH($C36,NoSettings!$A$2:$A$6843,0),MATCH(X$26,NoSettings!$C$1:$AG$1,0))/10^3</f>
        <v>2837.85</v>
      </c>
      <c r="Y36" s="22">
        <f>INDEX(NoSettings!$C$2:$AG$6843,MATCH($C36,NoSettings!$A$2:$A$6843,0),MATCH(Y$26,NoSettings!$C$1:$AG$1,0))/10^3</f>
        <v>2796.72</v>
      </c>
      <c r="Z36" s="22">
        <f>INDEX(NoSettings!$C$2:$AG$6843,MATCH($C36,NoSettings!$A$2:$A$6843,0),MATCH(Z$26,NoSettings!$C$1:$AG$1,0))/10^3</f>
        <v>2788.49</v>
      </c>
      <c r="AA36" s="22">
        <f>INDEX(NoSettings!$C$2:$AG$6843,MATCH($C36,NoSettings!$A$2:$A$6843,0),MATCH(AA$26,NoSettings!$C$1:$AG$1,0))/10^3</f>
        <v>2772.04</v>
      </c>
      <c r="AB36" s="22">
        <f>INDEX(NoSettings!$C$2:$AG$6843,MATCH($C36,NoSettings!$A$2:$A$6843,0),MATCH(AB$26,NoSettings!$C$1:$AG$1,0))/10^3</f>
        <v>2772.04</v>
      </c>
      <c r="AC36" s="22">
        <f>INDEX(NoSettings!$C$2:$AG$6843,MATCH($C36,NoSettings!$A$2:$A$6843,0),MATCH(AC$26,NoSettings!$C$1:$AG$1,0))/10^3</f>
        <v>2772.04</v>
      </c>
      <c r="AD36" s="22">
        <f>INDEX(NoSettings!$C$2:$AG$6843,MATCH($C36,NoSettings!$A$2:$A$6843,0),MATCH(AD$26,NoSettings!$C$1:$AG$1,0))/10^3</f>
        <v>2769.3</v>
      </c>
      <c r="AE36" s="22">
        <f>INDEX(NoSettings!$C$2:$AG$6843,MATCH($C36,NoSettings!$A$2:$A$6843,0),MATCH(AE$26,NoSettings!$C$1:$AG$1,0))/10^3</f>
        <v>2769.3</v>
      </c>
      <c r="AF36" s="22">
        <f>INDEX(NoSettings!$C$2:$AG$6843,MATCH($C36,NoSettings!$A$2:$A$6843,0),MATCH(AF$26,NoSettings!$C$1:$AG$1,0))/10^3</f>
        <v>2769.3</v>
      </c>
      <c r="AG36" s="22">
        <f>INDEX(NoSettings!$C$2:$AG$6843,MATCH($C36,NoSettings!$A$2:$A$6843,0),MATCH(AG$26,NoSettings!$C$1:$AG$1,0))/10^3</f>
        <v>2769.3</v>
      </c>
      <c r="AH36" s="22">
        <f>INDEX(NoSettings!$C$2:$AG$6843,MATCH($C36,NoSettings!$A$2:$A$6843,0),MATCH(AH$26,NoSettings!$C$1:$AG$1,0))/10^3</f>
        <v>2769.3</v>
      </c>
    </row>
    <row r="37" spans="2:34">
      <c r="B37" s="21" t="s">
        <v>88</v>
      </c>
      <c r="C37" s="21" t="s">
        <v>5857</v>
      </c>
      <c r="D37" s="22">
        <f>INDEX(NoSettings!$C$2:$AG$6843,MATCH($C37,NoSettings!$A$2:$A$6843,0),MATCH(D$26,NoSettings!$C$1:$AG$1,0))/10^3</f>
        <v>0</v>
      </c>
      <c r="E37" s="22">
        <f>INDEX(NoSettings!$C$2:$AG$6843,MATCH($C37,NoSettings!$A$2:$A$6843,0),MATCH(E$26,NoSettings!$C$1:$AG$1,0))/10^3</f>
        <v>0</v>
      </c>
      <c r="F37" s="22">
        <f>INDEX(NoSettings!$C$2:$AG$6843,MATCH($C37,NoSettings!$A$2:$A$6843,0),MATCH(F$26,NoSettings!$C$1:$AG$1,0))/10^3</f>
        <v>0</v>
      </c>
      <c r="G37" s="22">
        <f>INDEX(NoSettings!$C$2:$AG$6843,MATCH($C37,NoSettings!$A$2:$A$6843,0),MATCH(G$26,NoSettings!$C$1:$AG$1,0))/10^3</f>
        <v>0</v>
      </c>
      <c r="H37" s="22">
        <f>INDEX(NoSettings!$C$2:$AG$6843,MATCH($C37,NoSettings!$A$2:$A$6843,0),MATCH(H$26,NoSettings!$C$1:$AG$1,0))/10^3</f>
        <v>0</v>
      </c>
      <c r="I37" s="22">
        <f>INDEX(NoSettings!$C$2:$AG$6843,MATCH($C37,NoSettings!$A$2:$A$6843,0),MATCH(I$26,NoSettings!$C$1:$AG$1,0))/10^3</f>
        <v>0</v>
      </c>
      <c r="J37" s="22">
        <f>INDEX(NoSettings!$C$2:$AG$6843,MATCH($C37,NoSettings!$A$2:$A$6843,0),MATCH(J$26,NoSettings!$C$1:$AG$1,0))/10^3</f>
        <v>0</v>
      </c>
      <c r="K37" s="22">
        <f>INDEX(NoSettings!$C$2:$AG$6843,MATCH($C37,NoSettings!$A$2:$A$6843,0),MATCH(K$26,NoSettings!$C$1:$AG$1,0))/10^3</f>
        <v>0</v>
      </c>
      <c r="L37" s="22">
        <f>INDEX(NoSettings!$C$2:$AG$6843,MATCH($C37,NoSettings!$A$2:$A$6843,0),MATCH(L$26,NoSettings!$C$1:$AG$1,0))/10^3</f>
        <v>0</v>
      </c>
      <c r="M37" s="22">
        <f>INDEX(NoSettings!$C$2:$AG$6843,MATCH($C37,NoSettings!$A$2:$A$6843,0),MATCH(M$26,NoSettings!$C$1:$AG$1,0))/10^3</f>
        <v>0</v>
      </c>
      <c r="N37" s="22">
        <f>INDEX(NoSettings!$C$2:$AG$6843,MATCH($C37,NoSettings!$A$2:$A$6843,0),MATCH(N$26,NoSettings!$C$1:$AG$1,0))/10^3</f>
        <v>0</v>
      </c>
      <c r="O37" s="22">
        <f>INDEX(NoSettings!$C$2:$AG$6843,MATCH($C37,NoSettings!$A$2:$A$6843,0),MATCH(O$26,NoSettings!$C$1:$AG$1,0))/10^3</f>
        <v>0</v>
      </c>
      <c r="P37" s="22">
        <f>INDEX(NoSettings!$C$2:$AG$6843,MATCH($C37,NoSettings!$A$2:$A$6843,0),MATCH(P$26,NoSettings!$C$1:$AG$1,0))/10^3</f>
        <v>0</v>
      </c>
      <c r="Q37" s="22">
        <f>INDEX(NoSettings!$C$2:$AG$6843,MATCH($C37,NoSettings!$A$2:$A$6843,0),MATCH(Q$26,NoSettings!$C$1:$AG$1,0))/10^3</f>
        <v>0</v>
      </c>
      <c r="R37" s="22">
        <f>INDEX(NoSettings!$C$2:$AG$6843,MATCH($C37,NoSettings!$A$2:$A$6843,0),MATCH(R$26,NoSettings!$C$1:$AG$1,0))/10^3</f>
        <v>0</v>
      </c>
      <c r="S37" s="22">
        <f>INDEX(NoSettings!$C$2:$AG$6843,MATCH($C37,NoSettings!$A$2:$A$6843,0),MATCH(S$26,NoSettings!$C$1:$AG$1,0))/10^3</f>
        <v>0</v>
      </c>
      <c r="T37" s="22">
        <f>INDEX(NoSettings!$C$2:$AG$6843,MATCH($C37,NoSettings!$A$2:$A$6843,0),MATCH(T$26,NoSettings!$C$1:$AG$1,0))/10^3</f>
        <v>0</v>
      </c>
      <c r="U37" s="22">
        <f>INDEX(NoSettings!$C$2:$AG$6843,MATCH($C37,NoSettings!$A$2:$A$6843,0),MATCH(U$26,NoSettings!$C$1:$AG$1,0))/10^3</f>
        <v>0</v>
      </c>
      <c r="V37" s="22">
        <f>INDEX(NoSettings!$C$2:$AG$6843,MATCH($C37,NoSettings!$A$2:$A$6843,0),MATCH(V$26,NoSettings!$C$1:$AG$1,0))/10^3</f>
        <v>0</v>
      </c>
      <c r="W37" s="22">
        <f>INDEX(NoSettings!$C$2:$AG$6843,MATCH($C37,NoSettings!$A$2:$A$6843,0),MATCH(W$26,NoSettings!$C$1:$AG$1,0))/10^3</f>
        <v>0</v>
      </c>
      <c r="X37" s="22">
        <f>INDEX(NoSettings!$C$2:$AG$6843,MATCH($C37,NoSettings!$A$2:$A$6843,0),MATCH(X$26,NoSettings!$C$1:$AG$1,0))/10^3</f>
        <v>0</v>
      </c>
      <c r="Y37" s="22">
        <f>INDEX(NoSettings!$C$2:$AG$6843,MATCH($C37,NoSettings!$A$2:$A$6843,0),MATCH(Y$26,NoSettings!$C$1:$AG$1,0))/10^3</f>
        <v>0</v>
      </c>
      <c r="Z37" s="22">
        <f>INDEX(NoSettings!$C$2:$AG$6843,MATCH($C37,NoSettings!$A$2:$A$6843,0),MATCH(Z$26,NoSettings!$C$1:$AG$1,0))/10^3</f>
        <v>0</v>
      </c>
      <c r="AA37" s="22">
        <f>INDEX(NoSettings!$C$2:$AG$6843,MATCH($C37,NoSettings!$A$2:$A$6843,0),MATCH(AA$26,NoSettings!$C$1:$AG$1,0))/10^3</f>
        <v>0</v>
      </c>
      <c r="AB37" s="22">
        <f>INDEX(NoSettings!$C$2:$AG$6843,MATCH($C37,NoSettings!$A$2:$A$6843,0),MATCH(AB$26,NoSettings!$C$1:$AG$1,0))/10^3</f>
        <v>0</v>
      </c>
      <c r="AC37" s="22">
        <f>INDEX(NoSettings!$C$2:$AG$6843,MATCH($C37,NoSettings!$A$2:$A$6843,0),MATCH(AC$26,NoSettings!$C$1:$AG$1,0))/10^3</f>
        <v>0</v>
      </c>
      <c r="AD37" s="22">
        <f>INDEX(NoSettings!$C$2:$AG$6843,MATCH($C37,NoSettings!$A$2:$A$6843,0),MATCH(AD$26,NoSettings!$C$1:$AG$1,0))/10^3</f>
        <v>0</v>
      </c>
      <c r="AE37" s="22">
        <f>INDEX(NoSettings!$C$2:$AG$6843,MATCH($C37,NoSettings!$A$2:$A$6843,0),MATCH(AE$26,NoSettings!$C$1:$AG$1,0))/10^3</f>
        <v>0</v>
      </c>
      <c r="AF37" s="22">
        <f>INDEX(NoSettings!$C$2:$AG$6843,MATCH($C37,NoSettings!$A$2:$A$6843,0),MATCH(AF$26,NoSettings!$C$1:$AG$1,0))/10^3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>
      </c>
      <c r="AH37" s="22">
        <f>INDEX(NoSettings!$C$2:$AG$6843,MATCH($C37,NoSettings!$A$2:$A$6843,0),MATCH(AH$26,NoSettings!$C$1:$AG$1,0))/10^3</f>
        <v>0</v>
      </c>
    </row>
    <row r="38" spans="2:34">
      <c r="B38" s="21" t="s">
        <v>89</v>
      </c>
      <c r="C38" s="21" t="s">
        <v>5856</v>
      </c>
      <c r="D38" s="22">
        <f>INDEX(NoSettings!$C$2:$AG$6843,MATCH($C38,NoSettings!$A$2:$A$6843,0),MATCH(D$26,NoSettings!$C$1:$AG$1,0))/10^3</f>
        <v>0</v>
      </c>
      <c r="E38" s="22">
        <f>INDEX(NoSettings!$C$2:$AG$6843,MATCH($C38,NoSettings!$A$2:$A$6843,0),MATCH(E$26,NoSettings!$C$1:$AG$1,0))/10^3</f>
        <v>0</v>
      </c>
      <c r="F38" s="22">
        <f>INDEX(NoSettings!$C$2:$AG$6843,MATCH($C38,NoSettings!$A$2:$A$6843,0),MATCH(F$26,NoSettings!$C$1:$AG$1,0))/10^3</f>
        <v>1701</v>
      </c>
      <c r="G38" s="22">
        <f>INDEX(NoSettings!$C$2:$AG$6843,MATCH($C38,NoSettings!$A$2:$A$6843,0),MATCH(G$26,NoSettings!$C$1:$AG$1,0))/10^3</f>
        <v>3402.07</v>
      </c>
      <c r="H38" s="22">
        <f>INDEX(NoSettings!$C$2:$AG$6843,MATCH($C38,NoSettings!$A$2:$A$6843,0),MATCH(H$26,NoSettings!$C$1:$AG$1,0))/10^3</f>
        <v>5103.12</v>
      </c>
      <c r="I38" s="22">
        <f>INDEX(NoSettings!$C$2:$AG$6843,MATCH($C38,NoSettings!$A$2:$A$6843,0),MATCH(I$26,NoSettings!$C$1:$AG$1,0))/10^3</f>
        <v>6804.91</v>
      </c>
      <c r="J38" s="22">
        <f>INDEX(NoSettings!$C$2:$AG$6843,MATCH($C38,NoSettings!$A$2:$A$6843,0),MATCH(J$26,NoSettings!$C$1:$AG$1,0))/10^3</f>
        <v>7655.59</v>
      </c>
      <c r="K38" s="22">
        <f>INDEX(NoSettings!$C$2:$AG$6843,MATCH($C38,NoSettings!$A$2:$A$6843,0),MATCH(K$26,NoSettings!$C$1:$AG$1,0))/10^3</f>
        <v>8507.5499999999993</v>
      </c>
      <c r="L38" s="22">
        <f>INDEX(NoSettings!$C$2:$AG$6843,MATCH($C38,NoSettings!$A$2:$A$6843,0),MATCH(L$26,NoSettings!$C$1:$AG$1,0))/10^3</f>
        <v>9359.6</v>
      </c>
      <c r="M38" s="22">
        <f>INDEX(NoSettings!$C$2:$AG$6843,MATCH($C38,NoSettings!$A$2:$A$6843,0),MATCH(M$26,NoSettings!$C$1:$AG$1,0))/10^3</f>
        <v>10210.1</v>
      </c>
      <c r="N38" s="22">
        <f>INDEX(NoSettings!$C$2:$AG$6843,MATCH($C38,NoSettings!$A$2:$A$6843,0),MATCH(N$26,NoSettings!$C$1:$AG$1,0))/10^3</f>
        <v>10211</v>
      </c>
      <c r="O38" s="22">
        <f>INDEX(NoSettings!$C$2:$AG$6843,MATCH($C38,NoSettings!$A$2:$A$6843,0),MATCH(O$26,NoSettings!$C$1:$AG$1,0))/10^3</f>
        <v>10210.4</v>
      </c>
      <c r="P38" s="22">
        <f>INDEX(NoSettings!$C$2:$AG$6843,MATCH($C38,NoSettings!$A$2:$A$6843,0),MATCH(P$26,NoSettings!$C$1:$AG$1,0))/10^3</f>
        <v>10210.299999999999</v>
      </c>
      <c r="Q38" s="22">
        <f>INDEX(NoSettings!$C$2:$AG$6843,MATCH($C38,NoSettings!$A$2:$A$6843,0),MATCH(Q$26,NoSettings!$C$1:$AG$1,0))/10^3</f>
        <v>10210.1</v>
      </c>
      <c r="R38" s="22">
        <f>INDEX(NoSettings!$C$2:$AG$6843,MATCH($C38,NoSettings!$A$2:$A$6843,0),MATCH(R$26,NoSettings!$C$1:$AG$1,0))/10^3</f>
        <v>10211.299999999999</v>
      </c>
      <c r="S38" s="22">
        <f>INDEX(NoSettings!$C$2:$AG$6843,MATCH($C38,NoSettings!$A$2:$A$6843,0),MATCH(S$26,NoSettings!$C$1:$AG$1,0))/10^3</f>
        <v>10211.4</v>
      </c>
      <c r="T38" s="22">
        <f>INDEX(NoSettings!$C$2:$AG$6843,MATCH($C38,NoSettings!$A$2:$A$6843,0),MATCH(T$26,NoSettings!$C$1:$AG$1,0))/10^3</f>
        <v>10210.799999999999</v>
      </c>
      <c r="U38" s="22">
        <f>INDEX(NoSettings!$C$2:$AG$6843,MATCH($C38,NoSettings!$A$2:$A$6843,0),MATCH(U$26,NoSettings!$C$1:$AG$1,0))/10^3</f>
        <v>10211.200000000001</v>
      </c>
      <c r="V38" s="22">
        <f>INDEX(NoSettings!$C$2:$AG$6843,MATCH($C38,NoSettings!$A$2:$A$6843,0),MATCH(V$26,NoSettings!$C$1:$AG$1,0))/10^3</f>
        <v>10212.9</v>
      </c>
      <c r="W38" s="22">
        <f>INDEX(NoSettings!$C$2:$AG$6843,MATCH($C38,NoSettings!$A$2:$A$6843,0),MATCH(W$26,NoSettings!$C$1:$AG$1,0))/10^3</f>
        <v>10212</v>
      </c>
      <c r="X38" s="22">
        <f>INDEX(NoSettings!$C$2:$AG$6843,MATCH($C38,NoSettings!$A$2:$A$6843,0),MATCH(X$26,NoSettings!$C$1:$AG$1,0))/10^3</f>
        <v>10211.4</v>
      </c>
      <c r="Y38" s="22">
        <f>INDEX(NoSettings!$C$2:$AG$6843,MATCH($C38,NoSettings!$A$2:$A$6843,0),MATCH(Y$26,NoSettings!$C$1:$AG$1,0))/10^3</f>
        <v>10212.4</v>
      </c>
      <c r="Z38" s="22">
        <f>INDEX(NoSettings!$C$2:$AG$6843,MATCH($C38,NoSettings!$A$2:$A$6843,0),MATCH(Z$26,NoSettings!$C$1:$AG$1,0))/10^3</f>
        <v>10213.700000000001</v>
      </c>
      <c r="AA38" s="22">
        <f>INDEX(NoSettings!$C$2:$AG$6843,MATCH($C38,NoSettings!$A$2:$A$6843,0),MATCH(AA$26,NoSettings!$C$1:$AG$1,0))/10^3</f>
        <v>10213.1</v>
      </c>
      <c r="AB38" s="22">
        <f>INDEX(NoSettings!$C$2:$AG$6843,MATCH($C38,NoSettings!$A$2:$A$6843,0),MATCH(AB$26,NoSettings!$C$1:$AG$1,0))/10^3</f>
        <v>11061.8</v>
      </c>
      <c r="AC38" s="22">
        <f>INDEX(NoSettings!$C$2:$AG$6843,MATCH($C38,NoSettings!$A$2:$A$6843,0),MATCH(AC$26,NoSettings!$C$1:$AG$1,0))/10^3</f>
        <v>11064.7</v>
      </c>
      <c r="AD38" s="22">
        <f>INDEX(NoSettings!$C$2:$AG$6843,MATCH($C38,NoSettings!$A$2:$A$6843,0),MATCH(AD$26,NoSettings!$C$1:$AG$1,0))/10^3</f>
        <v>12627.5</v>
      </c>
      <c r="AE38" s="22">
        <f>INDEX(NoSettings!$C$2:$AG$6843,MATCH($C38,NoSettings!$A$2:$A$6843,0),MATCH(AE$26,NoSettings!$C$1:$AG$1,0))/10^3</f>
        <v>16021.9</v>
      </c>
      <c r="AF38" s="22">
        <f>INDEX(NoSettings!$C$2:$AG$6843,MATCH($C38,NoSettings!$A$2:$A$6843,0),MATCH(AF$26,NoSettings!$C$1:$AG$1,0))/10^3</f>
        <v>16743.099999999999</v>
      </c>
      <c r="AG38" s="22">
        <f>INDEX(NoSettings!$C$2:$AG$6843,MATCH($C38,NoSettings!$A$2:$A$6843,0),MATCH(AG$26,NoSettings!$C$1:$AG$1,0))/10^3</f>
        <v>14578.6</v>
      </c>
      <c r="AH38" s="22">
        <f>INDEX(NoSettings!$C$2:$AG$6843,MATCH($C38,NoSettings!$A$2:$A$6843,0),MATCH(AH$26,NoSettings!$C$1:$AG$1,0))/10^3</f>
        <v>16049</v>
      </c>
    </row>
    <row r="39" spans="2:34">
      <c r="B39" s="21" t="s">
        <v>90</v>
      </c>
      <c r="C39" s="21" t="s">
        <v>5855</v>
      </c>
      <c r="D39" s="22">
        <f>INDEX(NoSettings!$C$2:$AG$6843,MATCH($C39,NoSettings!$A$2:$A$6843,0),MATCH(D$26,NoSettings!$C$1:$AG$1,0))/10^3</f>
        <v>10275.299999999999</v>
      </c>
      <c r="E39" s="22">
        <f>INDEX(NoSettings!$C$2:$AG$6843,MATCH($C39,NoSettings!$A$2:$A$6843,0),MATCH(E$26,NoSettings!$C$1:$AG$1,0))/10^3</f>
        <v>20446.7</v>
      </c>
      <c r="F39" s="22">
        <f>INDEX(NoSettings!$C$2:$AG$6843,MATCH($C39,NoSettings!$A$2:$A$6843,0),MATCH(F$26,NoSettings!$C$1:$AG$1,0))/10^3</f>
        <v>24651.8</v>
      </c>
      <c r="G39" s="22">
        <f>INDEX(NoSettings!$C$2:$AG$6843,MATCH($C39,NoSettings!$A$2:$A$6843,0),MATCH(G$26,NoSettings!$C$1:$AG$1,0))/10^3</f>
        <v>26756.6</v>
      </c>
      <c r="H39" s="22">
        <f>INDEX(NoSettings!$C$2:$AG$6843,MATCH($C39,NoSettings!$A$2:$A$6843,0),MATCH(H$26,NoSettings!$C$1:$AG$1,0))/10^3</f>
        <v>28625</v>
      </c>
      <c r="I39" s="22">
        <f>INDEX(NoSettings!$C$2:$AG$6843,MATCH($C39,NoSettings!$A$2:$A$6843,0),MATCH(I$26,NoSettings!$C$1:$AG$1,0))/10^3</f>
        <v>39370.9</v>
      </c>
      <c r="J39" s="22">
        <f>INDEX(NoSettings!$C$2:$AG$6843,MATCH($C39,NoSettings!$A$2:$A$6843,0),MATCH(J$26,NoSettings!$C$1:$AG$1,0))/10^3</f>
        <v>45860.800000000003</v>
      </c>
      <c r="K39" s="22">
        <f>INDEX(NoSettings!$C$2:$AG$6843,MATCH($C39,NoSettings!$A$2:$A$6843,0),MATCH(K$26,NoSettings!$C$1:$AG$1,0))/10^3</f>
        <v>56952.6</v>
      </c>
      <c r="L39" s="22">
        <f>INDEX(NoSettings!$C$2:$AG$6843,MATCH($C39,NoSettings!$A$2:$A$6843,0),MATCH(L$26,NoSettings!$C$1:$AG$1,0))/10^3</f>
        <v>71288</v>
      </c>
      <c r="M39" s="22">
        <f>INDEX(NoSettings!$C$2:$AG$6843,MATCH($C39,NoSettings!$A$2:$A$6843,0),MATCH(M$26,NoSettings!$C$1:$AG$1,0))/10^3</f>
        <v>84488.2</v>
      </c>
      <c r="N39" s="22">
        <f>INDEX(NoSettings!$C$2:$AG$6843,MATCH($C39,NoSettings!$A$2:$A$6843,0),MATCH(N$26,NoSettings!$C$1:$AG$1,0))/10^3</f>
        <v>95285.2</v>
      </c>
      <c r="O39" s="22">
        <f>INDEX(NoSettings!$C$2:$AG$6843,MATCH($C39,NoSettings!$A$2:$A$6843,0),MATCH(O$26,NoSettings!$C$1:$AG$1,0))/10^3</f>
        <v>106491</v>
      </c>
      <c r="P39" s="22">
        <f>INDEX(NoSettings!$C$2:$AG$6843,MATCH($C39,NoSettings!$A$2:$A$6843,0),MATCH(P$26,NoSettings!$C$1:$AG$1,0))/10^3</f>
        <v>117805</v>
      </c>
      <c r="Q39" s="22">
        <f>INDEX(NoSettings!$C$2:$AG$6843,MATCH($C39,NoSettings!$A$2:$A$6843,0),MATCH(Q$26,NoSettings!$C$1:$AG$1,0))/10^3</f>
        <v>125999</v>
      </c>
      <c r="R39" s="22">
        <f>INDEX(NoSettings!$C$2:$AG$6843,MATCH($C39,NoSettings!$A$2:$A$6843,0),MATCH(R$26,NoSettings!$C$1:$AG$1,0))/10^3</f>
        <v>144773</v>
      </c>
      <c r="S39" s="22">
        <f>INDEX(NoSettings!$C$2:$AG$6843,MATCH($C39,NoSettings!$A$2:$A$6843,0),MATCH(S$26,NoSettings!$C$1:$AG$1,0))/10^3</f>
        <v>160771</v>
      </c>
      <c r="T39" s="22">
        <f>INDEX(NoSettings!$C$2:$AG$6843,MATCH($C39,NoSettings!$A$2:$A$6843,0),MATCH(T$26,NoSettings!$C$1:$AG$1,0))/10^3</f>
        <v>173076</v>
      </c>
      <c r="U39" s="22">
        <f>INDEX(NoSettings!$C$2:$AG$6843,MATCH($C39,NoSettings!$A$2:$A$6843,0),MATCH(U$26,NoSettings!$C$1:$AG$1,0))/10^3</f>
        <v>191729</v>
      </c>
      <c r="V39" s="22">
        <f>INDEX(NoSettings!$C$2:$AG$6843,MATCH($C39,NoSettings!$A$2:$A$6843,0),MATCH(V$26,NoSettings!$C$1:$AG$1,0))/10^3</f>
        <v>214306</v>
      </c>
      <c r="W39" s="22">
        <f>INDEX(NoSettings!$C$2:$AG$6843,MATCH($C39,NoSettings!$A$2:$A$6843,0),MATCH(W$26,NoSettings!$C$1:$AG$1,0))/10^3</f>
        <v>227038</v>
      </c>
      <c r="X39" s="22">
        <f>INDEX(NoSettings!$C$2:$AG$6843,MATCH($C39,NoSettings!$A$2:$A$6843,0),MATCH(X$26,NoSettings!$C$1:$AG$1,0))/10^3</f>
        <v>239949</v>
      </c>
      <c r="Y39" s="22">
        <f>INDEX(NoSettings!$C$2:$AG$6843,MATCH($C39,NoSettings!$A$2:$A$6843,0),MATCH(Y$26,NoSettings!$C$1:$AG$1,0))/10^3</f>
        <v>257163</v>
      </c>
      <c r="Z39" s="22">
        <f>INDEX(NoSettings!$C$2:$AG$6843,MATCH($C39,NoSettings!$A$2:$A$6843,0),MATCH(Z$26,NoSettings!$C$1:$AG$1,0))/10^3</f>
        <v>274228</v>
      </c>
      <c r="AA39" s="22">
        <f>INDEX(NoSettings!$C$2:$AG$6843,MATCH($C39,NoSettings!$A$2:$A$6843,0),MATCH(AA$26,NoSettings!$C$1:$AG$1,0))/10^3</f>
        <v>289488</v>
      </c>
      <c r="AB39" s="22">
        <f>INDEX(NoSettings!$C$2:$AG$6843,MATCH($C39,NoSettings!$A$2:$A$6843,0),MATCH(AB$26,NoSettings!$C$1:$AG$1,0))/10^3</f>
        <v>311371</v>
      </c>
      <c r="AC39" s="22">
        <f>INDEX(NoSettings!$C$2:$AG$6843,MATCH($C39,NoSettings!$A$2:$A$6843,0),MATCH(AC$26,NoSettings!$C$1:$AG$1,0))/10^3</f>
        <v>325300</v>
      </c>
      <c r="AD39" s="22">
        <f>INDEX(NoSettings!$C$2:$AG$6843,MATCH($C39,NoSettings!$A$2:$A$6843,0),MATCH(AD$26,NoSettings!$C$1:$AG$1,0))/10^3</f>
        <v>356368</v>
      </c>
      <c r="AE39" s="22">
        <f>INDEX(NoSettings!$C$2:$AG$6843,MATCH($C39,NoSettings!$A$2:$A$6843,0),MATCH(AE$26,NoSettings!$C$1:$AG$1,0))/10^3</f>
        <v>385817</v>
      </c>
      <c r="AF39" s="22">
        <f>INDEX(NoSettings!$C$2:$AG$6843,MATCH($C39,NoSettings!$A$2:$A$6843,0),MATCH(AF$26,NoSettings!$C$1:$AG$1,0))/10^3</f>
        <v>386767</v>
      </c>
      <c r="AG39" s="22">
        <f>INDEX(NoSettings!$C$2:$AG$6843,MATCH($C39,NoSettings!$A$2:$A$6843,0),MATCH(AG$26,NoSettings!$C$1:$AG$1,0))/10^3</f>
        <v>404514</v>
      </c>
      <c r="AH39" s="22">
        <f>INDEX(NoSettings!$C$2:$AG$6843,MATCH($C39,NoSettings!$A$2:$A$6843,0),MATCH(AH$26,NoSettings!$C$1:$AG$1,0))/10^3</f>
        <v>404453</v>
      </c>
    </row>
    <row r="40" spans="2:34">
      <c r="B40" s="21" t="s">
        <v>63</v>
      </c>
      <c r="C40" s="21" t="s">
        <v>5854</v>
      </c>
      <c r="D40" s="22">
        <f>INDEX(NoSettings!$C$2:$AG$6843,MATCH($C40,NoSettings!$A$2:$A$6843,0),MATCH(D$26,NoSettings!$C$1:$AG$1,0))/10^3</f>
        <v>0</v>
      </c>
      <c r="E40" s="22">
        <f>INDEX(NoSettings!$C$2:$AG$6843,MATCH($C40,NoSettings!$A$2:$A$6843,0),MATCH(E$26,NoSettings!$C$1:$AG$1,0))/10^3</f>
        <v>0</v>
      </c>
      <c r="F40" s="22">
        <f>INDEX(NoSettings!$C$2:$AG$6843,MATCH($C40,NoSettings!$A$2:$A$6843,0),MATCH(F$26,NoSettings!$C$1:$AG$1,0))/10^3</f>
        <v>0</v>
      </c>
      <c r="G40" s="22">
        <f>INDEX(NoSettings!$C$2:$AG$6843,MATCH($C40,NoSettings!$A$2:$A$6843,0),MATCH(G$26,NoSettings!$C$1:$AG$1,0))/10^3</f>
        <v>0</v>
      </c>
      <c r="H40" s="22">
        <f>INDEX(NoSettings!$C$2:$AG$6843,MATCH($C40,NoSettings!$A$2:$A$6843,0),MATCH(H$26,NoSettings!$C$1:$AG$1,0))/10^3</f>
        <v>0</v>
      </c>
      <c r="I40" s="22">
        <f>INDEX(NoSettings!$C$2:$AG$6843,MATCH($C40,NoSettings!$A$2:$A$6843,0),MATCH(I$26,NoSettings!$C$1:$AG$1,0))/10^3</f>
        <v>0</v>
      </c>
      <c r="J40" s="22">
        <f>INDEX(NoSettings!$C$2:$AG$6843,MATCH($C40,NoSettings!$A$2:$A$6843,0),MATCH(J$26,NoSettings!$C$1:$AG$1,0))/10^3</f>
        <v>0</v>
      </c>
      <c r="K40" s="22">
        <f>INDEX(NoSettings!$C$2:$AG$6843,MATCH($C40,NoSettings!$A$2:$A$6843,0),MATCH(K$26,NoSettings!$C$1:$AG$1,0))/10^3</f>
        <v>0</v>
      </c>
      <c r="L40" s="22">
        <f>INDEX(NoSettings!$C$2:$AG$6843,MATCH($C40,NoSettings!$A$2:$A$6843,0),MATCH(L$26,NoSettings!$C$1:$AG$1,0))/10^3</f>
        <v>0</v>
      </c>
      <c r="M40" s="22">
        <f>INDEX(NoSettings!$C$2:$AG$6843,MATCH($C40,NoSettings!$A$2:$A$6843,0),MATCH(M$26,NoSettings!$C$1:$AG$1,0))/10^3</f>
        <v>0</v>
      </c>
      <c r="N40" s="22">
        <f>INDEX(NoSettings!$C$2:$AG$6843,MATCH($C40,NoSettings!$A$2:$A$6843,0),MATCH(N$26,NoSettings!$C$1:$AG$1,0))/10^3</f>
        <v>0</v>
      </c>
      <c r="O40" s="22">
        <f>INDEX(NoSettings!$C$2:$AG$6843,MATCH($C40,NoSettings!$A$2:$A$6843,0),MATCH(O$26,NoSettings!$C$1:$AG$1,0))/10^3</f>
        <v>0</v>
      </c>
      <c r="P40" s="22">
        <f>INDEX(NoSettings!$C$2:$AG$6843,MATCH($C40,NoSettings!$A$2:$A$6843,0),MATCH(P$26,NoSettings!$C$1:$AG$1,0))/10^3</f>
        <v>0</v>
      </c>
      <c r="Q40" s="22">
        <f>INDEX(NoSettings!$C$2:$AG$6843,MATCH($C40,NoSettings!$A$2:$A$6843,0),MATCH(Q$26,NoSettings!$C$1:$AG$1,0))/10^3</f>
        <v>0</v>
      </c>
      <c r="R40" s="22">
        <f>INDEX(NoSettings!$C$2:$AG$6843,MATCH($C40,NoSettings!$A$2:$A$6843,0),MATCH(R$26,NoSettings!$C$1:$AG$1,0))/10^3</f>
        <v>0</v>
      </c>
      <c r="S40" s="22">
        <f>INDEX(NoSettings!$C$2:$AG$6843,MATCH($C40,NoSettings!$A$2:$A$6843,0),MATCH(S$26,NoSettings!$C$1:$AG$1,0))/10^3</f>
        <v>0</v>
      </c>
      <c r="T40" s="22">
        <f>INDEX(NoSettings!$C$2:$AG$6843,MATCH($C40,NoSettings!$A$2:$A$6843,0),MATCH(T$26,NoSettings!$C$1:$AG$1,0))/10^3</f>
        <v>0</v>
      </c>
      <c r="U40" s="22">
        <f>INDEX(NoSettings!$C$2:$AG$6843,MATCH($C40,NoSettings!$A$2:$A$6843,0),MATCH(U$26,NoSettings!$C$1:$AG$1,0))/10^3</f>
        <v>0</v>
      </c>
      <c r="V40" s="22">
        <f>INDEX(NoSettings!$C$2:$AG$6843,MATCH($C40,NoSettings!$A$2:$A$6843,0),MATCH(V$26,NoSettings!$C$1:$AG$1,0))/10^3</f>
        <v>0</v>
      </c>
      <c r="W40" s="22">
        <f>INDEX(NoSettings!$C$2:$AG$6843,MATCH($C40,NoSettings!$A$2:$A$6843,0),MATCH(W$26,NoSettings!$C$1:$AG$1,0))/10^3</f>
        <v>0</v>
      </c>
      <c r="X40" s="22">
        <f>INDEX(NoSettings!$C$2:$AG$6843,MATCH($C40,NoSettings!$A$2:$A$6843,0),MATCH(X$26,NoSettings!$C$1:$AG$1,0))/10^3</f>
        <v>0</v>
      </c>
      <c r="Y40" s="22">
        <f>INDEX(NoSettings!$C$2:$AG$6843,MATCH($C40,NoSettings!$A$2:$A$6843,0),MATCH(Y$26,NoSettings!$C$1:$AG$1,0))/10^3</f>
        <v>0</v>
      </c>
      <c r="Z40" s="22">
        <f>INDEX(NoSettings!$C$2:$AG$6843,MATCH($C40,NoSettings!$A$2:$A$6843,0),MATCH(Z$26,NoSettings!$C$1:$AG$1,0))/10^3</f>
        <v>0</v>
      </c>
      <c r="AA40" s="22">
        <f>INDEX(NoSettings!$C$2:$AG$6843,MATCH($C40,NoSettings!$A$2:$A$6843,0),MATCH(AA$26,NoSettings!$C$1:$AG$1,0))/10^3</f>
        <v>0</v>
      </c>
      <c r="AB40" s="22">
        <f>INDEX(NoSettings!$C$2:$AG$6843,MATCH($C40,NoSettings!$A$2:$A$6843,0),MATCH(AB$26,NoSettings!$C$1:$AG$1,0))/10^3</f>
        <v>0</v>
      </c>
      <c r="AC40" s="22">
        <f>INDEX(NoSettings!$C$2:$AG$6843,MATCH($C40,NoSettings!$A$2:$A$6843,0),MATCH(AC$26,NoSettings!$C$1:$AG$1,0))/10^3</f>
        <v>0</v>
      </c>
      <c r="AD40" s="22">
        <f>INDEX(NoSettings!$C$2:$AG$6843,MATCH($C40,NoSettings!$A$2:$A$6843,0),MATCH(AD$26,NoSettings!$C$1:$AG$1,0))/10^3</f>
        <v>0</v>
      </c>
      <c r="AE40" s="22">
        <f>INDEX(NoSettings!$C$2:$AG$6843,MATCH($C40,NoSettings!$A$2:$A$6843,0),MATCH(AE$26,NoSettings!$C$1:$AG$1,0))/10^3</f>
        <v>0</v>
      </c>
      <c r="AF40" s="22">
        <f>INDEX(NoSettings!$C$2:$AG$6843,MATCH($C40,NoSettings!$A$2:$A$6843,0),MATCH(AF$26,NoSettings!$C$1:$AG$1,0))/10^3</f>
        <v>0</v>
      </c>
      <c r="AG40" s="22">
        <f>INDEX(NoSettings!$C$2:$AG$6843,MATCH($C40,NoSettings!$A$2:$A$6843,0),MATCH(AG$26,NoSettings!$C$1:$AG$1,0))/10^3</f>
        <v>0</v>
      </c>
      <c r="AH40" s="22">
        <f>INDEX(NoSettings!$C$2:$AG$6843,MATCH($C40,NoSettings!$A$2:$A$6843,0),MATCH(AH$26,NoSettings!$C$1:$AG$1,0))/10^3</f>
        <v>0</v>
      </c>
    </row>
    <row r="41" spans="2:34">
      <c r="B41" s="21" t="s">
        <v>91</v>
      </c>
      <c r="C41" s="21" t="s">
        <v>5853</v>
      </c>
      <c r="D41" s="22">
        <f>INDEX(NoSettings!$C$2:$AG$6843,MATCH($C41,NoSettings!$A$2:$A$6843,0),MATCH(D$26,NoSettings!$C$1:$AG$1,0))/10^3</f>
        <v>851.47199999999998</v>
      </c>
      <c r="E41" s="22">
        <f>INDEX(NoSettings!$C$2:$AG$6843,MATCH($C41,NoSettings!$A$2:$A$6843,0),MATCH(E$26,NoSettings!$C$1:$AG$1,0))/10^3</f>
        <v>851.47199999999998</v>
      </c>
      <c r="F41" s="22">
        <f>INDEX(NoSettings!$C$2:$AG$6843,MATCH($C41,NoSettings!$A$2:$A$6843,0),MATCH(F$26,NoSettings!$C$1:$AG$1,0))/10^3</f>
        <v>0</v>
      </c>
      <c r="G41" s="22">
        <f>INDEX(NoSettings!$C$2:$AG$6843,MATCH($C41,NoSettings!$A$2:$A$6843,0),MATCH(G$26,NoSettings!$C$1:$AG$1,0))/10^3</f>
        <v>0</v>
      </c>
      <c r="H41" s="22">
        <f>INDEX(NoSettings!$C$2:$AG$6843,MATCH($C41,NoSettings!$A$2:$A$6843,0),MATCH(H$26,NoSettings!$C$1:$AG$1,0))/10^3</f>
        <v>0</v>
      </c>
      <c r="I41" s="22">
        <f>INDEX(NoSettings!$C$2:$AG$6843,MATCH($C41,NoSettings!$A$2:$A$6843,0),MATCH(I$26,NoSettings!$C$1:$AG$1,0))/10^3</f>
        <v>0</v>
      </c>
      <c r="J41" s="22">
        <f>INDEX(NoSettings!$C$2:$AG$6843,MATCH($C41,NoSettings!$A$2:$A$6843,0),MATCH(J$26,NoSettings!$C$1:$AG$1,0))/10^3</f>
        <v>0</v>
      </c>
      <c r="K41" s="22">
        <f>INDEX(NoSettings!$C$2:$AG$6843,MATCH($C41,NoSettings!$A$2:$A$6843,0),MATCH(K$26,NoSettings!$C$1:$AG$1,0))/10^3</f>
        <v>0</v>
      </c>
      <c r="L41" s="22">
        <f>INDEX(NoSettings!$C$2:$AG$6843,MATCH($C41,NoSettings!$A$2:$A$6843,0),MATCH(L$26,NoSettings!$C$1:$AG$1,0))/10^3</f>
        <v>0</v>
      </c>
      <c r="M41" s="22">
        <f>INDEX(NoSettings!$C$2:$AG$6843,MATCH($C41,NoSettings!$A$2:$A$6843,0),MATCH(M$26,NoSettings!$C$1:$AG$1,0))/10^3</f>
        <v>0</v>
      </c>
      <c r="N41" s="22">
        <f>INDEX(NoSettings!$C$2:$AG$6843,MATCH($C41,NoSettings!$A$2:$A$6843,0),MATCH(N$26,NoSettings!$C$1:$AG$1,0))/10^3</f>
        <v>0</v>
      </c>
      <c r="O41" s="22">
        <f>INDEX(NoSettings!$C$2:$AG$6843,MATCH($C41,NoSettings!$A$2:$A$6843,0),MATCH(O$26,NoSettings!$C$1:$AG$1,0))/10^3</f>
        <v>0</v>
      </c>
      <c r="P41" s="22">
        <f>INDEX(NoSettings!$C$2:$AG$6843,MATCH($C41,NoSettings!$A$2:$A$6843,0),MATCH(P$26,NoSettings!$C$1:$AG$1,0))/10^3</f>
        <v>0</v>
      </c>
      <c r="Q41" s="22">
        <f>INDEX(NoSettings!$C$2:$AG$6843,MATCH($C41,NoSettings!$A$2:$A$6843,0),MATCH(Q$26,NoSettings!$C$1:$AG$1,0))/10^3</f>
        <v>0</v>
      </c>
      <c r="R41" s="22">
        <f>INDEX(NoSettings!$C$2:$AG$6843,MATCH($C41,NoSettings!$A$2:$A$6843,0),MATCH(R$26,NoSettings!$C$1:$AG$1,0))/10^3</f>
        <v>0</v>
      </c>
      <c r="S41" s="22">
        <f>INDEX(NoSettings!$C$2:$AG$6843,MATCH($C41,NoSettings!$A$2:$A$6843,0),MATCH(S$26,NoSettings!$C$1:$AG$1,0))/10^3</f>
        <v>0</v>
      </c>
      <c r="T41" s="22">
        <f>INDEX(NoSettings!$C$2:$AG$6843,MATCH($C41,NoSettings!$A$2:$A$6843,0),MATCH(T$26,NoSettings!$C$1:$AG$1,0))/10^3</f>
        <v>0</v>
      </c>
      <c r="U41" s="22">
        <f>INDEX(NoSettings!$C$2:$AG$6843,MATCH($C41,NoSettings!$A$2:$A$6843,0),MATCH(U$26,NoSettings!$C$1:$AG$1,0))/10^3</f>
        <v>0</v>
      </c>
      <c r="V41" s="22">
        <f>INDEX(NoSettings!$C$2:$AG$6843,MATCH($C41,NoSettings!$A$2:$A$6843,0),MATCH(V$26,NoSettings!$C$1:$AG$1,0))/10^3</f>
        <v>0</v>
      </c>
      <c r="W41" s="22">
        <f>INDEX(NoSettings!$C$2:$AG$6843,MATCH($C41,NoSettings!$A$2:$A$6843,0),MATCH(W$26,NoSettings!$C$1:$AG$1,0))/10^3</f>
        <v>0</v>
      </c>
      <c r="X41" s="22">
        <f>INDEX(NoSettings!$C$2:$AG$6843,MATCH($C41,NoSettings!$A$2:$A$6843,0),MATCH(X$26,NoSettings!$C$1:$AG$1,0))/10^3</f>
        <v>0</v>
      </c>
      <c r="Y41" s="22">
        <f>INDEX(NoSettings!$C$2:$AG$6843,MATCH($C41,NoSettings!$A$2:$A$6843,0),MATCH(Y$26,NoSettings!$C$1:$AG$1,0))/10^3</f>
        <v>0</v>
      </c>
      <c r="Z41" s="22">
        <f>INDEX(NoSettings!$C$2:$AG$6843,MATCH($C41,NoSettings!$A$2:$A$6843,0),MATCH(Z$26,NoSettings!$C$1:$AG$1,0))/10^3</f>
        <v>0</v>
      </c>
      <c r="AA41" s="22">
        <f>INDEX(NoSettings!$C$2:$AG$6843,MATCH($C41,NoSettings!$A$2:$A$6843,0),MATCH(AA$26,NoSettings!$C$1:$AG$1,0))/10^3</f>
        <v>0</v>
      </c>
      <c r="AB41" s="22">
        <f>INDEX(NoSettings!$C$2:$AG$6843,MATCH($C41,NoSettings!$A$2:$A$6843,0),MATCH(AB$26,NoSettings!$C$1:$AG$1,0))/10^3</f>
        <v>0</v>
      </c>
      <c r="AC41" s="22">
        <f>INDEX(NoSettings!$C$2:$AG$6843,MATCH($C41,NoSettings!$A$2:$A$6843,0),MATCH(AC$26,NoSettings!$C$1:$AG$1,0))/10^3</f>
        <v>0</v>
      </c>
      <c r="AD41" s="22">
        <f>INDEX(NoSettings!$C$2:$AG$6843,MATCH($C41,NoSettings!$A$2:$A$6843,0),MATCH(AD$26,NoSettings!$C$1:$AG$1,0))/10^3</f>
        <v>0</v>
      </c>
      <c r="AE41" s="22">
        <f>INDEX(NoSettings!$C$2:$AG$6843,MATCH($C41,NoSettings!$A$2:$A$6843,0),MATCH(AE$26,NoSettings!$C$1:$AG$1,0))/10^3</f>
        <v>0</v>
      </c>
      <c r="AF41" s="22">
        <f>INDEX(NoSettings!$C$2:$AG$6843,MATCH($C41,NoSettings!$A$2:$A$6843,0),MATCH(AF$26,NoSettings!$C$1:$AG$1,0))/10^3</f>
        <v>0</v>
      </c>
      <c r="AG41" s="22">
        <f>INDEX(NoSettings!$C$2:$AG$6843,MATCH($C41,NoSettings!$A$2:$A$6843,0),MATCH(AG$26,NoSettings!$C$1:$AG$1,0))/10^3</f>
        <v>0</v>
      </c>
      <c r="AH41" s="22">
        <f>INDEX(NoSettings!$C$2:$AG$6843,MATCH($C41,NoSettings!$A$2:$A$6843,0),MATCH(AH$26,NoSettings!$C$1:$AG$1,0))/10^3</f>
        <v>0</v>
      </c>
    </row>
    <row r="42" spans="2:34">
      <c r="B42" s="21" t="s">
        <v>92</v>
      </c>
      <c r="C42" s="21" t="s">
        <v>5852</v>
      </c>
      <c r="D42" s="22">
        <f>INDEX(NoSettings!$C$2:$AG$6843,MATCH($C42,NoSettings!$A$2:$A$6843,0),MATCH(D$26,NoSettings!$C$1:$AG$1,0))/10^3</f>
        <v>0</v>
      </c>
      <c r="E42" s="22">
        <f>INDEX(NoSettings!$C$2:$AG$6843,MATCH($C42,NoSettings!$A$2:$A$6843,0),MATCH(E$26,NoSettings!$C$1:$AG$1,0))/10^3</f>
        <v>0</v>
      </c>
      <c r="F42" s="22">
        <f>INDEX(NoSettings!$C$2:$AG$6843,MATCH($C42,NoSettings!$A$2:$A$6843,0),MATCH(F$26,NoSettings!$C$1:$AG$1,0))/10^3</f>
        <v>0</v>
      </c>
      <c r="G42" s="22">
        <f>INDEX(NoSettings!$C$2:$AG$6843,MATCH($C42,NoSettings!$A$2:$A$6843,0),MATCH(G$26,NoSettings!$C$1:$AG$1,0))/10^3</f>
        <v>929.52300000000002</v>
      </c>
      <c r="H42" s="22">
        <f>INDEX(NoSettings!$C$2:$AG$6843,MATCH($C42,NoSettings!$A$2:$A$6843,0),MATCH(H$26,NoSettings!$C$1:$AG$1,0))/10^3</f>
        <v>2324.7800000000002</v>
      </c>
      <c r="I42" s="22">
        <f>INDEX(NoSettings!$C$2:$AG$6843,MATCH($C42,NoSettings!$A$2:$A$6843,0),MATCH(I$26,NoSettings!$C$1:$AG$1,0))/10^3</f>
        <v>11901.1</v>
      </c>
      <c r="J42" s="22">
        <f>INDEX(NoSettings!$C$2:$AG$6843,MATCH($C42,NoSettings!$A$2:$A$6843,0),MATCH(J$26,NoSettings!$C$1:$AG$1,0))/10^3</f>
        <v>17972.5</v>
      </c>
      <c r="K42" s="22">
        <f>INDEX(NoSettings!$C$2:$AG$6843,MATCH($C42,NoSettings!$A$2:$A$6843,0),MATCH(K$26,NoSettings!$C$1:$AG$1,0))/10^3</f>
        <v>23228.400000000001</v>
      </c>
      <c r="L42" s="22">
        <f>INDEX(NoSettings!$C$2:$AG$6843,MATCH($C42,NoSettings!$A$2:$A$6843,0),MATCH(L$26,NoSettings!$C$1:$AG$1,0))/10^3</f>
        <v>26452.3</v>
      </c>
      <c r="M42" s="22">
        <f>INDEX(NoSettings!$C$2:$AG$6843,MATCH($C42,NoSettings!$A$2:$A$6843,0),MATCH(M$26,NoSettings!$C$1:$AG$1,0))/10^3</f>
        <v>28010.2</v>
      </c>
      <c r="N42" s="22">
        <f>INDEX(NoSettings!$C$2:$AG$6843,MATCH($C42,NoSettings!$A$2:$A$6843,0),MATCH(N$26,NoSettings!$C$1:$AG$1,0))/10^3</f>
        <v>29150</v>
      </c>
      <c r="O42" s="22">
        <f>INDEX(NoSettings!$C$2:$AG$6843,MATCH($C42,NoSettings!$A$2:$A$6843,0),MATCH(O$26,NoSettings!$C$1:$AG$1,0))/10^3</f>
        <v>29684.9</v>
      </c>
      <c r="P42" s="22">
        <f>INDEX(NoSettings!$C$2:$AG$6843,MATCH($C42,NoSettings!$A$2:$A$6843,0),MATCH(P$26,NoSettings!$C$1:$AG$1,0))/10^3</f>
        <v>30075.8</v>
      </c>
      <c r="Q42" s="22">
        <f>INDEX(NoSettings!$C$2:$AG$6843,MATCH($C42,NoSettings!$A$2:$A$6843,0),MATCH(Q$26,NoSettings!$C$1:$AG$1,0))/10^3</f>
        <v>30233.599999999999</v>
      </c>
      <c r="R42" s="22">
        <f>INDEX(NoSettings!$C$2:$AG$6843,MATCH($C42,NoSettings!$A$2:$A$6843,0),MATCH(R$26,NoSettings!$C$1:$AG$1,0))/10^3</f>
        <v>30699.4</v>
      </c>
      <c r="S42" s="22">
        <f>INDEX(NoSettings!$C$2:$AG$6843,MATCH($C42,NoSettings!$A$2:$A$6843,0),MATCH(S$26,NoSettings!$C$1:$AG$1,0))/10^3</f>
        <v>30815.7</v>
      </c>
      <c r="T42" s="22">
        <f>INDEX(NoSettings!$C$2:$AG$6843,MATCH($C42,NoSettings!$A$2:$A$6843,0),MATCH(T$26,NoSettings!$C$1:$AG$1,0))/10^3</f>
        <v>30810.1</v>
      </c>
      <c r="U42" s="22">
        <f>INDEX(NoSettings!$C$2:$AG$6843,MATCH($C42,NoSettings!$A$2:$A$6843,0),MATCH(U$26,NoSettings!$C$1:$AG$1,0))/10^3</f>
        <v>30882.2</v>
      </c>
      <c r="V42" s="22">
        <f>INDEX(NoSettings!$C$2:$AG$6843,MATCH($C42,NoSettings!$A$2:$A$6843,0),MATCH(V$26,NoSettings!$C$1:$AG$1,0))/10^3</f>
        <v>31043.599999999999</v>
      </c>
      <c r="W42" s="22">
        <f>INDEX(NoSettings!$C$2:$AG$6843,MATCH($C42,NoSettings!$A$2:$A$6843,0),MATCH(W$26,NoSettings!$C$1:$AG$1,0))/10^3</f>
        <v>30974.3</v>
      </c>
      <c r="X42" s="22">
        <f>INDEX(NoSettings!$C$2:$AG$6843,MATCH($C42,NoSettings!$A$2:$A$6843,0),MATCH(X$26,NoSettings!$C$1:$AG$1,0))/10^3</f>
        <v>30886.1</v>
      </c>
      <c r="Y42" s="22">
        <f>INDEX(NoSettings!$C$2:$AG$6843,MATCH($C42,NoSettings!$A$2:$A$6843,0),MATCH(Y$26,NoSettings!$C$1:$AG$1,0))/10^3</f>
        <v>30995.7</v>
      </c>
      <c r="Z42" s="22">
        <f>INDEX(NoSettings!$C$2:$AG$6843,MATCH($C42,NoSettings!$A$2:$A$6843,0),MATCH(Z$26,NoSettings!$C$1:$AG$1,0))/10^3</f>
        <v>31071</v>
      </c>
      <c r="AA42" s="22">
        <f>INDEX(NoSettings!$C$2:$AG$6843,MATCH($C42,NoSettings!$A$2:$A$6843,0),MATCH(AA$26,NoSettings!$C$1:$AG$1,0))/10^3</f>
        <v>31039.3</v>
      </c>
      <c r="AB42" s="22">
        <f>INDEX(NoSettings!$C$2:$AG$6843,MATCH($C42,NoSettings!$A$2:$A$6843,0),MATCH(AB$26,NoSettings!$C$1:$AG$1,0))/10^3</f>
        <v>30756.400000000001</v>
      </c>
      <c r="AC42" s="22">
        <f>INDEX(NoSettings!$C$2:$AG$6843,MATCH($C42,NoSettings!$A$2:$A$6843,0),MATCH(AC$26,NoSettings!$C$1:$AG$1,0))/10^3</f>
        <v>31054.9</v>
      </c>
      <c r="AD42" s="22">
        <f>INDEX(NoSettings!$C$2:$AG$6843,MATCH($C42,NoSettings!$A$2:$A$6843,0),MATCH(AD$26,NoSettings!$C$1:$AG$1,0))/10^3</f>
        <v>31126</v>
      </c>
      <c r="AE42" s="22">
        <f>INDEX(NoSettings!$C$2:$AG$6843,MATCH($C42,NoSettings!$A$2:$A$6843,0),MATCH(AE$26,NoSettings!$C$1:$AG$1,0))/10^3</f>
        <v>31126</v>
      </c>
      <c r="AF42" s="22">
        <f>INDEX(NoSettings!$C$2:$AG$6843,MATCH($C42,NoSettings!$A$2:$A$6843,0),MATCH(AF$26,NoSettings!$C$1:$AG$1,0))/10^3</f>
        <v>31126</v>
      </c>
      <c r="AG42" s="22">
        <f>INDEX(NoSettings!$C$2:$AG$6843,MATCH($C42,NoSettings!$A$2:$A$6843,0),MATCH(AG$26,NoSettings!$C$1:$AG$1,0))/10^3</f>
        <v>31126</v>
      </c>
      <c r="AH42" s="22">
        <f>INDEX(NoSettings!$C$2:$AG$6843,MATCH($C42,NoSettings!$A$2:$A$6843,0),MATCH(AH$26,NoSettings!$C$1:$AG$1,0))/10^3</f>
        <v>31126</v>
      </c>
    </row>
    <row r="45" spans="2:34">
      <c r="C45" s="33" t="s">
        <v>7056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57" t="s">
        <v>79</v>
      </c>
      <c r="D47" s="55">
        <f>SUMIFS(D$27:D$42,$B$27:$B$42,$C47)</f>
        <v>227159</v>
      </c>
      <c r="E47" s="55">
        <f t="shared" ref="E47:AH47" si="0">SUMIFS(E$27:E$42,$B$27:$B$42,$C47)</f>
        <v>227159</v>
      </c>
      <c r="F47" s="55">
        <f t="shared" si="0"/>
        <v>230328</v>
      </c>
      <c r="G47" s="55">
        <f t="shared" si="0"/>
        <v>233496</v>
      </c>
      <c r="H47" s="55">
        <f t="shared" si="0"/>
        <v>236665</v>
      </c>
      <c r="I47" s="55">
        <f t="shared" si="0"/>
        <v>227159</v>
      </c>
      <c r="J47" s="55">
        <f t="shared" si="0"/>
        <v>227159</v>
      </c>
      <c r="K47" s="55">
        <f t="shared" si="0"/>
        <v>222406</v>
      </c>
      <c r="L47" s="55">
        <f t="shared" si="0"/>
        <v>212900</v>
      </c>
      <c r="M47" s="55">
        <f t="shared" si="0"/>
        <v>204979</v>
      </c>
      <c r="N47" s="55">
        <f t="shared" si="0"/>
        <v>198641</v>
      </c>
      <c r="O47" s="55">
        <f t="shared" si="0"/>
        <v>192304</v>
      </c>
      <c r="P47" s="55">
        <f t="shared" si="0"/>
        <v>185967</v>
      </c>
      <c r="Q47" s="55">
        <f t="shared" si="0"/>
        <v>185967</v>
      </c>
      <c r="R47" s="55">
        <f t="shared" si="0"/>
        <v>176461</v>
      </c>
      <c r="S47" s="55">
        <f t="shared" si="0"/>
        <v>173292</v>
      </c>
      <c r="T47" s="55">
        <f t="shared" si="0"/>
        <v>170124</v>
      </c>
      <c r="U47" s="55">
        <f t="shared" si="0"/>
        <v>157449</v>
      </c>
      <c r="V47" s="55">
        <f t="shared" si="0"/>
        <v>138437</v>
      </c>
      <c r="W47" s="55">
        <f t="shared" si="0"/>
        <v>133684</v>
      </c>
      <c r="X47" s="55">
        <f t="shared" si="0"/>
        <v>133684</v>
      </c>
      <c r="Y47" s="55">
        <f t="shared" si="0"/>
        <v>133684</v>
      </c>
      <c r="Z47" s="55">
        <f t="shared" si="0"/>
        <v>133684</v>
      </c>
      <c r="AA47" s="55">
        <f t="shared" si="0"/>
        <v>133684</v>
      </c>
      <c r="AB47" s="55">
        <f t="shared" si="0"/>
        <v>125763</v>
      </c>
      <c r="AC47" s="55">
        <f t="shared" si="0"/>
        <v>125763</v>
      </c>
      <c r="AD47" s="55">
        <f t="shared" si="0"/>
        <v>97246</v>
      </c>
      <c r="AE47" s="55">
        <f t="shared" si="0"/>
        <v>65602.5</v>
      </c>
      <c r="AF47" s="55">
        <f t="shared" si="0"/>
        <v>65637.399999999994</v>
      </c>
      <c r="AG47" s="55">
        <f t="shared" si="0"/>
        <v>67152.600000000006</v>
      </c>
      <c r="AH47" s="55">
        <f t="shared" si="0"/>
        <v>67193.100000000006</v>
      </c>
    </row>
    <row r="48" spans="2:34">
      <c r="B48" t="s">
        <v>6978</v>
      </c>
      <c r="C48" s="57" t="s">
        <v>79</v>
      </c>
      <c r="D48" s="55">
        <f>SUMIFS(D$8:D$23,$C$8:$C$23,$C48)</f>
        <v>198710</v>
      </c>
      <c r="E48" s="55">
        <f t="shared" ref="E48:AH48" si="1">SUMIFS(E$8:E$23,$C$8:$C$23,$C48)</f>
        <v>206568</v>
      </c>
      <c r="F48" s="55">
        <f t="shared" si="1"/>
        <v>214426</v>
      </c>
      <c r="G48" s="55">
        <f t="shared" si="1"/>
        <v>222284</v>
      </c>
      <c r="H48" s="55">
        <f t="shared" si="1"/>
        <v>230142</v>
      </c>
      <c r="I48" s="55">
        <f t="shared" si="1"/>
        <v>238000</v>
      </c>
      <c r="J48" s="55">
        <f t="shared" si="1"/>
        <v>238000</v>
      </c>
      <c r="K48" s="55">
        <f t="shared" si="1"/>
        <v>238000</v>
      </c>
      <c r="L48" s="55">
        <f t="shared" si="1"/>
        <v>238000</v>
      </c>
      <c r="M48" s="55">
        <f t="shared" si="1"/>
        <v>238000</v>
      </c>
      <c r="N48" s="55">
        <f t="shared" si="1"/>
        <v>238000</v>
      </c>
      <c r="O48" s="55">
        <f t="shared" si="1"/>
        <v>236600</v>
      </c>
      <c r="P48" s="55">
        <f t="shared" si="1"/>
        <v>235200</v>
      </c>
      <c r="Q48" s="55">
        <f t="shared" si="1"/>
        <v>233800</v>
      </c>
      <c r="R48" s="55">
        <f t="shared" si="1"/>
        <v>232400</v>
      </c>
      <c r="S48" s="55">
        <f t="shared" si="1"/>
        <v>231000</v>
      </c>
      <c r="T48" s="55">
        <f t="shared" si="1"/>
        <v>223000</v>
      </c>
      <c r="U48" s="55">
        <f t="shared" si="1"/>
        <v>215000</v>
      </c>
      <c r="V48" s="55">
        <f t="shared" si="1"/>
        <v>207000</v>
      </c>
      <c r="W48" s="55">
        <f t="shared" si="1"/>
        <v>199000</v>
      </c>
      <c r="X48" s="55">
        <f t="shared" si="1"/>
        <v>191000</v>
      </c>
      <c r="Y48" s="55">
        <f t="shared" si="1"/>
        <v>183000</v>
      </c>
      <c r="Z48" s="55">
        <f t="shared" si="1"/>
        <v>175000</v>
      </c>
      <c r="AA48" s="55">
        <f t="shared" si="1"/>
        <v>167000</v>
      </c>
      <c r="AB48" s="55">
        <f t="shared" si="1"/>
        <v>159000</v>
      </c>
      <c r="AC48" s="55">
        <f t="shared" si="1"/>
        <v>151000</v>
      </c>
      <c r="AD48" s="55">
        <f t="shared" si="1"/>
        <v>143000</v>
      </c>
      <c r="AE48" s="55">
        <f t="shared" si="1"/>
        <v>135000</v>
      </c>
      <c r="AF48" s="55">
        <f t="shared" si="1"/>
        <v>127000</v>
      </c>
      <c r="AG48" s="55">
        <f t="shared" si="1"/>
        <v>119000</v>
      </c>
      <c r="AH48" s="55">
        <f t="shared" si="1"/>
        <v>111000</v>
      </c>
    </row>
    <row r="49" spans="2:34">
      <c r="B49" t="s">
        <v>6979</v>
      </c>
      <c r="C49" s="57" t="s">
        <v>80</v>
      </c>
      <c r="D49" s="55">
        <f t="shared" ref="D49:AH49" si="2">SUMIFS(D$27:D$42,$B$27:$B$42,$C49)</f>
        <v>133046</v>
      </c>
      <c r="E49" s="55">
        <f t="shared" si="2"/>
        <v>134079</v>
      </c>
      <c r="F49" s="55">
        <f t="shared" si="2"/>
        <v>137696</v>
      </c>
      <c r="G49" s="55">
        <f t="shared" si="2"/>
        <v>141829</v>
      </c>
      <c r="H49" s="55">
        <f t="shared" si="2"/>
        <v>145963</v>
      </c>
      <c r="I49" s="55">
        <f t="shared" si="2"/>
        <v>151646</v>
      </c>
      <c r="J49" s="55">
        <f t="shared" si="2"/>
        <v>155780</v>
      </c>
      <c r="K49" s="55">
        <f t="shared" si="2"/>
        <v>159396</v>
      </c>
      <c r="L49" s="55">
        <f t="shared" si="2"/>
        <v>163013</v>
      </c>
      <c r="M49" s="55">
        <f t="shared" si="2"/>
        <v>166113</v>
      </c>
      <c r="N49" s="55">
        <f t="shared" si="2"/>
        <v>168180</v>
      </c>
      <c r="O49" s="55">
        <f t="shared" si="2"/>
        <v>170247</v>
      </c>
      <c r="P49" s="55">
        <f t="shared" si="2"/>
        <v>172314</v>
      </c>
      <c r="Q49" s="55">
        <f t="shared" si="2"/>
        <v>173347</v>
      </c>
      <c r="R49" s="55">
        <f t="shared" si="2"/>
        <v>175930</v>
      </c>
      <c r="S49" s="55">
        <f t="shared" si="2"/>
        <v>176447</v>
      </c>
      <c r="T49" s="55">
        <f t="shared" si="2"/>
        <v>175414</v>
      </c>
      <c r="U49" s="55">
        <f t="shared" si="2"/>
        <v>175930</v>
      </c>
      <c r="V49" s="55">
        <f t="shared" si="2"/>
        <v>177480</v>
      </c>
      <c r="W49" s="55">
        <f t="shared" si="2"/>
        <v>177480</v>
      </c>
      <c r="X49" s="55">
        <f t="shared" si="2"/>
        <v>172830</v>
      </c>
      <c r="Y49" s="55">
        <f t="shared" si="2"/>
        <v>168697</v>
      </c>
      <c r="Z49" s="55">
        <f t="shared" si="2"/>
        <v>169730</v>
      </c>
      <c r="AA49" s="55">
        <f t="shared" si="2"/>
        <v>160947</v>
      </c>
      <c r="AB49" s="55">
        <f t="shared" si="2"/>
        <v>149580</v>
      </c>
      <c r="AC49" s="55">
        <f t="shared" si="2"/>
        <v>145963</v>
      </c>
      <c r="AD49" s="55">
        <f t="shared" si="2"/>
        <v>148087</v>
      </c>
      <c r="AE49" s="55">
        <f t="shared" si="2"/>
        <v>140542</v>
      </c>
      <c r="AF49" s="55">
        <f t="shared" si="2"/>
        <v>145679</v>
      </c>
      <c r="AG49" s="55">
        <f t="shared" si="2"/>
        <v>136546</v>
      </c>
      <c r="AH49" s="55">
        <f t="shared" si="2"/>
        <v>143264</v>
      </c>
    </row>
    <row r="50" spans="2:34">
      <c r="B50" t="s">
        <v>6978</v>
      </c>
      <c r="C50" s="57" t="s">
        <v>80</v>
      </c>
      <c r="D50" s="55">
        <f t="shared" ref="D50:AH50" si="3">SUMIFS(D$8:D$23,$C$8:$C$23,$C50)</f>
        <v>149391</v>
      </c>
      <c r="E50" s="55">
        <f t="shared" si="3"/>
        <v>119821.60000000149</v>
      </c>
      <c r="F50" s="55">
        <f t="shared" si="3"/>
        <v>127366.20000000112</v>
      </c>
      <c r="G50" s="55">
        <f t="shared" si="3"/>
        <v>134910.80000000075</v>
      </c>
      <c r="H50" s="55">
        <f t="shared" si="3"/>
        <v>142455.40000000037</v>
      </c>
      <c r="I50" s="55">
        <f t="shared" si="3"/>
        <v>150000</v>
      </c>
      <c r="J50" s="55">
        <f t="shared" si="3"/>
        <v>157800</v>
      </c>
      <c r="K50" s="55">
        <f t="shared" si="3"/>
        <v>165600</v>
      </c>
      <c r="L50" s="55">
        <f t="shared" si="3"/>
        <v>173400</v>
      </c>
      <c r="M50" s="55">
        <f t="shared" si="3"/>
        <v>181200</v>
      </c>
      <c r="N50" s="55">
        <f t="shared" si="3"/>
        <v>189000</v>
      </c>
      <c r="O50" s="55">
        <f t="shared" si="3"/>
        <v>196000</v>
      </c>
      <c r="P50" s="55">
        <f t="shared" si="3"/>
        <v>203000</v>
      </c>
      <c r="Q50" s="55">
        <f t="shared" si="3"/>
        <v>210000</v>
      </c>
      <c r="R50" s="55">
        <f t="shared" si="3"/>
        <v>217000</v>
      </c>
      <c r="S50" s="55">
        <f t="shared" si="3"/>
        <v>224000</v>
      </c>
      <c r="T50" s="55">
        <f t="shared" si="3"/>
        <v>237600</v>
      </c>
      <c r="U50" s="55">
        <f t="shared" si="3"/>
        <v>251200</v>
      </c>
      <c r="V50" s="55">
        <f t="shared" si="3"/>
        <v>264800</v>
      </c>
      <c r="W50" s="55">
        <f t="shared" si="3"/>
        <v>278400</v>
      </c>
      <c r="X50" s="55">
        <f t="shared" si="3"/>
        <v>292000</v>
      </c>
      <c r="Y50" s="55">
        <f t="shared" si="3"/>
        <v>305600</v>
      </c>
      <c r="Z50" s="55">
        <f t="shared" si="3"/>
        <v>319200</v>
      </c>
      <c r="AA50" s="55">
        <f t="shared" si="3"/>
        <v>332800</v>
      </c>
      <c r="AB50" s="55">
        <f t="shared" si="3"/>
        <v>346400</v>
      </c>
      <c r="AC50" s="55">
        <f t="shared" si="3"/>
        <v>360000</v>
      </c>
      <c r="AD50" s="55">
        <f t="shared" si="3"/>
        <v>373600</v>
      </c>
      <c r="AE50" s="55">
        <f t="shared" si="3"/>
        <v>387200</v>
      </c>
      <c r="AF50" s="55">
        <f t="shared" si="3"/>
        <v>400800</v>
      </c>
      <c r="AG50" s="55">
        <f t="shared" si="3"/>
        <v>414400</v>
      </c>
      <c r="AH50" s="55">
        <f t="shared" si="3"/>
        <v>428000</v>
      </c>
    </row>
    <row r="51" spans="2:34">
      <c r="B51" t="s">
        <v>6979</v>
      </c>
      <c r="C51" s="57" t="s">
        <v>81</v>
      </c>
      <c r="D51" s="55">
        <f t="shared" ref="D51:AH51" si="4">SUMIFS(D$27:D$42,$B$27:$B$42,$C51)</f>
        <v>146642</v>
      </c>
      <c r="E51" s="55">
        <f t="shared" si="4"/>
        <v>146642</v>
      </c>
      <c r="F51" s="55">
        <f t="shared" si="4"/>
        <v>149796</v>
      </c>
      <c r="G51" s="55">
        <f t="shared" si="4"/>
        <v>152950</v>
      </c>
      <c r="H51" s="55">
        <f t="shared" si="4"/>
        <v>156103</v>
      </c>
      <c r="I51" s="55">
        <f t="shared" si="4"/>
        <v>149796</v>
      </c>
      <c r="J51" s="55">
        <f t="shared" si="4"/>
        <v>140335</v>
      </c>
      <c r="K51" s="55">
        <f t="shared" si="4"/>
        <v>130874</v>
      </c>
      <c r="L51" s="55">
        <f t="shared" si="4"/>
        <v>124567</v>
      </c>
      <c r="M51" s="55">
        <f t="shared" si="4"/>
        <v>121414</v>
      </c>
      <c r="N51" s="55">
        <f t="shared" si="4"/>
        <v>121414</v>
      </c>
      <c r="O51" s="55">
        <f t="shared" si="4"/>
        <v>121414</v>
      </c>
      <c r="P51" s="55">
        <f t="shared" si="4"/>
        <v>121414</v>
      </c>
      <c r="Q51" s="55">
        <f t="shared" si="4"/>
        <v>121414</v>
      </c>
      <c r="R51" s="55">
        <f t="shared" si="4"/>
        <v>115106</v>
      </c>
      <c r="S51" s="55">
        <f t="shared" si="4"/>
        <v>108799</v>
      </c>
      <c r="T51" s="55">
        <f t="shared" si="4"/>
        <v>108799</v>
      </c>
      <c r="U51" s="55">
        <f t="shared" si="4"/>
        <v>108799</v>
      </c>
      <c r="V51" s="55">
        <f t="shared" si="4"/>
        <v>108799</v>
      </c>
      <c r="W51" s="55">
        <f t="shared" si="4"/>
        <v>108799</v>
      </c>
      <c r="X51" s="55">
        <f t="shared" si="4"/>
        <v>108799</v>
      </c>
      <c r="Y51" s="55">
        <f t="shared" si="4"/>
        <v>102492</v>
      </c>
      <c r="Z51" s="55">
        <f t="shared" si="4"/>
        <v>89877.6</v>
      </c>
      <c r="AA51" s="55">
        <f t="shared" si="4"/>
        <v>89877.6</v>
      </c>
      <c r="AB51" s="55">
        <f t="shared" si="4"/>
        <v>89877.6</v>
      </c>
      <c r="AC51" s="55">
        <f t="shared" si="4"/>
        <v>83570.399999999994</v>
      </c>
      <c r="AD51" s="55">
        <f t="shared" si="4"/>
        <v>74109.600000000006</v>
      </c>
      <c r="AE51" s="55">
        <f t="shared" si="4"/>
        <v>74109.600000000006</v>
      </c>
      <c r="AF51" s="55">
        <f t="shared" si="4"/>
        <v>74109.600000000006</v>
      </c>
      <c r="AG51" s="55">
        <f t="shared" si="4"/>
        <v>64648.800000000003</v>
      </c>
      <c r="AH51" s="55">
        <f t="shared" si="4"/>
        <v>64648.800000000003</v>
      </c>
    </row>
    <row r="52" spans="2:34">
      <c r="B52" t="s">
        <v>6978</v>
      </c>
      <c r="C52" s="57" t="s">
        <v>81</v>
      </c>
      <c r="D52" s="55">
        <f t="shared" ref="D52:AH52" si="5">SUMIFS(D$8:D$23,$C$8:$C$23,$C52)</f>
        <v>160184</v>
      </c>
      <c r="E52" s="55">
        <f t="shared" si="5"/>
        <v>164347.19999999925</v>
      </c>
      <c r="F52" s="55">
        <f t="shared" si="5"/>
        <v>168510.40000000037</v>
      </c>
      <c r="G52" s="55">
        <f t="shared" si="5"/>
        <v>172673.59999999963</v>
      </c>
      <c r="H52" s="55">
        <f t="shared" si="5"/>
        <v>176836.79999999888</v>
      </c>
      <c r="I52" s="55">
        <f t="shared" si="5"/>
        <v>181000</v>
      </c>
      <c r="J52" s="55">
        <f t="shared" si="5"/>
        <v>173800</v>
      </c>
      <c r="K52" s="55">
        <f t="shared" si="5"/>
        <v>166600</v>
      </c>
      <c r="L52" s="55">
        <f t="shared" si="5"/>
        <v>159400</v>
      </c>
      <c r="M52" s="55">
        <f t="shared" si="5"/>
        <v>152200</v>
      </c>
      <c r="N52" s="55">
        <f t="shared" si="5"/>
        <v>145000</v>
      </c>
      <c r="O52" s="55">
        <f t="shared" si="5"/>
        <v>143000.00000000047</v>
      </c>
      <c r="P52" s="55">
        <f t="shared" si="5"/>
        <v>141000.00000000047</v>
      </c>
      <c r="Q52" s="55">
        <f t="shared" si="5"/>
        <v>139000.00000000047</v>
      </c>
      <c r="R52" s="55">
        <f t="shared" si="5"/>
        <v>137000.00000000047</v>
      </c>
      <c r="S52" s="55">
        <f t="shared" si="5"/>
        <v>135000</v>
      </c>
      <c r="T52" s="55">
        <f t="shared" si="5"/>
        <v>133000.00000000047</v>
      </c>
      <c r="U52" s="55">
        <f t="shared" si="5"/>
        <v>131000.00000000047</v>
      </c>
      <c r="V52" s="55">
        <f t="shared" si="5"/>
        <v>129000.00000000047</v>
      </c>
      <c r="W52" s="55">
        <f t="shared" si="5"/>
        <v>127000.00000000047</v>
      </c>
      <c r="X52" s="55">
        <f t="shared" si="5"/>
        <v>125000</v>
      </c>
      <c r="Y52" s="55">
        <f t="shared" si="5"/>
        <v>123000.00000000047</v>
      </c>
      <c r="Z52" s="55">
        <f t="shared" si="5"/>
        <v>121000.00000000047</v>
      </c>
      <c r="AA52" s="55">
        <f t="shared" si="5"/>
        <v>119000.00000000047</v>
      </c>
      <c r="AB52" s="55">
        <f t="shared" si="5"/>
        <v>117000.00000000047</v>
      </c>
      <c r="AC52" s="55">
        <f t="shared" si="5"/>
        <v>115000.00000000047</v>
      </c>
      <c r="AD52" s="55">
        <f t="shared" si="5"/>
        <v>113000.00000000047</v>
      </c>
      <c r="AE52" s="55">
        <f t="shared" si="5"/>
        <v>111000.00000000047</v>
      </c>
      <c r="AF52" s="55">
        <f t="shared" si="5"/>
        <v>109000.00000000047</v>
      </c>
      <c r="AG52" s="55">
        <f t="shared" si="5"/>
        <v>107000.00000000047</v>
      </c>
      <c r="AH52" s="55">
        <f t="shared" si="5"/>
        <v>105000.00000000047</v>
      </c>
    </row>
    <row r="53" spans="2:34">
      <c r="B53" t="s">
        <v>6979</v>
      </c>
      <c r="C53" s="57" t="s">
        <v>82</v>
      </c>
      <c r="D53" s="55">
        <f t="shared" ref="D53:AH53" si="6">SUMIFS(D$27:D$42,$B$27:$B$42,$C53)</f>
        <v>2454.41</v>
      </c>
      <c r="E53" s="55">
        <f t="shared" si="6"/>
        <v>2454.41</v>
      </c>
      <c r="F53" s="55">
        <f t="shared" si="6"/>
        <v>2454.41</v>
      </c>
      <c r="G53" s="55">
        <f t="shared" si="6"/>
        <v>2454.41</v>
      </c>
      <c r="H53" s="55">
        <f t="shared" si="6"/>
        <v>2454.41</v>
      </c>
      <c r="I53" s="55">
        <f t="shared" si="6"/>
        <v>2454.41</v>
      </c>
      <c r="J53" s="55">
        <f t="shared" si="6"/>
        <v>2454.41</v>
      </c>
      <c r="K53" s="55">
        <f t="shared" si="6"/>
        <v>2454.41</v>
      </c>
      <c r="L53" s="55">
        <f t="shared" si="6"/>
        <v>2454.41</v>
      </c>
      <c r="M53" s="55">
        <f t="shared" si="6"/>
        <v>2454.41</v>
      </c>
      <c r="N53" s="55">
        <f t="shared" si="6"/>
        <v>2454.41</v>
      </c>
      <c r="O53" s="55">
        <f t="shared" si="6"/>
        <v>2454.41</v>
      </c>
      <c r="P53" s="55">
        <f t="shared" si="6"/>
        <v>2454.41</v>
      </c>
      <c r="Q53" s="55">
        <f t="shared" si="6"/>
        <v>2454.41</v>
      </c>
      <c r="R53" s="55">
        <f t="shared" si="6"/>
        <v>2454.41</v>
      </c>
      <c r="S53" s="55">
        <f t="shared" si="6"/>
        <v>2454.41</v>
      </c>
      <c r="T53" s="55">
        <f t="shared" si="6"/>
        <v>2454.41</v>
      </c>
      <c r="U53" s="55">
        <f t="shared" si="6"/>
        <v>2454.41</v>
      </c>
      <c r="V53" s="55">
        <f t="shared" si="6"/>
        <v>2454.41</v>
      </c>
      <c r="W53" s="55">
        <f t="shared" si="6"/>
        <v>2454.41</v>
      </c>
      <c r="X53" s="55">
        <f t="shared" si="6"/>
        <v>2454.41</v>
      </c>
      <c r="Y53" s="55">
        <f t="shared" si="6"/>
        <v>2454.41</v>
      </c>
      <c r="Z53" s="55">
        <f t="shared" si="6"/>
        <v>2454.41</v>
      </c>
      <c r="AA53" s="55">
        <f t="shared" si="6"/>
        <v>2454.41</v>
      </c>
      <c r="AB53" s="55">
        <f t="shared" si="6"/>
        <v>2454.41</v>
      </c>
      <c r="AC53" s="55">
        <f t="shared" si="6"/>
        <v>2454.41</v>
      </c>
      <c r="AD53" s="55">
        <f t="shared" si="6"/>
        <v>2454.41</v>
      </c>
      <c r="AE53" s="55">
        <f t="shared" si="6"/>
        <v>2454.41</v>
      </c>
      <c r="AF53" s="55">
        <f t="shared" si="6"/>
        <v>2454.41</v>
      </c>
      <c r="AG53" s="55">
        <f t="shared" si="6"/>
        <v>2454.41</v>
      </c>
      <c r="AH53" s="55">
        <f t="shared" si="6"/>
        <v>2454.41</v>
      </c>
    </row>
    <row r="54" spans="2:34">
      <c r="B54" t="s">
        <v>6978</v>
      </c>
      <c r="C54" s="57" t="s">
        <v>82</v>
      </c>
      <c r="D54" s="55">
        <f t="shared" ref="D54:AH54" si="7">SUMIFS(D$8:D$23,$C$8:$C$23,$C54)</f>
        <v>3877</v>
      </c>
      <c r="E54" s="55">
        <f t="shared" si="7"/>
        <v>3521</v>
      </c>
      <c r="F54" s="55">
        <f t="shared" si="7"/>
        <v>3550</v>
      </c>
      <c r="G54" s="55">
        <f t="shared" si="7"/>
        <v>3569</v>
      </c>
      <c r="H54" s="55">
        <f t="shared" si="7"/>
        <v>3588</v>
      </c>
      <c r="I54" s="55">
        <f t="shared" si="7"/>
        <v>3612</v>
      </c>
      <c r="J54" s="55">
        <f t="shared" si="7"/>
        <v>3641</v>
      </c>
      <c r="K54" s="55">
        <f t="shared" si="7"/>
        <v>3670</v>
      </c>
      <c r="L54" s="55">
        <f t="shared" si="7"/>
        <v>3704</v>
      </c>
      <c r="M54" s="55">
        <f t="shared" si="7"/>
        <v>3742</v>
      </c>
      <c r="N54" s="55">
        <f t="shared" si="7"/>
        <v>3781</v>
      </c>
      <c r="O54" s="55">
        <f t="shared" si="7"/>
        <v>3831</v>
      </c>
      <c r="P54" s="55">
        <f t="shared" si="7"/>
        <v>3892</v>
      </c>
      <c r="Q54" s="55">
        <f t="shared" si="7"/>
        <v>3950</v>
      </c>
      <c r="R54" s="55">
        <f t="shared" si="7"/>
        <v>3999</v>
      </c>
      <c r="S54" s="55">
        <f t="shared" si="7"/>
        <v>3930.9809523809527</v>
      </c>
      <c r="T54" s="55">
        <f t="shared" si="7"/>
        <v>3956.2952380952338</v>
      </c>
      <c r="U54" s="55">
        <f t="shared" si="7"/>
        <v>3981.6095238095222</v>
      </c>
      <c r="V54" s="55">
        <f t="shared" si="7"/>
        <v>4006.9238095238106</v>
      </c>
      <c r="W54" s="55">
        <f t="shared" si="7"/>
        <v>4032.2380952380918</v>
      </c>
      <c r="X54" s="55">
        <f t="shared" si="7"/>
        <v>4057.5523809523802</v>
      </c>
      <c r="Y54" s="55">
        <f t="shared" si="7"/>
        <v>4082.8666666666686</v>
      </c>
      <c r="Z54" s="55">
        <f t="shared" si="7"/>
        <v>4108.1809523809497</v>
      </c>
      <c r="AA54" s="55">
        <f t="shared" si="7"/>
        <v>4133.4952380952382</v>
      </c>
      <c r="AB54" s="55">
        <f t="shared" si="7"/>
        <v>4158.8095238095193</v>
      </c>
      <c r="AC54" s="55">
        <f t="shared" si="7"/>
        <v>4184.1238095238077</v>
      </c>
      <c r="AD54" s="55">
        <f t="shared" si="7"/>
        <v>4209.4380952380961</v>
      </c>
      <c r="AE54" s="55">
        <f t="shared" si="7"/>
        <v>4234.7523809523773</v>
      </c>
      <c r="AF54" s="55">
        <f t="shared" si="7"/>
        <v>4260.0666666666657</v>
      </c>
      <c r="AG54" s="55">
        <f t="shared" si="7"/>
        <v>4285.3809523809541</v>
      </c>
      <c r="AH54" s="55">
        <f t="shared" si="7"/>
        <v>4310.6952380952353</v>
      </c>
    </row>
    <row r="55" spans="2:34">
      <c r="B55" t="s">
        <v>6979</v>
      </c>
      <c r="C55" s="57" t="s">
        <v>83</v>
      </c>
      <c r="D55" s="55">
        <f t="shared" ref="D55:AH55" si="8">SUMIFS(D$27:D$42,$B$27:$B$42,$C55)</f>
        <v>3811.06</v>
      </c>
      <c r="E55" s="55">
        <f t="shared" si="8"/>
        <v>5585.18</v>
      </c>
      <c r="F55" s="55">
        <f t="shared" si="8"/>
        <v>6013.84</v>
      </c>
      <c r="G55" s="55">
        <f t="shared" si="8"/>
        <v>6414.85</v>
      </c>
      <c r="H55" s="55">
        <f t="shared" si="8"/>
        <v>6732.31</v>
      </c>
      <c r="I55" s="55">
        <f t="shared" si="8"/>
        <v>8738.59</v>
      </c>
      <c r="J55" s="55">
        <f t="shared" si="8"/>
        <v>9874.69</v>
      </c>
      <c r="K55" s="55">
        <f t="shared" si="8"/>
        <v>11947.3</v>
      </c>
      <c r="L55" s="55">
        <f t="shared" si="8"/>
        <v>14413.7</v>
      </c>
      <c r="M55" s="55">
        <f t="shared" si="8"/>
        <v>16729.8</v>
      </c>
      <c r="N55" s="55">
        <f t="shared" si="8"/>
        <v>18726.2</v>
      </c>
      <c r="O55" s="55">
        <f t="shared" si="8"/>
        <v>20768.900000000001</v>
      </c>
      <c r="P55" s="55">
        <f t="shared" si="8"/>
        <v>22663.8</v>
      </c>
      <c r="Q55" s="55">
        <f t="shared" si="8"/>
        <v>24019.5</v>
      </c>
      <c r="R55" s="55">
        <f t="shared" si="8"/>
        <v>27185.3</v>
      </c>
      <c r="S55" s="55">
        <f t="shared" si="8"/>
        <v>30096.5</v>
      </c>
      <c r="T55" s="55">
        <f t="shared" si="8"/>
        <v>32324.6</v>
      </c>
      <c r="U55" s="55">
        <f t="shared" si="8"/>
        <v>35528.6</v>
      </c>
      <c r="V55" s="55">
        <f t="shared" si="8"/>
        <v>39663.800000000003</v>
      </c>
      <c r="W55" s="55">
        <f t="shared" si="8"/>
        <v>42183</v>
      </c>
      <c r="X55" s="55">
        <f t="shared" si="8"/>
        <v>44941.2</v>
      </c>
      <c r="Y55" s="55">
        <f t="shared" si="8"/>
        <v>48510.9</v>
      </c>
      <c r="Z55" s="55">
        <f t="shared" si="8"/>
        <v>52323.1</v>
      </c>
      <c r="AA55" s="55">
        <f t="shared" si="8"/>
        <v>55986.3</v>
      </c>
      <c r="AB55" s="55">
        <f t="shared" si="8"/>
        <v>61676.800000000003</v>
      </c>
      <c r="AC55" s="55">
        <f t="shared" si="8"/>
        <v>66186.399999999994</v>
      </c>
      <c r="AD55" s="55">
        <f t="shared" si="8"/>
        <v>74985.100000000006</v>
      </c>
      <c r="AE55" s="55">
        <f t="shared" si="8"/>
        <v>85647.9</v>
      </c>
      <c r="AF55" s="55">
        <f t="shared" si="8"/>
        <v>89723.7</v>
      </c>
      <c r="AG55" s="55">
        <f t="shared" si="8"/>
        <v>98241.9</v>
      </c>
      <c r="AH55" s="55">
        <f t="shared" si="8"/>
        <v>101739</v>
      </c>
    </row>
    <row r="56" spans="2:34">
      <c r="B56" t="s">
        <v>6978</v>
      </c>
      <c r="C56" s="57" t="s">
        <v>83</v>
      </c>
      <c r="D56" s="55">
        <f t="shared" ref="D56:AH56" si="9">SUMIFS(D$8:D$23,$C$8:$C$23,$C56)</f>
        <v>3139</v>
      </c>
      <c r="E56" s="55">
        <f t="shared" si="9"/>
        <v>4333</v>
      </c>
      <c r="F56" s="55">
        <f t="shared" si="9"/>
        <v>6061</v>
      </c>
      <c r="G56" s="55">
        <f t="shared" si="9"/>
        <v>9038</v>
      </c>
      <c r="H56" s="55">
        <f t="shared" si="9"/>
        <v>13591</v>
      </c>
      <c r="I56" s="55">
        <f t="shared" si="9"/>
        <v>18670</v>
      </c>
      <c r="J56" s="55">
        <f t="shared" si="9"/>
        <v>23552</v>
      </c>
      <c r="K56" s="55">
        <f t="shared" si="9"/>
        <v>27974</v>
      </c>
      <c r="L56" s="55">
        <f t="shared" si="9"/>
        <v>32134</v>
      </c>
      <c r="M56" s="55">
        <f t="shared" si="9"/>
        <v>36148</v>
      </c>
      <c r="N56" s="55">
        <f t="shared" si="9"/>
        <v>40116</v>
      </c>
      <c r="O56" s="55">
        <f t="shared" si="9"/>
        <v>44003</v>
      </c>
      <c r="P56" s="55">
        <f t="shared" si="9"/>
        <v>48042</v>
      </c>
      <c r="Q56" s="55">
        <f t="shared" si="9"/>
        <v>52500</v>
      </c>
      <c r="R56" s="55">
        <f t="shared" si="9"/>
        <v>57483</v>
      </c>
      <c r="S56" s="55">
        <f t="shared" si="9"/>
        <v>60422.399999999441</v>
      </c>
      <c r="T56" s="55">
        <f t="shared" si="9"/>
        <v>64501.999999999069</v>
      </c>
      <c r="U56" s="55">
        <f t="shared" si="9"/>
        <v>68581.599999999627</v>
      </c>
      <c r="V56" s="55">
        <f t="shared" si="9"/>
        <v>72661.199999999255</v>
      </c>
      <c r="W56" s="55">
        <f t="shared" si="9"/>
        <v>76740.799999998882</v>
      </c>
      <c r="X56" s="55">
        <f t="shared" si="9"/>
        <v>80820.399999999441</v>
      </c>
      <c r="Y56" s="55">
        <f t="shared" si="9"/>
        <v>84899.999999999069</v>
      </c>
      <c r="Z56" s="55">
        <f t="shared" si="9"/>
        <v>88979.599999999627</v>
      </c>
      <c r="AA56" s="55">
        <f t="shared" si="9"/>
        <v>93059.199999999255</v>
      </c>
      <c r="AB56" s="55">
        <f t="shared" si="9"/>
        <v>97138.799999998882</v>
      </c>
      <c r="AC56" s="55">
        <f t="shared" si="9"/>
        <v>101218.39999999944</v>
      </c>
      <c r="AD56" s="55">
        <f t="shared" si="9"/>
        <v>105297.99999999907</v>
      </c>
      <c r="AE56" s="55">
        <f t="shared" si="9"/>
        <v>109377.59999999963</v>
      </c>
      <c r="AF56" s="55">
        <f t="shared" si="9"/>
        <v>113457.19999999925</v>
      </c>
      <c r="AG56" s="55">
        <f t="shared" si="9"/>
        <v>117536.79999999888</v>
      </c>
      <c r="AH56" s="55">
        <f t="shared" si="9"/>
        <v>121616.39999999944</v>
      </c>
    </row>
    <row r="57" spans="2:34">
      <c r="B57" t="s">
        <v>6979</v>
      </c>
      <c r="C57" s="57" t="s">
        <v>84</v>
      </c>
      <c r="D57" s="55">
        <f t="shared" ref="D57:AH57" si="10">SUMIFS(D$27:D$42,$B$27:$B$42,$C57)</f>
        <v>10510.4</v>
      </c>
      <c r="E57" s="55">
        <f t="shared" si="10"/>
        <v>12531.7</v>
      </c>
      <c r="F57" s="55">
        <f t="shared" si="10"/>
        <v>12635</v>
      </c>
      <c r="G57" s="55">
        <f t="shared" si="10"/>
        <v>13050.5</v>
      </c>
      <c r="H57" s="55">
        <f t="shared" si="10"/>
        <v>13507.4</v>
      </c>
      <c r="I57" s="55">
        <f t="shared" si="10"/>
        <v>15437.1</v>
      </c>
      <c r="J57" s="55">
        <f t="shared" si="10"/>
        <v>16202.6</v>
      </c>
      <c r="K57" s="55">
        <f t="shared" si="10"/>
        <v>17987.3</v>
      </c>
      <c r="L57" s="55">
        <f t="shared" si="10"/>
        <v>19713</v>
      </c>
      <c r="M57" s="55">
        <f t="shared" si="10"/>
        <v>21230.3</v>
      </c>
      <c r="N57" s="55">
        <f t="shared" si="10"/>
        <v>22699.200000000001</v>
      </c>
      <c r="O57" s="55">
        <f t="shared" si="10"/>
        <v>24280.400000000001</v>
      </c>
      <c r="P57" s="55">
        <f t="shared" si="10"/>
        <v>26138.9</v>
      </c>
      <c r="Q57" s="55">
        <f t="shared" si="10"/>
        <v>27871</v>
      </c>
      <c r="R57" s="55">
        <f t="shared" si="10"/>
        <v>30932.799999999999</v>
      </c>
      <c r="S57" s="55">
        <f t="shared" si="10"/>
        <v>33882.199999999997</v>
      </c>
      <c r="T57" s="55">
        <f t="shared" si="10"/>
        <v>36326.300000000003</v>
      </c>
      <c r="U57" s="55">
        <f t="shared" si="10"/>
        <v>40022.400000000001</v>
      </c>
      <c r="V57" s="55">
        <f t="shared" si="10"/>
        <v>44431.8</v>
      </c>
      <c r="W57" s="55">
        <f t="shared" si="10"/>
        <v>47822.400000000001</v>
      </c>
      <c r="X57" s="55">
        <f t="shared" si="10"/>
        <v>51204.3</v>
      </c>
      <c r="Y57" s="55">
        <f t="shared" si="10"/>
        <v>55901.5</v>
      </c>
      <c r="Z57" s="55">
        <f t="shared" si="10"/>
        <v>60719.1</v>
      </c>
      <c r="AA57" s="55">
        <f t="shared" si="10"/>
        <v>65905.5</v>
      </c>
      <c r="AB57" s="55">
        <f t="shared" si="10"/>
        <v>72548.5</v>
      </c>
      <c r="AC57" s="55">
        <f t="shared" si="10"/>
        <v>78721</v>
      </c>
      <c r="AD57" s="55">
        <f t="shared" si="10"/>
        <v>88722.4</v>
      </c>
      <c r="AE57" s="55">
        <f t="shared" si="10"/>
        <v>100544</v>
      </c>
      <c r="AF57" s="55">
        <f t="shared" si="10"/>
        <v>105862</v>
      </c>
      <c r="AG57" s="55">
        <f t="shared" si="10"/>
        <v>115640</v>
      </c>
      <c r="AH57" s="55">
        <f t="shared" si="10"/>
        <v>121357</v>
      </c>
    </row>
    <row r="58" spans="2:34">
      <c r="B58" t="s">
        <v>6978</v>
      </c>
      <c r="C58" s="57" t="s">
        <v>84</v>
      </c>
      <c r="D58" s="55">
        <f t="shared" ref="D58:AH58" si="11">SUMIFS(D$8:D$23,$C$8:$C$23,$C58)</f>
        <v>16611</v>
      </c>
      <c r="E58" s="55">
        <f t="shared" si="11"/>
        <v>21711</v>
      </c>
      <c r="F58" s="55">
        <f t="shared" si="11"/>
        <v>26568</v>
      </c>
      <c r="G58" s="55">
        <f t="shared" si="11"/>
        <v>31222</v>
      </c>
      <c r="H58" s="55">
        <f t="shared" si="11"/>
        <v>35674</v>
      </c>
      <c r="I58" s="55">
        <f t="shared" si="11"/>
        <v>40126</v>
      </c>
      <c r="J58" s="55">
        <f t="shared" si="11"/>
        <v>42802</v>
      </c>
      <c r="K58" s="55">
        <f t="shared" si="11"/>
        <v>43575</v>
      </c>
      <c r="L58" s="55">
        <f t="shared" si="11"/>
        <v>44223</v>
      </c>
      <c r="M58" s="55">
        <f t="shared" si="11"/>
        <v>44870</v>
      </c>
      <c r="N58" s="55">
        <f t="shared" si="11"/>
        <v>45518</v>
      </c>
      <c r="O58" s="55">
        <f t="shared" si="11"/>
        <v>46988</v>
      </c>
      <c r="P58" s="55">
        <f t="shared" si="11"/>
        <v>49956</v>
      </c>
      <c r="Q58" s="55">
        <f t="shared" si="11"/>
        <v>54214</v>
      </c>
      <c r="R58" s="55">
        <f t="shared" si="11"/>
        <v>59080</v>
      </c>
      <c r="S58" s="55">
        <f t="shared" si="11"/>
        <v>60573.371428571641</v>
      </c>
      <c r="T58" s="55">
        <f t="shared" si="11"/>
        <v>63118.892857143655</v>
      </c>
      <c r="U58" s="55">
        <f t="shared" si="11"/>
        <v>65664.414285714738</v>
      </c>
      <c r="V58" s="55">
        <f t="shared" si="11"/>
        <v>68209.935714285821</v>
      </c>
      <c r="W58" s="55">
        <f t="shared" si="11"/>
        <v>70755.457142857835</v>
      </c>
      <c r="X58" s="55">
        <f t="shared" si="11"/>
        <v>73300.978571428917</v>
      </c>
      <c r="Y58" s="55">
        <f t="shared" si="11"/>
        <v>75846.5</v>
      </c>
      <c r="Z58" s="55">
        <f t="shared" si="11"/>
        <v>78392.021428572014</v>
      </c>
      <c r="AA58" s="55">
        <f t="shared" si="11"/>
        <v>80937.542857143097</v>
      </c>
      <c r="AB58" s="55">
        <f t="shared" si="11"/>
        <v>83483.064285715111</v>
      </c>
      <c r="AC58" s="55">
        <f t="shared" si="11"/>
        <v>86028.585714286193</v>
      </c>
      <c r="AD58" s="55">
        <f t="shared" si="11"/>
        <v>88574.107142857276</v>
      </c>
      <c r="AE58" s="55">
        <f t="shared" si="11"/>
        <v>91119.62857142929</v>
      </c>
      <c r="AF58" s="55">
        <f t="shared" si="11"/>
        <v>93665.150000000373</v>
      </c>
      <c r="AG58" s="55">
        <f t="shared" si="11"/>
        <v>96210.671428571455</v>
      </c>
      <c r="AH58" s="55">
        <f t="shared" si="11"/>
        <v>98756.192857143469</v>
      </c>
    </row>
    <row r="59" spans="2:34">
      <c r="B59" t="s">
        <v>6979</v>
      </c>
      <c r="C59" s="57" t="s">
        <v>85</v>
      </c>
      <c r="D59" s="55">
        <f t="shared" ref="D59:AH59" si="12">SUMIFS(D$27:D$42,$B$27:$B$42,$C59)</f>
        <v>0</v>
      </c>
      <c r="E59" s="55">
        <f t="shared" si="12"/>
        <v>0</v>
      </c>
      <c r="F59" s="55">
        <f t="shared" si="12"/>
        <v>0</v>
      </c>
      <c r="G59" s="55">
        <f t="shared" si="12"/>
        <v>0</v>
      </c>
      <c r="H59" s="55">
        <f t="shared" si="12"/>
        <v>0</v>
      </c>
      <c r="I59" s="55">
        <f t="shared" si="12"/>
        <v>0</v>
      </c>
      <c r="J59" s="55">
        <f t="shared" si="12"/>
        <v>0</v>
      </c>
      <c r="K59" s="55">
        <f t="shared" si="12"/>
        <v>0</v>
      </c>
      <c r="L59" s="55">
        <f t="shared" si="12"/>
        <v>0</v>
      </c>
      <c r="M59" s="55">
        <f t="shared" si="12"/>
        <v>0</v>
      </c>
      <c r="N59" s="55">
        <f t="shared" si="12"/>
        <v>0</v>
      </c>
      <c r="O59" s="55">
        <f t="shared" si="12"/>
        <v>0</v>
      </c>
      <c r="P59" s="55">
        <f t="shared" si="12"/>
        <v>0</v>
      </c>
      <c r="Q59" s="55">
        <f t="shared" si="12"/>
        <v>0</v>
      </c>
      <c r="R59" s="55">
        <f t="shared" si="12"/>
        <v>0</v>
      </c>
      <c r="S59" s="55">
        <f t="shared" si="12"/>
        <v>0</v>
      </c>
      <c r="T59" s="55">
        <f t="shared" si="12"/>
        <v>0</v>
      </c>
      <c r="U59" s="55">
        <f t="shared" si="12"/>
        <v>0</v>
      </c>
      <c r="V59" s="55">
        <f t="shared" si="12"/>
        <v>0</v>
      </c>
      <c r="W59" s="55">
        <f t="shared" si="12"/>
        <v>0</v>
      </c>
      <c r="X59" s="55">
        <f t="shared" si="12"/>
        <v>0</v>
      </c>
      <c r="Y59" s="55">
        <f t="shared" si="12"/>
        <v>0</v>
      </c>
      <c r="Z59" s="55">
        <f t="shared" si="12"/>
        <v>0</v>
      </c>
      <c r="AA59" s="55">
        <f t="shared" si="12"/>
        <v>0</v>
      </c>
      <c r="AB59" s="55">
        <f t="shared" si="12"/>
        <v>0</v>
      </c>
      <c r="AC59" s="55">
        <f t="shared" si="12"/>
        <v>0</v>
      </c>
      <c r="AD59" s="55">
        <f t="shared" si="12"/>
        <v>0</v>
      </c>
      <c r="AE59" s="55">
        <f t="shared" si="12"/>
        <v>0</v>
      </c>
      <c r="AF59" s="55">
        <f t="shared" si="12"/>
        <v>0</v>
      </c>
      <c r="AG59" s="55">
        <f t="shared" si="12"/>
        <v>0</v>
      </c>
      <c r="AH59" s="55">
        <f t="shared" si="12"/>
        <v>0</v>
      </c>
    </row>
    <row r="60" spans="2:34">
      <c r="B60" t="s">
        <v>6978</v>
      </c>
      <c r="C60" s="57" t="s">
        <v>85</v>
      </c>
      <c r="D60" s="55">
        <f t="shared" ref="D60:AH60" si="13">SUMIFS(D$8:D$23,$C$8:$C$23,$C60)</f>
        <v>0</v>
      </c>
      <c r="E60" s="55">
        <f t="shared" si="13"/>
        <v>0</v>
      </c>
      <c r="F60" s="55">
        <f t="shared" si="13"/>
        <v>0</v>
      </c>
      <c r="G60" s="55">
        <f t="shared" si="13"/>
        <v>0</v>
      </c>
      <c r="H60" s="55">
        <f t="shared" si="13"/>
        <v>0</v>
      </c>
      <c r="I60" s="55">
        <f t="shared" si="13"/>
        <v>0</v>
      </c>
      <c r="J60" s="55">
        <f t="shared" si="13"/>
        <v>0</v>
      </c>
      <c r="K60" s="55">
        <f t="shared" si="13"/>
        <v>0</v>
      </c>
      <c r="L60" s="55">
        <f t="shared" si="13"/>
        <v>0</v>
      </c>
      <c r="M60" s="55">
        <f t="shared" si="13"/>
        <v>0</v>
      </c>
      <c r="N60" s="55">
        <f t="shared" si="13"/>
        <v>0</v>
      </c>
      <c r="O60" s="55">
        <f t="shared" si="13"/>
        <v>0</v>
      </c>
      <c r="P60" s="55">
        <f t="shared" si="13"/>
        <v>0</v>
      </c>
      <c r="Q60" s="55">
        <f t="shared" si="13"/>
        <v>0</v>
      </c>
      <c r="R60" s="55">
        <f t="shared" si="13"/>
        <v>0</v>
      </c>
      <c r="S60" s="55">
        <f t="shared" si="13"/>
        <v>0</v>
      </c>
      <c r="T60" s="55">
        <f t="shared" si="13"/>
        <v>0</v>
      </c>
      <c r="U60" s="55">
        <f t="shared" si="13"/>
        <v>0</v>
      </c>
      <c r="V60" s="55">
        <f t="shared" si="13"/>
        <v>0</v>
      </c>
      <c r="W60" s="55">
        <f t="shared" si="13"/>
        <v>0</v>
      </c>
      <c r="X60" s="55">
        <f t="shared" si="13"/>
        <v>0</v>
      </c>
      <c r="Y60" s="55">
        <f t="shared" si="13"/>
        <v>0</v>
      </c>
      <c r="Z60" s="55">
        <f t="shared" si="13"/>
        <v>0</v>
      </c>
      <c r="AA60" s="55">
        <f t="shared" si="13"/>
        <v>0</v>
      </c>
      <c r="AB60" s="55">
        <f t="shared" si="13"/>
        <v>0</v>
      </c>
      <c r="AC60" s="55">
        <f t="shared" si="13"/>
        <v>0</v>
      </c>
      <c r="AD60" s="55">
        <f t="shared" si="13"/>
        <v>0</v>
      </c>
      <c r="AE60" s="55">
        <f t="shared" si="13"/>
        <v>0</v>
      </c>
      <c r="AF60" s="55">
        <f t="shared" si="13"/>
        <v>0</v>
      </c>
      <c r="AG60" s="55">
        <f t="shared" si="13"/>
        <v>0</v>
      </c>
      <c r="AH60" s="55">
        <f t="shared" si="13"/>
        <v>0</v>
      </c>
    </row>
    <row r="61" spans="2:34">
      <c r="B61" t="s">
        <v>6979</v>
      </c>
      <c r="C61" s="57" t="s">
        <v>61</v>
      </c>
      <c r="D61" s="55">
        <f t="shared" ref="D61:AH61" si="14">SUMIFS(D$27:D$42,$B$27:$B$42,$C61)</f>
        <v>1.37496E-4</v>
      </c>
      <c r="E61" s="55">
        <f t="shared" si="14"/>
        <v>1.4322199999999998E-4</v>
      </c>
      <c r="F61" s="55">
        <f t="shared" si="14"/>
        <v>1.4110900000000002E-4</v>
      </c>
      <c r="G61" s="55">
        <f t="shared" si="14"/>
        <v>1.42237E-4</v>
      </c>
      <c r="H61" s="55">
        <f t="shared" si="14"/>
        <v>1.4225899999999999E-4</v>
      </c>
      <c r="I61" s="55">
        <f t="shared" si="14"/>
        <v>1.4858199999999999E-4</v>
      </c>
      <c r="J61" s="55">
        <f t="shared" si="14"/>
        <v>1.4897599999999999E-4</v>
      </c>
      <c r="K61" s="55">
        <f t="shared" si="14"/>
        <v>1.57183E-4</v>
      </c>
      <c r="L61" s="55">
        <f t="shared" si="14"/>
        <v>1.63797E-4</v>
      </c>
      <c r="M61" s="55">
        <f t="shared" si="14"/>
        <v>1.62094E-4</v>
      </c>
      <c r="N61" s="55">
        <f t="shared" si="14"/>
        <v>1.65728E-4</v>
      </c>
      <c r="O61" s="55">
        <f t="shared" si="14"/>
        <v>1.62829E-4</v>
      </c>
      <c r="P61" s="55">
        <f t="shared" si="14"/>
        <v>1.6200600000000002E-4</v>
      </c>
      <c r="Q61" s="55">
        <f t="shared" si="14"/>
        <v>1.61051E-4</v>
      </c>
      <c r="R61" s="55">
        <f t="shared" si="14"/>
        <v>1.6617499999999999E-4</v>
      </c>
      <c r="S61" s="55">
        <f t="shared" si="14"/>
        <v>1.6638199999999999E-4</v>
      </c>
      <c r="T61" s="55">
        <f t="shared" si="14"/>
        <v>1.4714399999999999E-4</v>
      </c>
      <c r="U61" s="55">
        <f t="shared" si="14"/>
        <v>1.2882E-4</v>
      </c>
      <c r="V61" s="55">
        <f t="shared" si="14"/>
        <v>1.33974E-4</v>
      </c>
      <c r="W61" s="55">
        <f t="shared" si="14"/>
        <v>1.3112399999999999E-4</v>
      </c>
      <c r="X61" s="55">
        <f t="shared" si="14"/>
        <v>1.2889999999999999E-4</v>
      </c>
      <c r="Y61" s="55">
        <f t="shared" si="14"/>
        <v>1.3184699999999999E-4</v>
      </c>
      <c r="Z61" s="55">
        <f t="shared" si="14"/>
        <v>1.3579799999999999E-4</v>
      </c>
      <c r="AA61" s="55">
        <f t="shared" si="14"/>
        <v>1.3374E-4</v>
      </c>
      <c r="AB61" s="55">
        <f t="shared" si="14"/>
        <v>1.26725E-4</v>
      </c>
      <c r="AC61" s="55">
        <f t="shared" si="14"/>
        <v>1.34642E-4</v>
      </c>
      <c r="AD61" s="55">
        <f t="shared" si="14"/>
        <v>6.0427099999999997E-4</v>
      </c>
      <c r="AE61" s="55">
        <f t="shared" si="14"/>
        <v>1.4160799999999999E-3</v>
      </c>
      <c r="AF61" s="55">
        <f t="shared" si="14"/>
        <v>1.6246499999999998E-3</v>
      </c>
      <c r="AG61" s="55">
        <f t="shared" si="14"/>
        <v>9.42818E-4</v>
      </c>
      <c r="AH61" s="55">
        <f t="shared" si="14"/>
        <v>1.37455E-3</v>
      </c>
    </row>
    <row r="62" spans="2:34">
      <c r="B62" t="s">
        <v>6978</v>
      </c>
      <c r="C62" s="57" t="s">
        <v>61</v>
      </c>
      <c r="D62" s="55">
        <f t="shared" ref="D62:AH62" si="15">SUMIFS(D$8:D$23,$C$8:$C$23,$C62)</f>
        <v>14265</v>
      </c>
      <c r="E62" s="55">
        <f t="shared" si="15"/>
        <v>12552</v>
      </c>
      <c r="F62" s="55">
        <f t="shared" si="15"/>
        <v>12806</v>
      </c>
      <c r="G62" s="55">
        <f t="shared" si="15"/>
        <v>12882</v>
      </c>
      <c r="H62" s="55">
        <f t="shared" si="15"/>
        <v>12933</v>
      </c>
      <c r="I62" s="55">
        <f t="shared" si="15"/>
        <v>12984</v>
      </c>
      <c r="J62" s="55">
        <f t="shared" si="15"/>
        <v>13035</v>
      </c>
      <c r="K62" s="55">
        <f t="shared" si="15"/>
        <v>13085</v>
      </c>
      <c r="L62" s="55">
        <f t="shared" si="15"/>
        <v>13136</v>
      </c>
      <c r="M62" s="55">
        <f t="shared" si="15"/>
        <v>13212</v>
      </c>
      <c r="N62" s="55">
        <f t="shared" si="15"/>
        <v>13339</v>
      </c>
      <c r="O62" s="55">
        <f t="shared" si="15"/>
        <v>13543</v>
      </c>
      <c r="P62" s="55">
        <f t="shared" si="15"/>
        <v>13797</v>
      </c>
      <c r="Q62" s="55">
        <f t="shared" si="15"/>
        <v>14051</v>
      </c>
      <c r="R62" s="55">
        <f t="shared" si="15"/>
        <v>14305</v>
      </c>
      <c r="S62" s="55">
        <f t="shared" si="15"/>
        <v>13861.133333333346</v>
      </c>
      <c r="T62" s="55">
        <f t="shared" si="15"/>
        <v>13927.733333333323</v>
      </c>
      <c r="U62" s="55">
        <f t="shared" si="15"/>
        <v>13994.333333333328</v>
      </c>
      <c r="V62" s="55">
        <f t="shared" si="15"/>
        <v>14060.933333333334</v>
      </c>
      <c r="W62" s="55">
        <f t="shared" si="15"/>
        <v>14127.53333333334</v>
      </c>
      <c r="X62" s="55">
        <f t="shared" si="15"/>
        <v>14194.133333333346</v>
      </c>
      <c r="Y62" s="55">
        <f t="shared" si="15"/>
        <v>14260.733333333323</v>
      </c>
      <c r="Z62" s="55">
        <f t="shared" si="15"/>
        <v>14327.333333333328</v>
      </c>
      <c r="AA62" s="55">
        <f t="shared" si="15"/>
        <v>14393.933333333334</v>
      </c>
      <c r="AB62" s="55">
        <f t="shared" si="15"/>
        <v>14460.53333333334</v>
      </c>
      <c r="AC62" s="55">
        <f t="shared" si="15"/>
        <v>14527.133333333346</v>
      </c>
      <c r="AD62" s="55">
        <f t="shared" si="15"/>
        <v>14593.733333333323</v>
      </c>
      <c r="AE62" s="55">
        <f t="shared" si="15"/>
        <v>14660.333333333328</v>
      </c>
      <c r="AF62" s="55">
        <f t="shared" si="15"/>
        <v>14726.933333333334</v>
      </c>
      <c r="AG62" s="55">
        <f t="shared" si="15"/>
        <v>14793.53333333334</v>
      </c>
      <c r="AH62" s="55">
        <f t="shared" si="15"/>
        <v>14860.133333333346</v>
      </c>
    </row>
    <row r="63" spans="2:34">
      <c r="B63" t="s">
        <v>6979</v>
      </c>
      <c r="C63" s="57" t="s">
        <v>86</v>
      </c>
      <c r="D63" s="55">
        <f t="shared" ref="D63:AH63" si="16">SUMIFS(D$27:D$42,$B$27:$B$42,$C63)</f>
        <v>885.69299999999998</v>
      </c>
      <c r="E63" s="55">
        <f t="shared" si="16"/>
        <v>1515.9</v>
      </c>
      <c r="F63" s="55">
        <f t="shared" si="16"/>
        <v>1656.54</v>
      </c>
      <c r="G63" s="55">
        <f t="shared" si="16"/>
        <v>1745.73</v>
      </c>
      <c r="H63" s="55">
        <f t="shared" si="16"/>
        <v>1797.83</v>
      </c>
      <c r="I63" s="55">
        <f t="shared" si="16"/>
        <v>2247.5100000000002</v>
      </c>
      <c r="J63" s="55">
        <f t="shared" si="16"/>
        <v>2481.92</v>
      </c>
      <c r="K63" s="55">
        <f t="shared" si="16"/>
        <v>2851.31</v>
      </c>
      <c r="L63" s="55">
        <f t="shared" si="16"/>
        <v>3260.47</v>
      </c>
      <c r="M63" s="55">
        <f t="shared" si="16"/>
        <v>3552</v>
      </c>
      <c r="N63" s="55">
        <f t="shared" si="16"/>
        <v>3753.07</v>
      </c>
      <c r="O63" s="55">
        <f t="shared" si="16"/>
        <v>3918.48</v>
      </c>
      <c r="P63" s="55">
        <f t="shared" si="16"/>
        <v>4093.13</v>
      </c>
      <c r="Q63" s="55">
        <f t="shared" si="16"/>
        <v>4205.1499999999996</v>
      </c>
      <c r="R63" s="55">
        <f t="shared" si="16"/>
        <v>4481.6899999999996</v>
      </c>
      <c r="S63" s="55">
        <f t="shared" si="16"/>
        <v>4724.9799999999996</v>
      </c>
      <c r="T63" s="55">
        <f t="shared" si="16"/>
        <v>4888.41</v>
      </c>
      <c r="U63" s="55">
        <f t="shared" si="16"/>
        <v>5141.8100000000004</v>
      </c>
      <c r="V63" s="55">
        <f t="shared" si="16"/>
        <v>5472.74</v>
      </c>
      <c r="W63" s="55">
        <f t="shared" si="16"/>
        <v>5642.53</v>
      </c>
      <c r="X63" s="55">
        <f t="shared" si="16"/>
        <v>5807.96</v>
      </c>
      <c r="Y63" s="55">
        <f t="shared" si="16"/>
        <v>6010.72</v>
      </c>
      <c r="Z63" s="55">
        <f t="shared" si="16"/>
        <v>6207.9</v>
      </c>
      <c r="AA63" s="55">
        <f t="shared" si="16"/>
        <v>6383.97</v>
      </c>
      <c r="AB63" s="55">
        <f t="shared" si="16"/>
        <v>6627.02</v>
      </c>
      <c r="AC63" s="55">
        <f t="shared" si="16"/>
        <v>6873.81</v>
      </c>
      <c r="AD63" s="55">
        <f t="shared" si="16"/>
        <v>7316.35</v>
      </c>
      <c r="AE63" s="55">
        <f t="shared" si="16"/>
        <v>7865.08</v>
      </c>
      <c r="AF63" s="55">
        <f t="shared" si="16"/>
        <v>8047.99</v>
      </c>
      <c r="AG63" s="55">
        <f t="shared" si="16"/>
        <v>8413.7999999999993</v>
      </c>
      <c r="AH63" s="55">
        <f t="shared" si="16"/>
        <v>8596.7099999999991</v>
      </c>
    </row>
    <row r="64" spans="2:34">
      <c r="B64" t="s">
        <v>6978</v>
      </c>
      <c r="C64" s="57" t="s">
        <v>86</v>
      </c>
      <c r="D64" s="55">
        <f t="shared" ref="D64:AH64" si="17">SUMIFS(D$8:D$23,$C$8:$C$23,$C64)</f>
        <v>0</v>
      </c>
      <c r="E64" s="55">
        <f t="shared" si="17"/>
        <v>0</v>
      </c>
      <c r="F64" s="55">
        <f t="shared" si="17"/>
        <v>0</v>
      </c>
      <c r="G64" s="55">
        <f t="shared" si="17"/>
        <v>0</v>
      </c>
      <c r="H64" s="55">
        <f t="shared" si="17"/>
        <v>0</v>
      </c>
      <c r="I64" s="55">
        <f t="shared" si="17"/>
        <v>0</v>
      </c>
      <c r="J64" s="55">
        <f t="shared" si="17"/>
        <v>0</v>
      </c>
      <c r="K64" s="55">
        <f t="shared" si="17"/>
        <v>0</v>
      </c>
      <c r="L64" s="55">
        <f t="shared" si="17"/>
        <v>0</v>
      </c>
      <c r="M64" s="55">
        <f t="shared" si="17"/>
        <v>0</v>
      </c>
      <c r="N64" s="55">
        <f t="shared" si="17"/>
        <v>0</v>
      </c>
      <c r="O64" s="55">
        <f t="shared" si="17"/>
        <v>0</v>
      </c>
      <c r="P64" s="55">
        <f t="shared" si="17"/>
        <v>0</v>
      </c>
      <c r="Q64" s="55">
        <f t="shared" si="17"/>
        <v>0</v>
      </c>
      <c r="R64" s="55">
        <f t="shared" si="17"/>
        <v>0</v>
      </c>
      <c r="S64" s="55">
        <f t="shared" si="17"/>
        <v>0</v>
      </c>
      <c r="T64" s="55">
        <f t="shared" si="17"/>
        <v>0</v>
      </c>
      <c r="U64" s="55">
        <f t="shared" si="17"/>
        <v>0</v>
      </c>
      <c r="V64" s="55">
        <f t="shared" si="17"/>
        <v>0</v>
      </c>
      <c r="W64" s="55">
        <f t="shared" si="17"/>
        <v>0</v>
      </c>
      <c r="X64" s="55">
        <f t="shared" si="17"/>
        <v>0</v>
      </c>
      <c r="Y64" s="55">
        <f t="shared" si="17"/>
        <v>0</v>
      </c>
      <c r="Z64" s="55">
        <f t="shared" si="17"/>
        <v>0</v>
      </c>
      <c r="AA64" s="55">
        <f t="shared" si="17"/>
        <v>0</v>
      </c>
      <c r="AB64" s="55">
        <f t="shared" si="17"/>
        <v>0</v>
      </c>
      <c r="AC64" s="55">
        <f t="shared" si="17"/>
        <v>0</v>
      </c>
      <c r="AD64" s="55">
        <f t="shared" si="17"/>
        <v>0</v>
      </c>
      <c r="AE64" s="55">
        <f t="shared" si="17"/>
        <v>0</v>
      </c>
      <c r="AF64" s="55">
        <f t="shared" si="17"/>
        <v>0</v>
      </c>
      <c r="AG64" s="55">
        <f t="shared" si="17"/>
        <v>0</v>
      </c>
      <c r="AH64" s="55">
        <f t="shared" si="17"/>
        <v>0</v>
      </c>
    </row>
    <row r="65" spans="2:35">
      <c r="B65" t="s">
        <v>6979</v>
      </c>
      <c r="C65" s="57" t="s">
        <v>87</v>
      </c>
      <c r="D65" s="55">
        <f t="shared" ref="D65:AH65" si="18">SUMIFS(D$27:D$42,$B$27:$B$42,$C65)</f>
        <v>2903.65</v>
      </c>
      <c r="E65" s="55">
        <f t="shared" si="18"/>
        <v>2903.65</v>
      </c>
      <c r="F65" s="55">
        <f t="shared" si="18"/>
        <v>2903.65</v>
      </c>
      <c r="G65" s="55">
        <f t="shared" si="18"/>
        <v>2903.65</v>
      </c>
      <c r="H65" s="55">
        <f t="shared" si="18"/>
        <v>2903.65</v>
      </c>
      <c r="I65" s="55">
        <f t="shared" si="18"/>
        <v>2903.65</v>
      </c>
      <c r="J65" s="55">
        <f t="shared" si="18"/>
        <v>2903.65</v>
      </c>
      <c r="K65" s="55">
        <f t="shared" si="18"/>
        <v>2903.65</v>
      </c>
      <c r="L65" s="55">
        <f t="shared" si="18"/>
        <v>2903.65</v>
      </c>
      <c r="M65" s="55">
        <f t="shared" si="18"/>
        <v>2903.65</v>
      </c>
      <c r="N65" s="55">
        <f t="shared" si="18"/>
        <v>2903.65</v>
      </c>
      <c r="O65" s="55">
        <f t="shared" si="18"/>
        <v>2903.65</v>
      </c>
      <c r="P65" s="55">
        <f t="shared" si="18"/>
        <v>2903.65</v>
      </c>
      <c r="Q65" s="55">
        <f t="shared" si="18"/>
        <v>2903.65</v>
      </c>
      <c r="R65" s="55">
        <f t="shared" si="18"/>
        <v>2903.65</v>
      </c>
      <c r="S65" s="55">
        <f t="shared" si="18"/>
        <v>2889.94</v>
      </c>
      <c r="T65" s="55">
        <f t="shared" si="18"/>
        <v>2881.72</v>
      </c>
      <c r="U65" s="55">
        <f t="shared" si="18"/>
        <v>2857.04</v>
      </c>
      <c r="V65" s="55">
        <f t="shared" si="18"/>
        <v>2843.33</v>
      </c>
      <c r="W65" s="55">
        <f t="shared" si="18"/>
        <v>2843.33</v>
      </c>
      <c r="X65" s="55">
        <f t="shared" si="18"/>
        <v>2837.85</v>
      </c>
      <c r="Y65" s="55">
        <f t="shared" si="18"/>
        <v>2796.72</v>
      </c>
      <c r="Z65" s="55">
        <f t="shared" si="18"/>
        <v>2788.49</v>
      </c>
      <c r="AA65" s="55">
        <f t="shared" si="18"/>
        <v>2772.04</v>
      </c>
      <c r="AB65" s="55">
        <f t="shared" si="18"/>
        <v>2772.04</v>
      </c>
      <c r="AC65" s="55">
        <f t="shared" si="18"/>
        <v>2772.04</v>
      </c>
      <c r="AD65" s="55">
        <f t="shared" si="18"/>
        <v>2769.3</v>
      </c>
      <c r="AE65" s="55">
        <f t="shared" si="18"/>
        <v>2769.3</v>
      </c>
      <c r="AF65" s="55">
        <f t="shared" si="18"/>
        <v>2769.3</v>
      </c>
      <c r="AG65" s="55">
        <f t="shared" si="18"/>
        <v>2769.3</v>
      </c>
      <c r="AH65" s="55">
        <f t="shared" si="18"/>
        <v>2769.3</v>
      </c>
    </row>
    <row r="66" spans="2:35">
      <c r="B66" t="s">
        <v>6978</v>
      </c>
      <c r="C66" s="57" t="s">
        <v>87</v>
      </c>
      <c r="D66" s="55">
        <f t="shared" ref="D66:AH66" si="19">SUMIFS(D$8:D$23,$C$8:$C$23,$C66)</f>
        <v>1057.6548672566371</v>
      </c>
      <c r="E66" s="55">
        <f t="shared" si="19"/>
        <v>939.92920353982288</v>
      </c>
      <c r="F66" s="55">
        <f t="shared" si="19"/>
        <v>1753</v>
      </c>
      <c r="G66" s="55">
        <f t="shared" si="19"/>
        <v>1502</v>
      </c>
      <c r="H66" s="55">
        <f t="shared" si="19"/>
        <v>1251</v>
      </c>
      <c r="I66" s="55">
        <f t="shared" si="19"/>
        <v>1000</v>
      </c>
      <c r="J66" s="55">
        <f t="shared" si="19"/>
        <v>1000</v>
      </c>
      <c r="K66" s="55">
        <f t="shared" si="19"/>
        <v>1000</v>
      </c>
      <c r="L66" s="55">
        <f t="shared" si="19"/>
        <v>1000</v>
      </c>
      <c r="M66" s="55">
        <f t="shared" si="19"/>
        <v>1000</v>
      </c>
      <c r="N66" s="55">
        <f t="shared" si="19"/>
        <v>1000</v>
      </c>
      <c r="O66" s="55">
        <f t="shared" si="19"/>
        <v>1000</v>
      </c>
      <c r="P66" s="55">
        <f t="shared" si="19"/>
        <v>1000</v>
      </c>
      <c r="Q66" s="55">
        <f t="shared" si="19"/>
        <v>1000</v>
      </c>
      <c r="R66" s="55">
        <f t="shared" si="19"/>
        <v>1000</v>
      </c>
      <c r="S66" s="55">
        <f t="shared" si="19"/>
        <v>1000</v>
      </c>
      <c r="T66" s="55">
        <f t="shared" si="19"/>
        <v>1000</v>
      </c>
      <c r="U66" s="55">
        <f t="shared" si="19"/>
        <v>1000</v>
      </c>
      <c r="V66" s="55">
        <f t="shared" si="19"/>
        <v>1000</v>
      </c>
      <c r="W66" s="55">
        <f t="shared" si="19"/>
        <v>1000</v>
      </c>
      <c r="X66" s="55">
        <f t="shared" si="19"/>
        <v>1000</v>
      </c>
      <c r="Y66" s="55">
        <f t="shared" si="19"/>
        <v>1000</v>
      </c>
      <c r="Z66" s="55">
        <f t="shared" si="19"/>
        <v>1000</v>
      </c>
      <c r="AA66" s="55">
        <f t="shared" si="19"/>
        <v>1000</v>
      </c>
      <c r="AB66" s="55">
        <f t="shared" si="19"/>
        <v>1000</v>
      </c>
      <c r="AC66" s="55">
        <f t="shared" si="19"/>
        <v>1000</v>
      </c>
      <c r="AD66" s="55">
        <f t="shared" si="19"/>
        <v>1000</v>
      </c>
      <c r="AE66" s="55">
        <f t="shared" si="19"/>
        <v>1000</v>
      </c>
      <c r="AF66" s="55">
        <f t="shared" si="19"/>
        <v>1000</v>
      </c>
      <c r="AG66" s="55">
        <f t="shared" si="19"/>
        <v>1000</v>
      </c>
      <c r="AH66" s="55">
        <f t="shared" si="19"/>
        <v>1000</v>
      </c>
    </row>
    <row r="67" spans="2:35">
      <c r="B67" t="s">
        <v>6979</v>
      </c>
      <c r="C67" s="57" t="s">
        <v>88</v>
      </c>
      <c r="D67" s="55">
        <f t="shared" ref="D67:AH67" si="20">SUMIFS(D$27:D$42,$B$27:$B$42,$C67)</f>
        <v>0</v>
      </c>
      <c r="E67" s="55">
        <f t="shared" si="20"/>
        <v>0</v>
      </c>
      <c r="F67" s="55">
        <f t="shared" si="20"/>
        <v>0</v>
      </c>
      <c r="G67" s="55">
        <f t="shared" si="20"/>
        <v>0</v>
      </c>
      <c r="H67" s="55">
        <f t="shared" si="20"/>
        <v>0</v>
      </c>
      <c r="I67" s="55">
        <f t="shared" si="20"/>
        <v>0</v>
      </c>
      <c r="J67" s="55">
        <f t="shared" si="20"/>
        <v>0</v>
      </c>
      <c r="K67" s="55">
        <f t="shared" si="20"/>
        <v>0</v>
      </c>
      <c r="L67" s="55">
        <f t="shared" si="20"/>
        <v>0</v>
      </c>
      <c r="M67" s="55">
        <f t="shared" si="20"/>
        <v>0</v>
      </c>
      <c r="N67" s="55">
        <f t="shared" si="20"/>
        <v>0</v>
      </c>
      <c r="O67" s="55">
        <f t="shared" si="20"/>
        <v>0</v>
      </c>
      <c r="P67" s="55">
        <f t="shared" si="20"/>
        <v>0</v>
      </c>
      <c r="Q67" s="55">
        <f t="shared" si="20"/>
        <v>0</v>
      </c>
      <c r="R67" s="55">
        <f t="shared" si="20"/>
        <v>0</v>
      </c>
      <c r="S67" s="55">
        <f t="shared" si="20"/>
        <v>0</v>
      </c>
      <c r="T67" s="55">
        <f t="shared" si="20"/>
        <v>0</v>
      </c>
      <c r="U67" s="55">
        <f t="shared" si="20"/>
        <v>0</v>
      </c>
      <c r="V67" s="55">
        <f t="shared" si="20"/>
        <v>0</v>
      </c>
      <c r="W67" s="55">
        <f t="shared" si="20"/>
        <v>0</v>
      </c>
      <c r="X67" s="55">
        <f t="shared" si="20"/>
        <v>0</v>
      </c>
      <c r="Y67" s="55">
        <f t="shared" si="20"/>
        <v>0</v>
      </c>
      <c r="Z67" s="55">
        <f t="shared" si="20"/>
        <v>0</v>
      </c>
      <c r="AA67" s="55">
        <f t="shared" si="20"/>
        <v>0</v>
      </c>
      <c r="AB67" s="55">
        <f t="shared" si="20"/>
        <v>0</v>
      </c>
      <c r="AC67" s="55">
        <f t="shared" si="20"/>
        <v>0</v>
      </c>
      <c r="AD67" s="55">
        <f t="shared" si="20"/>
        <v>0</v>
      </c>
      <c r="AE67" s="55">
        <f t="shared" si="20"/>
        <v>0</v>
      </c>
      <c r="AF67" s="55">
        <f t="shared" si="20"/>
        <v>0</v>
      </c>
      <c r="AG67" s="55">
        <f t="shared" si="20"/>
        <v>0</v>
      </c>
      <c r="AH67" s="55">
        <f t="shared" si="20"/>
        <v>0</v>
      </c>
    </row>
    <row r="68" spans="2:35">
      <c r="B68" t="s">
        <v>6978</v>
      </c>
      <c r="C68" s="57" t="s">
        <v>88</v>
      </c>
      <c r="D68" s="55">
        <f t="shared" ref="D68:AH68" si="21">SUMIFS(D$8:D$23,$C$8:$C$23,$C68)</f>
        <v>0</v>
      </c>
      <c r="E68" s="55">
        <f t="shared" si="21"/>
        <v>0</v>
      </c>
      <c r="F68" s="55">
        <f t="shared" si="21"/>
        <v>0</v>
      </c>
      <c r="G68" s="55">
        <f t="shared" si="21"/>
        <v>0</v>
      </c>
      <c r="H68" s="55">
        <f t="shared" si="21"/>
        <v>0</v>
      </c>
      <c r="I68" s="55">
        <f t="shared" si="21"/>
        <v>0</v>
      </c>
      <c r="J68" s="55">
        <f t="shared" si="21"/>
        <v>0</v>
      </c>
      <c r="K68" s="55">
        <f t="shared" si="21"/>
        <v>0</v>
      </c>
      <c r="L68" s="55">
        <f t="shared" si="21"/>
        <v>0</v>
      </c>
      <c r="M68" s="55">
        <f t="shared" si="21"/>
        <v>0</v>
      </c>
      <c r="N68" s="55">
        <f t="shared" si="21"/>
        <v>0</v>
      </c>
      <c r="O68" s="55">
        <f t="shared" si="21"/>
        <v>0</v>
      </c>
      <c r="P68" s="55">
        <f t="shared" si="21"/>
        <v>0</v>
      </c>
      <c r="Q68" s="55">
        <f t="shared" si="21"/>
        <v>0</v>
      </c>
      <c r="R68" s="55">
        <f t="shared" si="21"/>
        <v>0</v>
      </c>
      <c r="S68" s="55">
        <f t="shared" si="21"/>
        <v>0</v>
      </c>
      <c r="T68" s="55">
        <f t="shared" si="21"/>
        <v>0</v>
      </c>
      <c r="U68" s="55">
        <f t="shared" si="21"/>
        <v>0</v>
      </c>
      <c r="V68" s="55">
        <f t="shared" si="21"/>
        <v>0</v>
      </c>
      <c r="W68" s="55">
        <f t="shared" si="21"/>
        <v>0</v>
      </c>
      <c r="X68" s="55">
        <f t="shared" si="21"/>
        <v>0</v>
      </c>
      <c r="Y68" s="55">
        <f t="shared" si="21"/>
        <v>0</v>
      </c>
      <c r="Z68" s="55">
        <f t="shared" si="21"/>
        <v>0</v>
      </c>
      <c r="AA68" s="55">
        <f t="shared" si="21"/>
        <v>0</v>
      </c>
      <c r="AB68" s="55">
        <f t="shared" si="21"/>
        <v>0</v>
      </c>
      <c r="AC68" s="55">
        <f t="shared" si="21"/>
        <v>0</v>
      </c>
      <c r="AD68" s="55">
        <f t="shared" si="21"/>
        <v>0</v>
      </c>
      <c r="AE68" s="55">
        <f t="shared" si="21"/>
        <v>0</v>
      </c>
      <c r="AF68" s="55">
        <f t="shared" si="21"/>
        <v>0</v>
      </c>
      <c r="AG68" s="55">
        <f t="shared" si="21"/>
        <v>0</v>
      </c>
      <c r="AH68" s="55">
        <f t="shared" si="21"/>
        <v>0</v>
      </c>
    </row>
    <row r="69" spans="2:35">
      <c r="B69" t="s">
        <v>6979</v>
      </c>
      <c r="C69" s="57" t="s">
        <v>89</v>
      </c>
      <c r="D69" s="55">
        <f t="shared" ref="D69:AH69" si="22">SUMIFS(D$27:D$42,$B$27:$B$42,$C69)</f>
        <v>0</v>
      </c>
      <c r="E69" s="55">
        <f t="shared" si="22"/>
        <v>0</v>
      </c>
      <c r="F69" s="55">
        <f t="shared" si="22"/>
        <v>1701</v>
      </c>
      <c r="G69" s="55">
        <f t="shared" si="22"/>
        <v>3402.07</v>
      </c>
      <c r="H69" s="55">
        <f t="shared" si="22"/>
        <v>5103.12</v>
      </c>
      <c r="I69" s="55">
        <f t="shared" si="22"/>
        <v>6804.91</v>
      </c>
      <c r="J69" s="55">
        <f t="shared" si="22"/>
        <v>7655.59</v>
      </c>
      <c r="K69" s="55">
        <f t="shared" si="22"/>
        <v>8507.5499999999993</v>
      </c>
      <c r="L69" s="55">
        <f t="shared" si="22"/>
        <v>9359.6</v>
      </c>
      <c r="M69" s="55">
        <f t="shared" si="22"/>
        <v>10210.1</v>
      </c>
      <c r="N69" s="55">
        <f t="shared" si="22"/>
        <v>10211</v>
      </c>
      <c r="O69" s="55">
        <f t="shared" si="22"/>
        <v>10210.4</v>
      </c>
      <c r="P69" s="55">
        <f t="shared" si="22"/>
        <v>10210.299999999999</v>
      </c>
      <c r="Q69" s="55">
        <f t="shared" si="22"/>
        <v>10210.1</v>
      </c>
      <c r="R69" s="55">
        <f t="shared" si="22"/>
        <v>10211.299999999999</v>
      </c>
      <c r="S69" s="55">
        <f t="shared" si="22"/>
        <v>10211.4</v>
      </c>
      <c r="T69" s="55">
        <f t="shared" si="22"/>
        <v>10210.799999999999</v>
      </c>
      <c r="U69" s="55">
        <f t="shared" si="22"/>
        <v>10211.200000000001</v>
      </c>
      <c r="V69" s="55">
        <f t="shared" si="22"/>
        <v>10212.9</v>
      </c>
      <c r="W69" s="55">
        <f t="shared" si="22"/>
        <v>10212</v>
      </c>
      <c r="X69" s="55">
        <f t="shared" si="22"/>
        <v>10211.4</v>
      </c>
      <c r="Y69" s="55">
        <f t="shared" si="22"/>
        <v>10212.4</v>
      </c>
      <c r="Z69" s="55">
        <f t="shared" si="22"/>
        <v>10213.700000000001</v>
      </c>
      <c r="AA69" s="55">
        <f t="shared" si="22"/>
        <v>10213.1</v>
      </c>
      <c r="AB69" s="55">
        <f t="shared" si="22"/>
        <v>11061.8</v>
      </c>
      <c r="AC69" s="55">
        <f t="shared" si="22"/>
        <v>11064.7</v>
      </c>
      <c r="AD69" s="55">
        <f t="shared" si="22"/>
        <v>12627.5</v>
      </c>
      <c r="AE69" s="55">
        <f t="shared" si="22"/>
        <v>16021.9</v>
      </c>
      <c r="AF69" s="55">
        <f t="shared" si="22"/>
        <v>16743.099999999999</v>
      </c>
      <c r="AG69" s="55">
        <f t="shared" si="22"/>
        <v>14578.6</v>
      </c>
      <c r="AH69" s="55">
        <f t="shared" si="22"/>
        <v>16049</v>
      </c>
    </row>
    <row r="70" spans="2:35">
      <c r="B70" t="s">
        <v>6978</v>
      </c>
      <c r="C70" s="57" t="s">
        <v>89</v>
      </c>
      <c r="D70" s="55">
        <f t="shared" ref="D70:AH70" si="23">SUMIFS(D$8:D$23,$C$8:$C$23,$C70)</f>
        <v>0</v>
      </c>
      <c r="E70" s="55">
        <f t="shared" si="23"/>
        <v>0</v>
      </c>
      <c r="F70" s="55">
        <f t="shared" si="23"/>
        <v>0</v>
      </c>
      <c r="G70" s="55">
        <f t="shared" si="23"/>
        <v>0</v>
      </c>
      <c r="H70" s="55">
        <f t="shared" si="23"/>
        <v>0</v>
      </c>
      <c r="I70" s="55">
        <f t="shared" si="23"/>
        <v>0</v>
      </c>
      <c r="J70" s="55">
        <f t="shared" si="23"/>
        <v>0</v>
      </c>
      <c r="K70" s="55">
        <f t="shared" si="23"/>
        <v>0</v>
      </c>
      <c r="L70" s="55">
        <f t="shared" si="23"/>
        <v>0</v>
      </c>
      <c r="M70" s="55">
        <f t="shared" si="23"/>
        <v>0</v>
      </c>
      <c r="N70" s="55">
        <f t="shared" si="23"/>
        <v>0</v>
      </c>
      <c r="O70" s="55">
        <f t="shared" si="23"/>
        <v>0</v>
      </c>
      <c r="P70" s="55">
        <f t="shared" si="23"/>
        <v>0</v>
      </c>
      <c r="Q70" s="55">
        <f t="shared" si="23"/>
        <v>0</v>
      </c>
      <c r="R70" s="55">
        <f t="shared" si="23"/>
        <v>0</v>
      </c>
      <c r="S70" s="55">
        <f t="shared" si="23"/>
        <v>0</v>
      </c>
      <c r="T70" s="55">
        <f t="shared" si="23"/>
        <v>0</v>
      </c>
      <c r="U70" s="55">
        <f t="shared" si="23"/>
        <v>0</v>
      </c>
      <c r="V70" s="55">
        <f t="shared" si="23"/>
        <v>0</v>
      </c>
      <c r="W70" s="55">
        <f t="shared" si="23"/>
        <v>0</v>
      </c>
      <c r="X70" s="55">
        <f t="shared" si="23"/>
        <v>0</v>
      </c>
      <c r="Y70" s="55">
        <f t="shared" si="23"/>
        <v>0</v>
      </c>
      <c r="Z70" s="55">
        <f t="shared" si="23"/>
        <v>0</v>
      </c>
      <c r="AA70" s="55">
        <f t="shared" si="23"/>
        <v>0</v>
      </c>
      <c r="AB70" s="55">
        <f t="shared" si="23"/>
        <v>0</v>
      </c>
      <c r="AC70" s="55">
        <f t="shared" si="23"/>
        <v>0</v>
      </c>
      <c r="AD70" s="55">
        <f t="shared" si="23"/>
        <v>0</v>
      </c>
      <c r="AE70" s="55">
        <f t="shared" si="23"/>
        <v>0</v>
      </c>
      <c r="AF70" s="55">
        <f t="shared" si="23"/>
        <v>0</v>
      </c>
      <c r="AG70" s="55">
        <f t="shared" si="23"/>
        <v>0</v>
      </c>
      <c r="AH70" s="55">
        <f t="shared" si="23"/>
        <v>0</v>
      </c>
    </row>
    <row r="71" spans="2:35">
      <c r="B71" t="s">
        <v>6979</v>
      </c>
      <c r="C71" s="57" t="s">
        <v>90</v>
      </c>
      <c r="D71" s="55">
        <f t="shared" ref="D71:AH71" si="24">SUMIFS(D$27:D$42,$B$27:$B$42,$C71)</f>
        <v>10275.299999999999</v>
      </c>
      <c r="E71" s="55">
        <f t="shared" si="24"/>
        <v>20446.7</v>
      </c>
      <c r="F71" s="55">
        <f t="shared" si="24"/>
        <v>24651.8</v>
      </c>
      <c r="G71" s="55">
        <f t="shared" si="24"/>
        <v>26756.6</v>
      </c>
      <c r="H71" s="55">
        <f t="shared" si="24"/>
        <v>28625</v>
      </c>
      <c r="I71" s="55">
        <f t="shared" si="24"/>
        <v>39370.9</v>
      </c>
      <c r="J71" s="55">
        <f t="shared" si="24"/>
        <v>45860.800000000003</v>
      </c>
      <c r="K71" s="55">
        <f t="shared" si="24"/>
        <v>56952.6</v>
      </c>
      <c r="L71" s="55">
        <f t="shared" si="24"/>
        <v>71288</v>
      </c>
      <c r="M71" s="55">
        <f t="shared" si="24"/>
        <v>84488.2</v>
      </c>
      <c r="N71" s="55">
        <f t="shared" si="24"/>
        <v>95285.2</v>
      </c>
      <c r="O71" s="55">
        <f t="shared" si="24"/>
        <v>106491</v>
      </c>
      <c r="P71" s="55">
        <f t="shared" si="24"/>
        <v>117805</v>
      </c>
      <c r="Q71" s="55">
        <f t="shared" si="24"/>
        <v>125999</v>
      </c>
      <c r="R71" s="55">
        <f t="shared" si="24"/>
        <v>144773</v>
      </c>
      <c r="S71" s="55">
        <f t="shared" si="24"/>
        <v>160771</v>
      </c>
      <c r="T71" s="55">
        <f t="shared" si="24"/>
        <v>173076</v>
      </c>
      <c r="U71" s="55">
        <f t="shared" si="24"/>
        <v>191729</v>
      </c>
      <c r="V71" s="55">
        <f t="shared" si="24"/>
        <v>214306</v>
      </c>
      <c r="W71" s="55">
        <f t="shared" si="24"/>
        <v>227038</v>
      </c>
      <c r="X71" s="55">
        <f t="shared" si="24"/>
        <v>239949</v>
      </c>
      <c r="Y71" s="55">
        <f t="shared" si="24"/>
        <v>257163</v>
      </c>
      <c r="Z71" s="55">
        <f t="shared" si="24"/>
        <v>274228</v>
      </c>
      <c r="AA71" s="55">
        <f t="shared" si="24"/>
        <v>289488</v>
      </c>
      <c r="AB71" s="55">
        <f t="shared" si="24"/>
        <v>311371</v>
      </c>
      <c r="AC71" s="55">
        <f t="shared" si="24"/>
        <v>325300</v>
      </c>
      <c r="AD71" s="55">
        <f t="shared" si="24"/>
        <v>356368</v>
      </c>
      <c r="AE71" s="55">
        <f t="shared" si="24"/>
        <v>385817</v>
      </c>
      <c r="AF71" s="55">
        <f t="shared" si="24"/>
        <v>386767</v>
      </c>
      <c r="AG71" s="55">
        <f t="shared" si="24"/>
        <v>404514</v>
      </c>
      <c r="AH71" s="55">
        <f t="shared" si="24"/>
        <v>404453</v>
      </c>
    </row>
    <row r="72" spans="2:35">
      <c r="B72" t="s">
        <v>6978</v>
      </c>
      <c r="C72" s="57" t="s">
        <v>90</v>
      </c>
      <c r="D72" s="55">
        <f t="shared" ref="D72:AH72" si="25">SUMIFS(D$8:D$23,$C$8:$C$23,$C72)</f>
        <v>0</v>
      </c>
      <c r="E72" s="55">
        <f t="shared" si="25"/>
        <v>0</v>
      </c>
      <c r="F72" s="55">
        <f t="shared" si="25"/>
        <v>0</v>
      </c>
      <c r="G72" s="55">
        <f t="shared" si="25"/>
        <v>0</v>
      </c>
      <c r="H72" s="55">
        <f t="shared" si="25"/>
        <v>0</v>
      </c>
      <c r="I72" s="55">
        <f t="shared" si="25"/>
        <v>0</v>
      </c>
      <c r="J72" s="55">
        <f t="shared" si="25"/>
        <v>0</v>
      </c>
      <c r="K72" s="55">
        <f t="shared" si="25"/>
        <v>0</v>
      </c>
      <c r="L72" s="55">
        <f t="shared" si="25"/>
        <v>0</v>
      </c>
      <c r="M72" s="55">
        <f t="shared" si="25"/>
        <v>0</v>
      </c>
      <c r="N72" s="55">
        <f t="shared" si="25"/>
        <v>0</v>
      </c>
      <c r="O72" s="55">
        <f t="shared" si="25"/>
        <v>0</v>
      </c>
      <c r="P72" s="55">
        <f t="shared" si="25"/>
        <v>0</v>
      </c>
      <c r="Q72" s="55">
        <f t="shared" si="25"/>
        <v>0</v>
      </c>
      <c r="R72" s="55">
        <f t="shared" si="25"/>
        <v>0</v>
      </c>
      <c r="S72" s="55">
        <f t="shared" si="25"/>
        <v>0</v>
      </c>
      <c r="T72" s="55">
        <f t="shared" si="25"/>
        <v>0</v>
      </c>
      <c r="U72" s="55">
        <f t="shared" si="25"/>
        <v>0</v>
      </c>
      <c r="V72" s="55">
        <f t="shared" si="25"/>
        <v>0</v>
      </c>
      <c r="W72" s="55">
        <f t="shared" si="25"/>
        <v>0</v>
      </c>
      <c r="X72" s="55">
        <f t="shared" si="25"/>
        <v>0</v>
      </c>
      <c r="Y72" s="55">
        <f t="shared" si="25"/>
        <v>0</v>
      </c>
      <c r="Z72" s="55">
        <f t="shared" si="25"/>
        <v>0</v>
      </c>
      <c r="AA72" s="55">
        <f t="shared" si="25"/>
        <v>0</v>
      </c>
      <c r="AB72" s="55">
        <f t="shared" si="25"/>
        <v>0</v>
      </c>
      <c r="AC72" s="55">
        <f t="shared" si="25"/>
        <v>0</v>
      </c>
      <c r="AD72" s="55">
        <f t="shared" si="25"/>
        <v>0</v>
      </c>
      <c r="AE72" s="55">
        <f t="shared" si="25"/>
        <v>0</v>
      </c>
      <c r="AF72" s="55">
        <f t="shared" si="25"/>
        <v>0</v>
      </c>
      <c r="AG72" s="55">
        <f t="shared" si="25"/>
        <v>0</v>
      </c>
      <c r="AH72" s="55">
        <f t="shared" si="25"/>
        <v>0</v>
      </c>
    </row>
    <row r="73" spans="2:35">
      <c r="B73" t="s">
        <v>6979</v>
      </c>
      <c r="C73" s="57" t="s">
        <v>63</v>
      </c>
      <c r="D73" s="55">
        <f t="shared" ref="D73:AH73" si="26">SUMIFS(D$27:D$42,$B$27:$B$42,$C73)</f>
        <v>0</v>
      </c>
      <c r="E73" s="55">
        <f t="shared" si="26"/>
        <v>0</v>
      </c>
      <c r="F73" s="55">
        <f t="shared" si="26"/>
        <v>0</v>
      </c>
      <c r="G73" s="55">
        <f t="shared" si="26"/>
        <v>0</v>
      </c>
      <c r="H73" s="55">
        <f t="shared" si="26"/>
        <v>0</v>
      </c>
      <c r="I73" s="55">
        <f t="shared" si="26"/>
        <v>0</v>
      </c>
      <c r="J73" s="55">
        <f t="shared" si="26"/>
        <v>0</v>
      </c>
      <c r="K73" s="55">
        <f t="shared" si="26"/>
        <v>0</v>
      </c>
      <c r="L73" s="55">
        <f t="shared" si="26"/>
        <v>0</v>
      </c>
      <c r="M73" s="55">
        <f t="shared" si="26"/>
        <v>0</v>
      </c>
      <c r="N73" s="55">
        <f t="shared" si="26"/>
        <v>0</v>
      </c>
      <c r="O73" s="55">
        <f t="shared" si="26"/>
        <v>0</v>
      </c>
      <c r="P73" s="55">
        <f t="shared" si="26"/>
        <v>0</v>
      </c>
      <c r="Q73" s="55">
        <f t="shared" si="26"/>
        <v>0</v>
      </c>
      <c r="R73" s="55">
        <f t="shared" si="26"/>
        <v>0</v>
      </c>
      <c r="S73" s="55">
        <f t="shared" si="26"/>
        <v>0</v>
      </c>
      <c r="T73" s="55">
        <f t="shared" si="26"/>
        <v>0</v>
      </c>
      <c r="U73" s="55">
        <f t="shared" si="26"/>
        <v>0</v>
      </c>
      <c r="V73" s="55">
        <f t="shared" si="26"/>
        <v>0</v>
      </c>
      <c r="W73" s="55">
        <f t="shared" si="26"/>
        <v>0</v>
      </c>
      <c r="X73" s="55">
        <f t="shared" si="26"/>
        <v>0</v>
      </c>
      <c r="Y73" s="55">
        <f t="shared" si="26"/>
        <v>0</v>
      </c>
      <c r="Z73" s="55">
        <f t="shared" si="26"/>
        <v>0</v>
      </c>
      <c r="AA73" s="55">
        <f t="shared" si="26"/>
        <v>0</v>
      </c>
      <c r="AB73" s="55">
        <f t="shared" si="26"/>
        <v>0</v>
      </c>
      <c r="AC73" s="55">
        <f t="shared" si="26"/>
        <v>0</v>
      </c>
      <c r="AD73" s="55">
        <f t="shared" si="26"/>
        <v>0</v>
      </c>
      <c r="AE73" s="55">
        <f t="shared" si="26"/>
        <v>0</v>
      </c>
      <c r="AF73" s="55">
        <f t="shared" si="26"/>
        <v>0</v>
      </c>
      <c r="AG73" s="55">
        <f t="shared" si="26"/>
        <v>0</v>
      </c>
      <c r="AH73" s="55">
        <f t="shared" si="26"/>
        <v>0</v>
      </c>
    </row>
    <row r="74" spans="2:35">
      <c r="B74" t="s">
        <v>6978</v>
      </c>
      <c r="C74" s="57" t="s">
        <v>63</v>
      </c>
      <c r="D74" s="55">
        <f t="shared" ref="D74:AH74" si="27">SUMIFS(D$8:D$23,$C$8:$C$23,$C74)</f>
        <v>0</v>
      </c>
      <c r="E74" s="55">
        <f t="shared" si="27"/>
        <v>0</v>
      </c>
      <c r="F74" s="55">
        <f t="shared" si="27"/>
        <v>0</v>
      </c>
      <c r="G74" s="55">
        <f t="shared" si="27"/>
        <v>0</v>
      </c>
      <c r="H74" s="55">
        <f t="shared" si="27"/>
        <v>0</v>
      </c>
      <c r="I74" s="55">
        <f t="shared" si="27"/>
        <v>0</v>
      </c>
      <c r="J74" s="55">
        <f t="shared" si="27"/>
        <v>0</v>
      </c>
      <c r="K74" s="55">
        <f t="shared" si="27"/>
        <v>0</v>
      </c>
      <c r="L74" s="55">
        <f t="shared" si="27"/>
        <v>0</v>
      </c>
      <c r="M74" s="55">
        <f t="shared" si="27"/>
        <v>0</v>
      </c>
      <c r="N74" s="55">
        <f t="shared" si="27"/>
        <v>0</v>
      </c>
      <c r="O74" s="55">
        <f t="shared" si="27"/>
        <v>0</v>
      </c>
      <c r="P74" s="55">
        <f t="shared" si="27"/>
        <v>0</v>
      </c>
      <c r="Q74" s="55">
        <f t="shared" si="27"/>
        <v>0</v>
      </c>
      <c r="R74" s="55">
        <f t="shared" si="27"/>
        <v>0</v>
      </c>
      <c r="S74" s="55">
        <f t="shared" si="27"/>
        <v>0</v>
      </c>
      <c r="T74" s="55">
        <f t="shared" si="27"/>
        <v>0</v>
      </c>
      <c r="U74" s="55">
        <f t="shared" si="27"/>
        <v>0</v>
      </c>
      <c r="V74" s="55">
        <f t="shared" si="27"/>
        <v>0</v>
      </c>
      <c r="W74" s="55">
        <f t="shared" si="27"/>
        <v>0</v>
      </c>
      <c r="X74" s="55">
        <f t="shared" si="27"/>
        <v>0</v>
      </c>
      <c r="Y74" s="55">
        <f t="shared" si="27"/>
        <v>0</v>
      </c>
      <c r="Z74" s="55">
        <f t="shared" si="27"/>
        <v>0</v>
      </c>
      <c r="AA74" s="55">
        <f t="shared" si="27"/>
        <v>0</v>
      </c>
      <c r="AB74" s="55">
        <f t="shared" si="27"/>
        <v>0</v>
      </c>
      <c r="AC74" s="55">
        <f t="shared" si="27"/>
        <v>0</v>
      </c>
      <c r="AD74" s="55">
        <f t="shared" si="27"/>
        <v>0</v>
      </c>
      <c r="AE74" s="55">
        <f t="shared" si="27"/>
        <v>0</v>
      </c>
      <c r="AF74" s="55">
        <f t="shared" si="27"/>
        <v>0</v>
      </c>
      <c r="AG74" s="55">
        <f t="shared" si="27"/>
        <v>0</v>
      </c>
      <c r="AH74" s="55">
        <f t="shared" si="27"/>
        <v>0</v>
      </c>
    </row>
    <row r="75" spans="2:35">
      <c r="B75" t="s">
        <v>6979</v>
      </c>
      <c r="C75" s="57" t="s">
        <v>91</v>
      </c>
      <c r="D75" s="55">
        <f t="shared" ref="D75:AH75" si="28">SUMIFS(D$27:D$42,$B$27:$B$42,$C75)</f>
        <v>851.47199999999998</v>
      </c>
      <c r="E75" s="55">
        <f t="shared" si="28"/>
        <v>851.47199999999998</v>
      </c>
      <c r="F75" s="55">
        <f t="shared" si="28"/>
        <v>0</v>
      </c>
      <c r="G75" s="55">
        <f t="shared" si="28"/>
        <v>0</v>
      </c>
      <c r="H75" s="55">
        <f t="shared" si="28"/>
        <v>0</v>
      </c>
      <c r="I75" s="55">
        <f t="shared" si="28"/>
        <v>0</v>
      </c>
      <c r="J75" s="55">
        <f t="shared" si="28"/>
        <v>0</v>
      </c>
      <c r="K75" s="55">
        <f t="shared" si="28"/>
        <v>0</v>
      </c>
      <c r="L75" s="55">
        <f t="shared" si="28"/>
        <v>0</v>
      </c>
      <c r="M75" s="55">
        <f t="shared" si="28"/>
        <v>0</v>
      </c>
      <c r="N75" s="55">
        <f t="shared" si="28"/>
        <v>0</v>
      </c>
      <c r="O75" s="55">
        <f t="shared" si="28"/>
        <v>0</v>
      </c>
      <c r="P75" s="55">
        <f t="shared" si="28"/>
        <v>0</v>
      </c>
      <c r="Q75" s="55">
        <f t="shared" si="28"/>
        <v>0</v>
      </c>
      <c r="R75" s="55">
        <f t="shared" si="28"/>
        <v>0</v>
      </c>
      <c r="S75" s="55">
        <f t="shared" si="28"/>
        <v>0</v>
      </c>
      <c r="T75" s="55">
        <f t="shared" si="28"/>
        <v>0</v>
      </c>
      <c r="U75" s="55">
        <f t="shared" si="28"/>
        <v>0</v>
      </c>
      <c r="V75" s="55">
        <f t="shared" si="28"/>
        <v>0</v>
      </c>
      <c r="W75" s="55">
        <f t="shared" si="28"/>
        <v>0</v>
      </c>
      <c r="X75" s="55">
        <f t="shared" si="28"/>
        <v>0</v>
      </c>
      <c r="Y75" s="55">
        <f t="shared" si="28"/>
        <v>0</v>
      </c>
      <c r="Z75" s="55">
        <f t="shared" si="28"/>
        <v>0</v>
      </c>
      <c r="AA75" s="55">
        <f t="shared" si="28"/>
        <v>0</v>
      </c>
      <c r="AB75" s="55">
        <f t="shared" si="28"/>
        <v>0</v>
      </c>
      <c r="AC75" s="55">
        <f t="shared" si="28"/>
        <v>0</v>
      </c>
      <c r="AD75" s="55">
        <f t="shared" si="28"/>
        <v>0</v>
      </c>
      <c r="AE75" s="55">
        <f t="shared" si="28"/>
        <v>0</v>
      </c>
      <c r="AF75" s="55">
        <f t="shared" si="28"/>
        <v>0</v>
      </c>
      <c r="AG75" s="55">
        <f t="shared" si="28"/>
        <v>0</v>
      </c>
      <c r="AH75" s="55">
        <f t="shared" si="28"/>
        <v>0</v>
      </c>
    </row>
    <row r="76" spans="2:35">
      <c r="B76" t="s">
        <v>6978</v>
      </c>
      <c r="C76" s="57" t="s">
        <v>91</v>
      </c>
      <c r="D76" s="55">
        <f t="shared" ref="D76:AH76" si="29">SUMIFS(D$8:D$23,$C$8:$C$23,$C76)</f>
        <v>1197.3451327433629</v>
      </c>
      <c r="E76" s="55">
        <f t="shared" si="29"/>
        <v>1064.0707964601772</v>
      </c>
      <c r="F76" s="55">
        <f t="shared" si="29"/>
        <v>0</v>
      </c>
      <c r="G76" s="55">
        <f t="shared" si="29"/>
        <v>0</v>
      </c>
      <c r="H76" s="55">
        <f t="shared" si="29"/>
        <v>0</v>
      </c>
      <c r="I76" s="55">
        <f t="shared" si="29"/>
        <v>0</v>
      </c>
      <c r="J76" s="55">
        <f t="shared" si="29"/>
        <v>0</v>
      </c>
      <c r="K76" s="55">
        <f t="shared" si="29"/>
        <v>0</v>
      </c>
      <c r="L76" s="55">
        <f t="shared" si="29"/>
        <v>0</v>
      </c>
      <c r="M76" s="55">
        <f t="shared" si="29"/>
        <v>0</v>
      </c>
      <c r="N76" s="55">
        <f t="shared" si="29"/>
        <v>0</v>
      </c>
      <c r="O76" s="55">
        <f t="shared" si="29"/>
        <v>0</v>
      </c>
      <c r="P76" s="55">
        <f t="shared" si="29"/>
        <v>0</v>
      </c>
      <c r="Q76" s="55">
        <f t="shared" si="29"/>
        <v>0</v>
      </c>
      <c r="R76" s="55">
        <f t="shared" si="29"/>
        <v>0</v>
      </c>
      <c r="S76" s="55">
        <f t="shared" si="29"/>
        <v>0</v>
      </c>
      <c r="T76" s="55">
        <f t="shared" si="29"/>
        <v>0</v>
      </c>
      <c r="U76" s="55">
        <f t="shared" si="29"/>
        <v>0</v>
      </c>
      <c r="V76" s="55">
        <f t="shared" si="29"/>
        <v>0</v>
      </c>
      <c r="W76" s="55">
        <f t="shared" si="29"/>
        <v>0</v>
      </c>
      <c r="X76" s="55">
        <f t="shared" si="29"/>
        <v>0</v>
      </c>
      <c r="Y76" s="55">
        <f t="shared" si="29"/>
        <v>0</v>
      </c>
      <c r="Z76" s="55">
        <f t="shared" si="29"/>
        <v>0</v>
      </c>
      <c r="AA76" s="55">
        <f t="shared" si="29"/>
        <v>0</v>
      </c>
      <c r="AB76" s="55">
        <f t="shared" si="29"/>
        <v>0</v>
      </c>
      <c r="AC76" s="55">
        <f t="shared" si="29"/>
        <v>0</v>
      </c>
      <c r="AD76" s="55">
        <f t="shared" si="29"/>
        <v>0</v>
      </c>
      <c r="AE76" s="55">
        <f t="shared" si="29"/>
        <v>0</v>
      </c>
      <c r="AF76" s="55">
        <f t="shared" si="29"/>
        <v>0</v>
      </c>
      <c r="AG76" s="55">
        <f t="shared" si="29"/>
        <v>0</v>
      </c>
      <c r="AH76" s="55">
        <f t="shared" si="29"/>
        <v>0</v>
      </c>
    </row>
    <row r="77" spans="2:35">
      <c r="B77" t="s">
        <v>6979</v>
      </c>
      <c r="C77" s="57" t="s">
        <v>92</v>
      </c>
      <c r="D77" s="55">
        <f t="shared" ref="D77:AH77" si="30">SUMIFS(D$27:D$42,$B$27:$B$42,$C77)</f>
        <v>0</v>
      </c>
      <c r="E77" s="55">
        <f t="shared" si="30"/>
        <v>0</v>
      </c>
      <c r="F77" s="55">
        <f t="shared" si="30"/>
        <v>0</v>
      </c>
      <c r="G77" s="55">
        <f t="shared" si="30"/>
        <v>929.52300000000002</v>
      </c>
      <c r="H77" s="55">
        <f t="shared" si="30"/>
        <v>2324.7800000000002</v>
      </c>
      <c r="I77" s="55">
        <f t="shared" si="30"/>
        <v>11901.1</v>
      </c>
      <c r="J77" s="55">
        <f t="shared" si="30"/>
        <v>17972.5</v>
      </c>
      <c r="K77" s="55">
        <f t="shared" si="30"/>
        <v>23228.400000000001</v>
      </c>
      <c r="L77" s="55">
        <f t="shared" si="30"/>
        <v>26452.3</v>
      </c>
      <c r="M77" s="55">
        <f t="shared" si="30"/>
        <v>28010.2</v>
      </c>
      <c r="N77" s="55">
        <f t="shared" si="30"/>
        <v>29150</v>
      </c>
      <c r="O77" s="55">
        <f t="shared" si="30"/>
        <v>29684.9</v>
      </c>
      <c r="P77" s="55">
        <f t="shared" si="30"/>
        <v>30075.8</v>
      </c>
      <c r="Q77" s="55">
        <f t="shared" si="30"/>
        <v>30233.599999999999</v>
      </c>
      <c r="R77" s="55">
        <f t="shared" si="30"/>
        <v>30699.4</v>
      </c>
      <c r="S77" s="55">
        <f t="shared" si="30"/>
        <v>30815.7</v>
      </c>
      <c r="T77" s="55">
        <f t="shared" si="30"/>
        <v>30810.1</v>
      </c>
      <c r="U77" s="55">
        <f t="shared" si="30"/>
        <v>30882.2</v>
      </c>
      <c r="V77" s="55">
        <f t="shared" si="30"/>
        <v>31043.599999999999</v>
      </c>
      <c r="W77" s="55">
        <f t="shared" si="30"/>
        <v>30974.3</v>
      </c>
      <c r="X77" s="55">
        <f t="shared" si="30"/>
        <v>30886.1</v>
      </c>
      <c r="Y77" s="55">
        <f t="shared" si="30"/>
        <v>30995.7</v>
      </c>
      <c r="Z77" s="55">
        <f t="shared" si="30"/>
        <v>31071</v>
      </c>
      <c r="AA77" s="55">
        <f t="shared" si="30"/>
        <v>31039.3</v>
      </c>
      <c r="AB77" s="55">
        <f t="shared" si="30"/>
        <v>30756.400000000001</v>
      </c>
      <c r="AC77" s="55">
        <f t="shared" si="30"/>
        <v>31054.9</v>
      </c>
      <c r="AD77" s="55">
        <f t="shared" si="30"/>
        <v>31126</v>
      </c>
      <c r="AE77" s="55">
        <f t="shared" si="30"/>
        <v>31126</v>
      </c>
      <c r="AF77" s="55">
        <f t="shared" si="30"/>
        <v>31126</v>
      </c>
      <c r="AG77" s="55">
        <f t="shared" si="30"/>
        <v>31126</v>
      </c>
      <c r="AH77" s="55">
        <f t="shared" si="30"/>
        <v>31126</v>
      </c>
    </row>
    <row r="78" spans="2:35">
      <c r="B78" t="s">
        <v>6978</v>
      </c>
      <c r="C78" s="57" t="s">
        <v>92</v>
      </c>
      <c r="D78" s="55">
        <f t="shared" ref="D78:AH78" si="31">SUMIFS(D$8:D$23,$C$8:$C$23,$C78)</f>
        <v>0</v>
      </c>
      <c r="E78" s="55">
        <f t="shared" si="31"/>
        <v>0</v>
      </c>
      <c r="F78" s="55">
        <f t="shared" si="31"/>
        <v>0</v>
      </c>
      <c r="G78" s="55">
        <f t="shared" si="31"/>
        <v>0</v>
      </c>
      <c r="H78" s="55">
        <f t="shared" si="31"/>
        <v>0</v>
      </c>
      <c r="I78" s="55">
        <f t="shared" si="31"/>
        <v>0</v>
      </c>
      <c r="J78" s="55">
        <f t="shared" si="31"/>
        <v>0</v>
      </c>
      <c r="K78" s="55">
        <f t="shared" si="31"/>
        <v>0</v>
      </c>
      <c r="L78" s="55">
        <f t="shared" si="31"/>
        <v>0</v>
      </c>
      <c r="M78" s="55">
        <f t="shared" si="31"/>
        <v>0</v>
      </c>
      <c r="N78" s="55">
        <f t="shared" si="31"/>
        <v>0</v>
      </c>
      <c r="O78" s="55">
        <f t="shared" si="31"/>
        <v>0</v>
      </c>
      <c r="P78" s="55">
        <f t="shared" si="31"/>
        <v>0</v>
      </c>
      <c r="Q78" s="55">
        <f t="shared" si="31"/>
        <v>0</v>
      </c>
      <c r="R78" s="55">
        <f t="shared" si="31"/>
        <v>0</v>
      </c>
      <c r="S78" s="55">
        <f t="shared" si="31"/>
        <v>0</v>
      </c>
      <c r="T78" s="55">
        <f t="shared" si="31"/>
        <v>0</v>
      </c>
      <c r="U78" s="55">
        <f t="shared" si="31"/>
        <v>0</v>
      </c>
      <c r="V78" s="55">
        <f t="shared" si="31"/>
        <v>0</v>
      </c>
      <c r="W78" s="55">
        <f t="shared" si="31"/>
        <v>0</v>
      </c>
      <c r="X78" s="55">
        <f t="shared" si="31"/>
        <v>0</v>
      </c>
      <c r="Y78" s="55">
        <f t="shared" si="31"/>
        <v>0</v>
      </c>
      <c r="Z78" s="55">
        <f t="shared" si="31"/>
        <v>0</v>
      </c>
      <c r="AA78" s="55">
        <f t="shared" si="31"/>
        <v>0</v>
      </c>
      <c r="AB78" s="55">
        <f t="shared" si="31"/>
        <v>0</v>
      </c>
      <c r="AC78" s="55">
        <f t="shared" si="31"/>
        <v>0</v>
      </c>
      <c r="AD78" s="55">
        <f t="shared" si="31"/>
        <v>0</v>
      </c>
      <c r="AE78" s="55">
        <f t="shared" si="31"/>
        <v>0</v>
      </c>
      <c r="AF78" s="55">
        <f t="shared" si="31"/>
        <v>0</v>
      </c>
      <c r="AG78" s="55">
        <f t="shared" si="31"/>
        <v>0</v>
      </c>
      <c r="AH78" s="55">
        <f t="shared" si="31"/>
        <v>0</v>
      </c>
    </row>
    <row r="79" spans="2:35" s="23" customFormat="1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</row>
    <row r="80" spans="2:35" s="23" customFormat="1">
      <c r="D80" s="60" t="s">
        <v>7063</v>
      </c>
      <c r="E80" s="60" t="s">
        <v>7064</v>
      </c>
      <c r="F80" s="60"/>
      <c r="G80" s="60"/>
      <c r="H80" s="60"/>
      <c r="I80" s="60"/>
      <c r="J80" s="60"/>
      <c r="K80" s="60"/>
      <c r="N80" s="60" t="s">
        <v>7065</v>
      </c>
      <c r="O80" s="60" t="s">
        <v>7066</v>
      </c>
      <c r="P80" s="60"/>
      <c r="Q80" s="60"/>
      <c r="R80" s="60"/>
      <c r="S80" s="60"/>
      <c r="T80" s="60"/>
      <c r="U80" s="60"/>
      <c r="V80" s="60"/>
      <c r="X80" s="60" t="s">
        <v>7067</v>
      </c>
      <c r="Y80" s="60" t="s">
        <v>7068</v>
      </c>
      <c r="Z80" s="60"/>
      <c r="AA80" s="60"/>
      <c r="AB80" s="60"/>
      <c r="AC80" s="60"/>
      <c r="AD80" s="60"/>
      <c r="AE80" s="60"/>
      <c r="AF80" s="60"/>
      <c r="AH80" s="60" t="s">
        <v>7069</v>
      </c>
      <c r="AI80" s="60" t="s">
        <v>7070</v>
      </c>
    </row>
    <row r="81" spans="3:35" s="23" customFormat="1">
      <c r="C81" s="21" t="s">
        <v>79</v>
      </c>
      <c r="D81" s="60">
        <f>D27</f>
        <v>227159</v>
      </c>
      <c r="E81" s="60">
        <f>D8</f>
        <v>198710</v>
      </c>
      <c r="F81" s="60"/>
      <c r="G81" s="60"/>
      <c r="H81" s="60"/>
      <c r="I81" s="60"/>
      <c r="J81" s="60"/>
      <c r="K81" s="60"/>
      <c r="M81" s="21" t="s">
        <v>79</v>
      </c>
      <c r="N81" s="60">
        <f t="shared" ref="N81:N96" si="32">N27</f>
        <v>198641</v>
      </c>
      <c r="O81" s="60">
        <f t="shared" ref="O81:O96" si="33">N8</f>
        <v>238000</v>
      </c>
      <c r="P81" s="60"/>
      <c r="Q81" s="60"/>
      <c r="R81" s="60"/>
      <c r="S81" s="60"/>
      <c r="T81" s="60"/>
      <c r="U81" s="60"/>
      <c r="V81" s="60"/>
      <c r="W81" s="21" t="s">
        <v>79</v>
      </c>
      <c r="X81" s="60">
        <f t="shared" ref="X81:X96" si="34">X27</f>
        <v>133684</v>
      </c>
      <c r="Y81" s="60">
        <f t="shared" ref="Y81:Y96" si="35">X8</f>
        <v>191000</v>
      </c>
      <c r="Z81" s="60"/>
      <c r="AA81" s="60"/>
      <c r="AB81" s="60"/>
      <c r="AC81" s="60"/>
      <c r="AD81" s="60"/>
      <c r="AE81" s="60"/>
      <c r="AF81" s="60"/>
      <c r="AG81" s="21" t="s">
        <v>79</v>
      </c>
      <c r="AH81" s="60">
        <f t="shared" ref="AH81:AH96" si="36">AH27</f>
        <v>67193.100000000006</v>
      </c>
      <c r="AI81" s="60">
        <f t="shared" ref="AI81:AI96" si="37">AH8</f>
        <v>111000</v>
      </c>
    </row>
    <row r="82" spans="3:35" s="23" customFormat="1">
      <c r="C82" s="21" t="s">
        <v>80</v>
      </c>
      <c r="D82" s="60">
        <f t="shared" ref="D82:D96" si="38">D28</f>
        <v>133046</v>
      </c>
      <c r="E82" s="60">
        <f t="shared" ref="E82:E96" si="39">D9</f>
        <v>149391</v>
      </c>
      <c r="F82" s="60"/>
      <c r="G82" s="60"/>
      <c r="H82" s="60"/>
      <c r="I82" s="60"/>
      <c r="J82" s="60"/>
      <c r="K82" s="60"/>
      <c r="M82" s="21" t="s">
        <v>80</v>
      </c>
      <c r="N82" s="60">
        <f t="shared" si="32"/>
        <v>168180</v>
      </c>
      <c r="O82" s="60">
        <f t="shared" si="33"/>
        <v>189000</v>
      </c>
      <c r="P82" s="60"/>
      <c r="Q82" s="60"/>
      <c r="R82" s="60"/>
      <c r="S82" s="60"/>
      <c r="T82" s="60"/>
      <c r="U82" s="60"/>
      <c r="V82" s="60"/>
      <c r="W82" s="21" t="s">
        <v>80</v>
      </c>
      <c r="X82" s="60">
        <f t="shared" si="34"/>
        <v>172830</v>
      </c>
      <c r="Y82" s="60">
        <f t="shared" si="35"/>
        <v>292000</v>
      </c>
      <c r="Z82" s="60"/>
      <c r="AA82" s="60"/>
      <c r="AB82" s="60"/>
      <c r="AC82" s="60"/>
      <c r="AD82" s="60"/>
      <c r="AE82" s="60"/>
      <c r="AF82" s="60"/>
      <c r="AG82" s="21" t="s">
        <v>80</v>
      </c>
      <c r="AH82" s="60">
        <f t="shared" si="36"/>
        <v>143264</v>
      </c>
      <c r="AI82" s="60">
        <f t="shared" si="37"/>
        <v>428000</v>
      </c>
    </row>
    <row r="83" spans="3:35" s="23" customFormat="1">
      <c r="C83" s="21" t="s">
        <v>81</v>
      </c>
      <c r="D83" s="60">
        <f t="shared" si="38"/>
        <v>146642</v>
      </c>
      <c r="E83" s="60">
        <f t="shared" si="39"/>
        <v>160184</v>
      </c>
      <c r="F83" s="60"/>
      <c r="G83" s="60"/>
      <c r="H83" s="60"/>
      <c r="I83" s="60"/>
      <c r="J83" s="60"/>
      <c r="K83" s="60"/>
      <c r="M83" s="21" t="s">
        <v>81</v>
      </c>
      <c r="N83" s="60">
        <f t="shared" si="32"/>
        <v>121414</v>
      </c>
      <c r="O83" s="60">
        <f t="shared" si="33"/>
        <v>145000</v>
      </c>
      <c r="P83" s="60"/>
      <c r="Q83" s="60"/>
      <c r="R83" s="60"/>
      <c r="S83" s="60"/>
      <c r="T83" s="60"/>
      <c r="U83" s="60"/>
      <c r="V83" s="60"/>
      <c r="W83" s="21" t="s">
        <v>81</v>
      </c>
      <c r="X83" s="60">
        <f t="shared" si="34"/>
        <v>108799</v>
      </c>
      <c r="Y83" s="60">
        <f t="shared" si="35"/>
        <v>125000</v>
      </c>
      <c r="Z83" s="60"/>
      <c r="AA83" s="60"/>
      <c r="AB83" s="60"/>
      <c r="AC83" s="60"/>
      <c r="AD83" s="60"/>
      <c r="AE83" s="60"/>
      <c r="AF83" s="60"/>
      <c r="AG83" s="21" t="s">
        <v>81</v>
      </c>
      <c r="AH83" s="60">
        <f t="shared" si="36"/>
        <v>64648.800000000003</v>
      </c>
      <c r="AI83" s="60">
        <f t="shared" si="37"/>
        <v>105000.00000000047</v>
      </c>
    </row>
    <row r="84" spans="3:35" s="23" customFormat="1">
      <c r="C84" s="21" t="s">
        <v>82</v>
      </c>
      <c r="D84" s="60">
        <f t="shared" si="38"/>
        <v>2454.41</v>
      </c>
      <c r="E84" s="60">
        <f t="shared" si="39"/>
        <v>3877</v>
      </c>
      <c r="F84" s="60"/>
      <c r="G84" s="60"/>
      <c r="H84" s="60"/>
      <c r="I84" s="60"/>
      <c r="J84" s="60"/>
      <c r="K84" s="60"/>
      <c r="M84" s="21" t="s">
        <v>82</v>
      </c>
      <c r="N84" s="60">
        <f t="shared" si="32"/>
        <v>2454.41</v>
      </c>
      <c r="O84" s="60">
        <f t="shared" si="33"/>
        <v>3781</v>
      </c>
      <c r="P84" s="60"/>
      <c r="Q84" s="60"/>
      <c r="R84" s="60"/>
      <c r="S84" s="60"/>
      <c r="T84" s="60"/>
      <c r="U84" s="60"/>
      <c r="V84" s="60"/>
      <c r="W84" s="21" t="s">
        <v>82</v>
      </c>
      <c r="X84" s="60">
        <f t="shared" si="34"/>
        <v>2454.41</v>
      </c>
      <c r="Y84" s="60">
        <f t="shared" si="35"/>
        <v>4057.5523809523802</v>
      </c>
      <c r="Z84" s="60"/>
      <c r="AA84" s="60"/>
      <c r="AB84" s="60"/>
      <c r="AC84" s="60"/>
      <c r="AD84" s="60"/>
      <c r="AE84" s="60"/>
      <c r="AF84" s="60"/>
      <c r="AG84" s="21" t="s">
        <v>82</v>
      </c>
      <c r="AH84" s="60">
        <f t="shared" si="36"/>
        <v>2454.41</v>
      </c>
      <c r="AI84" s="60">
        <f t="shared" si="37"/>
        <v>4310.6952380952353</v>
      </c>
    </row>
    <row r="85" spans="3:35" s="23" customFormat="1">
      <c r="C85" s="21" t="s">
        <v>83</v>
      </c>
      <c r="D85" s="60">
        <f t="shared" si="38"/>
        <v>3811.06</v>
      </c>
      <c r="E85" s="60">
        <f t="shared" si="39"/>
        <v>3139</v>
      </c>
      <c r="F85" s="60"/>
      <c r="G85" s="60"/>
      <c r="H85" s="60"/>
      <c r="I85" s="60"/>
      <c r="J85" s="60"/>
      <c r="K85" s="60"/>
      <c r="M85" s="21" t="s">
        <v>83</v>
      </c>
      <c r="N85" s="60">
        <f t="shared" si="32"/>
        <v>18726.2</v>
      </c>
      <c r="O85" s="60">
        <f t="shared" si="33"/>
        <v>40116</v>
      </c>
      <c r="P85" s="60"/>
      <c r="Q85" s="60"/>
      <c r="R85" s="60"/>
      <c r="S85" s="60"/>
      <c r="T85" s="60"/>
      <c r="U85" s="60"/>
      <c r="V85" s="60"/>
      <c r="W85" s="21" t="s">
        <v>83</v>
      </c>
      <c r="X85" s="60">
        <f t="shared" si="34"/>
        <v>44941.2</v>
      </c>
      <c r="Y85" s="60">
        <f t="shared" si="35"/>
        <v>80820.399999999441</v>
      </c>
      <c r="Z85" s="60"/>
      <c r="AA85" s="60"/>
      <c r="AB85" s="60"/>
      <c r="AC85" s="60"/>
      <c r="AD85" s="60"/>
      <c r="AE85" s="60"/>
      <c r="AF85" s="60"/>
      <c r="AG85" s="21" t="s">
        <v>83</v>
      </c>
      <c r="AH85" s="60">
        <f t="shared" si="36"/>
        <v>101739</v>
      </c>
      <c r="AI85" s="60">
        <f t="shared" si="37"/>
        <v>121616.39999999944</v>
      </c>
    </row>
    <row r="86" spans="3:35" s="23" customFormat="1">
      <c r="C86" s="21" t="s">
        <v>84</v>
      </c>
      <c r="D86" s="60">
        <f t="shared" si="38"/>
        <v>10510.4</v>
      </c>
      <c r="E86" s="60">
        <f t="shared" si="39"/>
        <v>16611</v>
      </c>
      <c r="F86" s="60"/>
      <c r="G86" s="60"/>
      <c r="H86" s="60"/>
      <c r="I86" s="60"/>
      <c r="J86" s="60"/>
      <c r="K86" s="60"/>
      <c r="M86" s="21" t="s">
        <v>84</v>
      </c>
      <c r="N86" s="60">
        <f t="shared" si="32"/>
        <v>22699.200000000001</v>
      </c>
      <c r="O86" s="60">
        <f t="shared" si="33"/>
        <v>45518</v>
      </c>
      <c r="P86" s="60"/>
      <c r="Q86" s="60"/>
      <c r="R86" s="60"/>
      <c r="S86" s="60"/>
      <c r="T86" s="60"/>
      <c r="U86" s="60"/>
      <c r="V86" s="60"/>
      <c r="W86" s="21" t="s">
        <v>84</v>
      </c>
      <c r="X86" s="60">
        <f t="shared" si="34"/>
        <v>51204.3</v>
      </c>
      <c r="Y86" s="60">
        <f t="shared" si="35"/>
        <v>73300.978571428917</v>
      </c>
      <c r="Z86" s="60"/>
      <c r="AA86" s="60"/>
      <c r="AB86" s="60"/>
      <c r="AC86" s="60"/>
      <c r="AD86" s="60"/>
      <c r="AE86" s="60"/>
      <c r="AF86" s="60"/>
      <c r="AG86" s="21" t="s">
        <v>84</v>
      </c>
      <c r="AH86" s="60">
        <f t="shared" si="36"/>
        <v>121357</v>
      </c>
      <c r="AI86" s="60">
        <f t="shared" si="37"/>
        <v>98756.192857143469</v>
      </c>
    </row>
    <row r="87" spans="3:35" s="23" customFormat="1">
      <c r="C87" s="21" t="s">
        <v>85</v>
      </c>
      <c r="D87" s="60">
        <f t="shared" si="38"/>
        <v>0</v>
      </c>
      <c r="E87" s="60">
        <f t="shared" si="39"/>
        <v>0</v>
      </c>
      <c r="F87" s="60"/>
      <c r="G87" s="60"/>
      <c r="H87" s="60"/>
      <c r="I87" s="60"/>
      <c r="J87" s="60"/>
      <c r="K87" s="60"/>
      <c r="M87" s="21" t="s">
        <v>85</v>
      </c>
      <c r="N87" s="60">
        <f t="shared" si="32"/>
        <v>0</v>
      </c>
      <c r="O87" s="60">
        <f t="shared" si="33"/>
        <v>0</v>
      </c>
      <c r="P87" s="60"/>
      <c r="Q87" s="60"/>
      <c r="R87" s="60"/>
      <c r="S87" s="60"/>
      <c r="T87" s="60"/>
      <c r="U87" s="60"/>
      <c r="V87" s="60"/>
      <c r="W87" s="21" t="s">
        <v>85</v>
      </c>
      <c r="X87" s="60">
        <f t="shared" si="34"/>
        <v>0</v>
      </c>
      <c r="Y87" s="60">
        <f t="shared" si="35"/>
        <v>0</v>
      </c>
      <c r="Z87" s="60"/>
      <c r="AA87" s="60"/>
      <c r="AB87" s="60"/>
      <c r="AC87" s="60"/>
      <c r="AD87" s="60"/>
      <c r="AE87" s="60"/>
      <c r="AF87" s="60"/>
      <c r="AG87" s="21" t="s">
        <v>85</v>
      </c>
      <c r="AH87" s="60">
        <f t="shared" si="36"/>
        <v>0</v>
      </c>
      <c r="AI87" s="60">
        <f t="shared" si="37"/>
        <v>0</v>
      </c>
    </row>
    <row r="88" spans="3:35" s="23" customFormat="1">
      <c r="C88" s="21" t="s">
        <v>61</v>
      </c>
      <c r="D88" s="60">
        <f t="shared" si="38"/>
        <v>1.37496E-4</v>
      </c>
      <c r="E88" s="60">
        <f t="shared" si="39"/>
        <v>14265</v>
      </c>
      <c r="F88" s="60"/>
      <c r="G88" s="60"/>
      <c r="H88" s="60"/>
      <c r="I88" s="60"/>
      <c r="J88" s="60"/>
      <c r="K88" s="60"/>
      <c r="M88" s="21" t="s">
        <v>61</v>
      </c>
      <c r="N88" s="60">
        <f t="shared" si="32"/>
        <v>1.65728E-4</v>
      </c>
      <c r="O88" s="60">
        <f t="shared" si="33"/>
        <v>13339</v>
      </c>
      <c r="P88" s="60"/>
      <c r="Q88" s="60"/>
      <c r="R88" s="60"/>
      <c r="S88" s="60"/>
      <c r="T88" s="60"/>
      <c r="U88" s="60"/>
      <c r="V88" s="60"/>
      <c r="W88" s="21" t="s">
        <v>61</v>
      </c>
      <c r="X88" s="60">
        <f t="shared" si="34"/>
        <v>1.2889999999999999E-4</v>
      </c>
      <c r="Y88" s="60">
        <f t="shared" si="35"/>
        <v>14194.133333333346</v>
      </c>
      <c r="Z88" s="60"/>
      <c r="AA88" s="60"/>
      <c r="AB88" s="60"/>
      <c r="AC88" s="60"/>
      <c r="AD88" s="60"/>
      <c r="AE88" s="60"/>
      <c r="AF88" s="60"/>
      <c r="AG88" s="21" t="s">
        <v>61</v>
      </c>
      <c r="AH88" s="60">
        <f t="shared" si="36"/>
        <v>1.37455E-3</v>
      </c>
      <c r="AI88" s="60">
        <f t="shared" si="37"/>
        <v>14860.133333333346</v>
      </c>
    </row>
    <row r="89" spans="3:35" s="23" customFormat="1">
      <c r="C89" s="21" t="s">
        <v>86</v>
      </c>
      <c r="D89" s="60">
        <f t="shared" si="38"/>
        <v>885.69299999999998</v>
      </c>
      <c r="E89" s="60">
        <f t="shared" si="39"/>
        <v>0</v>
      </c>
      <c r="F89" s="60"/>
      <c r="G89" s="60"/>
      <c r="H89" s="60"/>
      <c r="I89" s="60"/>
      <c r="J89" s="60"/>
      <c r="K89" s="60"/>
      <c r="M89" s="21" t="s">
        <v>86</v>
      </c>
      <c r="N89" s="60">
        <f t="shared" si="32"/>
        <v>3753.07</v>
      </c>
      <c r="O89" s="60">
        <f t="shared" si="33"/>
        <v>0</v>
      </c>
      <c r="P89" s="60"/>
      <c r="Q89" s="60"/>
      <c r="R89" s="60"/>
      <c r="S89" s="60"/>
      <c r="T89" s="60"/>
      <c r="U89" s="60"/>
      <c r="V89" s="60"/>
      <c r="W89" s="21" t="s">
        <v>86</v>
      </c>
      <c r="X89" s="60">
        <f t="shared" si="34"/>
        <v>5807.96</v>
      </c>
      <c r="Y89" s="60">
        <f t="shared" si="35"/>
        <v>0</v>
      </c>
      <c r="Z89" s="60"/>
      <c r="AA89" s="60"/>
      <c r="AB89" s="60"/>
      <c r="AC89" s="60"/>
      <c r="AD89" s="60"/>
      <c r="AE89" s="60"/>
      <c r="AF89" s="60"/>
      <c r="AG89" s="21" t="s">
        <v>86</v>
      </c>
      <c r="AH89" s="60">
        <f t="shared" si="36"/>
        <v>8596.7099999999991</v>
      </c>
      <c r="AI89" s="60">
        <f t="shared" si="37"/>
        <v>0</v>
      </c>
    </row>
    <row r="90" spans="3:35" s="23" customFormat="1">
      <c r="C90" s="21" t="s">
        <v>87</v>
      </c>
      <c r="D90" s="60">
        <f t="shared" si="38"/>
        <v>2903.65</v>
      </c>
      <c r="E90" s="60">
        <f t="shared" si="39"/>
        <v>1057.6548672566371</v>
      </c>
      <c r="F90" s="60"/>
      <c r="G90" s="60"/>
      <c r="H90" s="60"/>
      <c r="I90" s="60"/>
      <c r="J90" s="60"/>
      <c r="K90" s="60"/>
      <c r="M90" s="21" t="s">
        <v>87</v>
      </c>
      <c r="N90" s="60">
        <f t="shared" si="32"/>
        <v>2903.65</v>
      </c>
      <c r="O90" s="60">
        <f t="shared" si="33"/>
        <v>1000</v>
      </c>
      <c r="P90" s="60"/>
      <c r="Q90" s="60"/>
      <c r="R90" s="60"/>
      <c r="S90" s="60"/>
      <c r="T90" s="60"/>
      <c r="U90" s="60"/>
      <c r="V90" s="60"/>
      <c r="W90" s="21" t="s">
        <v>87</v>
      </c>
      <c r="X90" s="60">
        <f t="shared" si="34"/>
        <v>2837.85</v>
      </c>
      <c r="Y90" s="60">
        <f t="shared" si="35"/>
        <v>1000</v>
      </c>
      <c r="Z90" s="60"/>
      <c r="AA90" s="60"/>
      <c r="AB90" s="60"/>
      <c r="AC90" s="60"/>
      <c r="AD90" s="60"/>
      <c r="AE90" s="60"/>
      <c r="AF90" s="60"/>
      <c r="AG90" s="21" t="s">
        <v>87</v>
      </c>
      <c r="AH90" s="60">
        <f t="shared" si="36"/>
        <v>2769.3</v>
      </c>
      <c r="AI90" s="60">
        <f t="shared" si="37"/>
        <v>1000</v>
      </c>
    </row>
    <row r="91" spans="3:35" s="23" customFormat="1">
      <c r="C91" s="21" t="s">
        <v>88</v>
      </c>
      <c r="D91" s="60">
        <f t="shared" si="38"/>
        <v>0</v>
      </c>
      <c r="E91" s="60">
        <f t="shared" si="39"/>
        <v>0</v>
      </c>
      <c r="F91" s="60"/>
      <c r="G91" s="60"/>
      <c r="H91" s="60"/>
      <c r="I91" s="60"/>
      <c r="J91" s="60"/>
      <c r="K91" s="60"/>
      <c r="M91" s="21" t="s">
        <v>88</v>
      </c>
      <c r="N91" s="60">
        <f t="shared" si="32"/>
        <v>0</v>
      </c>
      <c r="O91" s="60">
        <f t="shared" si="33"/>
        <v>0</v>
      </c>
      <c r="P91" s="60"/>
      <c r="Q91" s="60"/>
      <c r="R91" s="60"/>
      <c r="S91" s="60"/>
      <c r="T91" s="60"/>
      <c r="U91" s="60"/>
      <c r="V91" s="60"/>
      <c r="W91" s="21" t="s">
        <v>88</v>
      </c>
      <c r="X91" s="60">
        <f t="shared" si="34"/>
        <v>0</v>
      </c>
      <c r="Y91" s="60">
        <f t="shared" si="35"/>
        <v>0</v>
      </c>
      <c r="Z91" s="60"/>
      <c r="AA91" s="60"/>
      <c r="AB91" s="60"/>
      <c r="AC91" s="60"/>
      <c r="AD91" s="60"/>
      <c r="AE91" s="60"/>
      <c r="AF91" s="60"/>
      <c r="AG91" s="21" t="s">
        <v>88</v>
      </c>
      <c r="AH91" s="60">
        <f t="shared" si="36"/>
        <v>0</v>
      </c>
      <c r="AI91" s="60">
        <f t="shared" si="37"/>
        <v>0</v>
      </c>
    </row>
    <row r="92" spans="3:35" s="23" customFormat="1">
      <c r="C92" s="21" t="s">
        <v>89</v>
      </c>
      <c r="D92" s="60">
        <f t="shared" si="38"/>
        <v>0</v>
      </c>
      <c r="E92" s="60">
        <f t="shared" si="39"/>
        <v>0</v>
      </c>
      <c r="F92" s="60"/>
      <c r="G92" s="60"/>
      <c r="H92" s="60"/>
      <c r="I92" s="60"/>
      <c r="J92" s="60"/>
      <c r="K92" s="60"/>
      <c r="M92" s="21" t="s">
        <v>89</v>
      </c>
      <c r="N92" s="60">
        <f t="shared" si="32"/>
        <v>10211</v>
      </c>
      <c r="O92" s="60">
        <f t="shared" si="33"/>
        <v>0</v>
      </c>
      <c r="P92" s="60"/>
      <c r="Q92" s="60"/>
      <c r="R92" s="60"/>
      <c r="S92" s="60"/>
      <c r="T92" s="60"/>
      <c r="U92" s="60"/>
      <c r="V92" s="60"/>
      <c r="W92" s="21" t="s">
        <v>89</v>
      </c>
      <c r="X92" s="60">
        <f t="shared" si="34"/>
        <v>10211.4</v>
      </c>
      <c r="Y92" s="60">
        <f t="shared" si="35"/>
        <v>0</v>
      </c>
      <c r="Z92" s="60"/>
      <c r="AA92" s="60"/>
      <c r="AB92" s="60"/>
      <c r="AC92" s="60"/>
      <c r="AD92" s="60"/>
      <c r="AE92" s="60"/>
      <c r="AF92" s="60"/>
      <c r="AG92" s="21" t="s">
        <v>89</v>
      </c>
      <c r="AH92" s="60">
        <f t="shared" si="36"/>
        <v>16049</v>
      </c>
      <c r="AI92" s="60">
        <f t="shared" si="37"/>
        <v>0</v>
      </c>
    </row>
    <row r="93" spans="3:35" s="23" customFormat="1">
      <c r="C93" s="21" t="s">
        <v>90</v>
      </c>
      <c r="D93" s="60">
        <f t="shared" si="38"/>
        <v>10275.299999999999</v>
      </c>
      <c r="E93" s="60">
        <f t="shared" si="39"/>
        <v>0</v>
      </c>
      <c r="F93" s="60"/>
      <c r="G93" s="60"/>
      <c r="H93" s="60"/>
      <c r="I93" s="60"/>
      <c r="J93" s="60"/>
      <c r="K93" s="60"/>
      <c r="M93" s="21" t="s">
        <v>90</v>
      </c>
      <c r="N93" s="60">
        <f t="shared" si="32"/>
        <v>95285.2</v>
      </c>
      <c r="O93" s="60">
        <f t="shared" si="33"/>
        <v>0</v>
      </c>
      <c r="P93" s="60"/>
      <c r="Q93" s="60"/>
      <c r="R93" s="60"/>
      <c r="S93" s="60"/>
      <c r="T93" s="60"/>
      <c r="U93" s="60"/>
      <c r="V93" s="60"/>
      <c r="W93" s="21" t="s">
        <v>90</v>
      </c>
      <c r="X93" s="60">
        <f t="shared" si="34"/>
        <v>239949</v>
      </c>
      <c r="Y93" s="60">
        <f t="shared" si="35"/>
        <v>0</v>
      </c>
      <c r="Z93" s="60"/>
      <c r="AA93" s="60"/>
      <c r="AB93" s="60"/>
      <c r="AC93" s="60"/>
      <c r="AD93" s="60"/>
      <c r="AE93" s="60"/>
      <c r="AF93" s="60"/>
      <c r="AG93" s="21" t="s">
        <v>90</v>
      </c>
      <c r="AH93" s="60">
        <f t="shared" si="36"/>
        <v>404453</v>
      </c>
      <c r="AI93" s="60">
        <f t="shared" si="37"/>
        <v>0</v>
      </c>
    </row>
    <row r="94" spans="3:35">
      <c r="C94" s="21" t="s">
        <v>63</v>
      </c>
      <c r="D94" s="60">
        <f t="shared" si="38"/>
        <v>0</v>
      </c>
      <c r="E94" s="60">
        <f t="shared" si="39"/>
        <v>0</v>
      </c>
      <c r="M94" s="21" t="s">
        <v>63</v>
      </c>
      <c r="N94" s="60">
        <f t="shared" si="32"/>
        <v>0</v>
      </c>
      <c r="O94" s="60">
        <f t="shared" si="33"/>
        <v>0</v>
      </c>
      <c r="W94" s="21" t="s">
        <v>63</v>
      </c>
      <c r="X94" s="60">
        <f t="shared" si="34"/>
        <v>0</v>
      </c>
      <c r="Y94" s="60">
        <f t="shared" si="35"/>
        <v>0</v>
      </c>
      <c r="AG94" s="21" t="s">
        <v>63</v>
      </c>
      <c r="AH94" s="60">
        <f t="shared" si="36"/>
        <v>0</v>
      </c>
      <c r="AI94" s="60">
        <f t="shared" si="37"/>
        <v>0</v>
      </c>
    </row>
    <row r="95" spans="3:35">
      <c r="C95" s="21" t="s">
        <v>91</v>
      </c>
      <c r="D95" s="60">
        <f t="shared" si="38"/>
        <v>851.47199999999998</v>
      </c>
      <c r="E95" s="60">
        <f t="shared" si="39"/>
        <v>1197.3451327433629</v>
      </c>
      <c r="M95" s="21" t="s">
        <v>91</v>
      </c>
      <c r="N95" s="60">
        <f t="shared" si="32"/>
        <v>0</v>
      </c>
      <c r="O95" s="60">
        <f t="shared" si="33"/>
        <v>0</v>
      </c>
      <c r="W95" s="21" t="s">
        <v>91</v>
      </c>
      <c r="X95" s="60">
        <f t="shared" si="34"/>
        <v>0</v>
      </c>
      <c r="Y95" s="60">
        <f t="shared" si="35"/>
        <v>0</v>
      </c>
      <c r="AG95" s="21" t="s">
        <v>91</v>
      </c>
      <c r="AH95" s="60">
        <f t="shared" si="36"/>
        <v>0</v>
      </c>
      <c r="AI95" s="60">
        <f t="shared" si="37"/>
        <v>0</v>
      </c>
    </row>
    <row r="96" spans="3:35">
      <c r="C96" s="21" t="s">
        <v>92</v>
      </c>
      <c r="D96" s="60">
        <f t="shared" si="38"/>
        <v>0</v>
      </c>
      <c r="E96" s="60">
        <f t="shared" si="39"/>
        <v>0</v>
      </c>
      <c r="M96" s="21" t="s">
        <v>92</v>
      </c>
      <c r="N96" s="60">
        <f t="shared" si="32"/>
        <v>29150</v>
      </c>
      <c r="O96" s="60">
        <f t="shared" si="33"/>
        <v>0</v>
      </c>
      <c r="W96" s="21" t="s">
        <v>92</v>
      </c>
      <c r="X96" s="60">
        <f t="shared" si="34"/>
        <v>30886.1</v>
      </c>
      <c r="Y96" s="60">
        <f t="shared" si="35"/>
        <v>0</v>
      </c>
      <c r="AG96" s="21" t="s">
        <v>92</v>
      </c>
      <c r="AH96" s="60">
        <f t="shared" si="36"/>
        <v>31126</v>
      </c>
      <c r="AI96" s="60">
        <f t="shared" si="37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K21" sqref="K21"/>
    </sheetView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63">
        <v>2020</v>
      </c>
      <c r="D9" s="63">
        <v>2021</v>
      </c>
      <c r="E9" s="63">
        <v>2022</v>
      </c>
      <c r="F9" s="63">
        <v>2023</v>
      </c>
      <c r="G9" s="63">
        <v>2024</v>
      </c>
      <c r="H9" s="63">
        <v>2025</v>
      </c>
      <c r="I9" s="63">
        <v>2026</v>
      </c>
      <c r="J9" s="63">
        <v>2027</v>
      </c>
      <c r="K9" s="63">
        <v>2028</v>
      </c>
      <c r="L9" s="63">
        <v>2029</v>
      </c>
      <c r="M9" s="63">
        <v>2030</v>
      </c>
      <c r="N9" s="63">
        <v>2031</v>
      </c>
      <c r="O9" s="63">
        <v>2032</v>
      </c>
      <c r="P9" s="63">
        <v>2033</v>
      </c>
      <c r="Q9" s="63">
        <v>2034</v>
      </c>
      <c r="R9" s="63">
        <v>2035</v>
      </c>
      <c r="S9" s="63">
        <v>2036</v>
      </c>
      <c r="T9" s="63">
        <v>2037</v>
      </c>
      <c r="U9" s="63">
        <v>2038</v>
      </c>
      <c r="V9" s="63">
        <v>2039</v>
      </c>
      <c r="W9" s="63">
        <v>2040</v>
      </c>
      <c r="X9" s="63">
        <v>2041</v>
      </c>
      <c r="Y9" s="63">
        <v>2042</v>
      </c>
      <c r="Z9" s="63">
        <v>2043</v>
      </c>
      <c r="AA9" s="63">
        <v>2044</v>
      </c>
      <c r="AB9" s="63">
        <v>2045</v>
      </c>
      <c r="AC9" s="63">
        <v>2046</v>
      </c>
      <c r="AD9" s="63">
        <v>2047</v>
      </c>
      <c r="AE9" s="63">
        <v>2048</v>
      </c>
      <c r="AF9" s="63">
        <v>2049</v>
      </c>
      <c r="AG9" s="6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518400000</v>
      </c>
      <c r="D10" s="21">
        <f>INDEX(NoSettings!$C$2:$AG$6843,MATCH($B10,NoSettings!$A$2:$A$6843,0),MATCH(D$9,NoSettings!$C$1:$AG$1,0))</f>
        <v>533457000</v>
      </c>
      <c r="E10" s="21">
        <f>INDEX(NoSettings!$C$2:$AG$6843,MATCH($B10,NoSettings!$A$2:$A$6843,0),MATCH(E$9,NoSettings!$C$1:$AG$1,0))</f>
        <v>548334000</v>
      </c>
      <c r="F10" s="21">
        <f>INDEX(NoSettings!$C$2:$AG$6843,MATCH($B10,NoSettings!$A$2:$A$6843,0),MATCH(F$9,NoSettings!$C$1:$AG$1,0))</f>
        <v>563589000</v>
      </c>
      <c r="G10" s="21">
        <f>INDEX(NoSettings!$C$2:$AG$6843,MATCH($B10,NoSettings!$A$2:$A$6843,0),MATCH(G$9,NoSettings!$C$1:$AG$1,0))</f>
        <v>578978000</v>
      </c>
      <c r="H10" s="21">
        <f>INDEX(NoSettings!$C$2:$AG$6843,MATCH($B10,NoSettings!$A$2:$A$6843,0),MATCH(H$9,NoSettings!$C$1:$AG$1,0))</f>
        <v>594331000</v>
      </c>
      <c r="I10" s="21">
        <f>INDEX(NoSettings!$C$2:$AG$6843,MATCH($B10,NoSettings!$A$2:$A$6843,0),MATCH(I$9,NoSettings!$C$1:$AG$1,0))</f>
        <v>603964000</v>
      </c>
      <c r="J10" s="21">
        <f>INDEX(NoSettings!$C$2:$AG$6843,MATCH($B10,NoSettings!$A$2:$A$6843,0),MATCH(J$9,NoSettings!$C$1:$AG$1,0))</f>
        <v>614313000</v>
      </c>
      <c r="K10" s="21">
        <f>INDEX(NoSettings!$C$2:$AG$6843,MATCH($B10,NoSettings!$A$2:$A$6843,0),MATCH(K$9,NoSettings!$C$1:$AG$1,0))</f>
        <v>624682000</v>
      </c>
      <c r="L10" s="21">
        <f>INDEX(NoSettings!$C$2:$AG$6843,MATCH($B10,NoSettings!$A$2:$A$6843,0),MATCH(L$9,NoSettings!$C$1:$AG$1,0))</f>
        <v>635912000</v>
      </c>
      <c r="M10" s="21">
        <f>INDEX(NoSettings!$C$2:$AG$6843,MATCH($B10,NoSettings!$A$2:$A$6843,0),MATCH(M$9,NoSettings!$C$1:$AG$1,0))</f>
        <v>646714000</v>
      </c>
      <c r="N10" s="21">
        <f>INDEX(NoSettings!$C$2:$AG$6843,MATCH($B10,NoSettings!$A$2:$A$6843,0),MATCH(N$9,NoSettings!$C$1:$AG$1,0))</f>
        <v>657284000</v>
      </c>
      <c r="O10" s="21">
        <f>INDEX(NoSettings!$C$2:$AG$6843,MATCH($B10,NoSettings!$A$2:$A$6843,0),MATCH(O$9,NoSettings!$C$1:$AG$1,0))</f>
        <v>667813000</v>
      </c>
      <c r="P10" s="21">
        <f>INDEX(NoSettings!$C$2:$AG$6843,MATCH($B10,NoSettings!$A$2:$A$6843,0),MATCH(P$9,NoSettings!$C$1:$AG$1,0))</f>
        <v>679304000</v>
      </c>
      <c r="Q10" s="21">
        <f>INDEX(NoSettings!$C$2:$AG$6843,MATCH($B10,NoSettings!$A$2:$A$6843,0),MATCH(Q$9,NoSettings!$C$1:$AG$1,0))</f>
        <v>690741000</v>
      </c>
      <c r="R10" s="21">
        <f>INDEX(NoSettings!$C$2:$AG$6843,MATCH($B10,NoSettings!$A$2:$A$6843,0),MATCH(R$9,NoSettings!$C$1:$AG$1,0))</f>
        <v>702835000</v>
      </c>
      <c r="S10" s="21">
        <f>INDEX(NoSettings!$C$2:$AG$6843,MATCH($B10,NoSettings!$A$2:$A$6843,0),MATCH(S$9,NoSettings!$C$1:$AG$1,0))</f>
        <v>714519000</v>
      </c>
      <c r="T10" s="21">
        <f>INDEX(NoSettings!$C$2:$AG$6843,MATCH($B10,NoSettings!$A$2:$A$6843,0),MATCH(T$9,NoSettings!$C$1:$AG$1,0))</f>
        <v>726874000</v>
      </c>
      <c r="U10" s="21">
        <f>INDEX(NoSettings!$C$2:$AG$6843,MATCH($B10,NoSettings!$A$2:$A$6843,0),MATCH(U$9,NoSettings!$C$1:$AG$1,0))</f>
        <v>739522000</v>
      </c>
      <c r="V10" s="21">
        <f>INDEX(NoSettings!$C$2:$AG$6843,MATCH($B10,NoSettings!$A$2:$A$6843,0),MATCH(V$9,NoSettings!$C$1:$AG$1,0))</f>
        <v>751935000</v>
      </c>
      <c r="W10" s="21">
        <f>INDEX(NoSettings!$C$2:$AG$6843,MATCH($B10,NoSettings!$A$2:$A$6843,0),MATCH(W$9,NoSettings!$C$1:$AG$1,0))</f>
        <v>764679000</v>
      </c>
      <c r="X10" s="21">
        <f>INDEX(NoSettings!$C$2:$AG$6843,MATCH($B10,NoSettings!$A$2:$A$6843,0),MATCH(X$9,NoSettings!$C$1:$AG$1,0))</f>
        <v>778061000</v>
      </c>
      <c r="Y10" s="21">
        <f>INDEX(NoSettings!$C$2:$AG$6843,MATCH($B10,NoSettings!$A$2:$A$6843,0),MATCH(Y$9,NoSettings!$C$1:$AG$1,0))</f>
        <v>790431000</v>
      </c>
      <c r="Z10" s="21">
        <f>INDEX(NoSettings!$C$2:$AG$6843,MATCH($B10,NoSettings!$A$2:$A$6843,0),MATCH(Z$9,NoSettings!$C$1:$AG$1,0))</f>
        <v>803624000</v>
      </c>
      <c r="AA10" s="21">
        <f>INDEX(NoSettings!$C$2:$AG$6843,MATCH($B10,NoSettings!$A$2:$A$6843,0),MATCH(AA$9,NoSettings!$C$1:$AG$1,0))</f>
        <v>816870000</v>
      </c>
      <c r="AB10" s="21">
        <f>INDEX(NoSettings!$C$2:$AG$6843,MATCH($B10,NoSettings!$A$2:$A$6843,0),MATCH(AB$9,NoSettings!$C$1:$AG$1,0))</f>
        <v>829448000</v>
      </c>
      <c r="AC10" s="21">
        <f>INDEX(NoSettings!$C$2:$AG$6843,MATCH($B10,NoSettings!$A$2:$A$6843,0),MATCH(AC$9,NoSettings!$C$1:$AG$1,0))</f>
        <v>842559000</v>
      </c>
      <c r="AD10" s="21">
        <f>INDEX(NoSettings!$C$2:$AG$6843,MATCH($B10,NoSettings!$A$2:$A$6843,0),MATCH(AD$9,NoSettings!$C$1:$AG$1,0))</f>
        <v>856007000</v>
      </c>
      <c r="AE10" s="21">
        <f>INDEX(NoSettings!$C$2:$AG$6843,MATCH($B10,NoSettings!$A$2:$A$6843,0),MATCH(AE$9,NoSettings!$C$1:$AG$1,0))</f>
        <v>868770000</v>
      </c>
      <c r="AF10" s="21">
        <f>INDEX(NoSettings!$C$2:$AG$6843,MATCH($B10,NoSettings!$A$2:$A$6843,0),MATCH(AF$9,NoSettings!$C$1:$AG$1,0))</f>
        <v>881960000</v>
      </c>
      <c r="AG10" s="21">
        <f>INDEX(NoSettings!$C$2:$AG$6843,MATCH($B10,NoSettings!$A$2:$A$6843,0),MATCH(AG$9,NoSettings!$C$1:$AG$1,0))</f>
        <v>895164000</v>
      </c>
    </row>
    <row r="12" spans="1:33">
      <c r="C12" s="63">
        <v>2020</v>
      </c>
      <c r="D12" s="63">
        <v>2021</v>
      </c>
      <c r="E12" s="63">
        <v>2022</v>
      </c>
      <c r="F12" s="63">
        <v>2023</v>
      </c>
      <c r="G12" s="63">
        <v>2024</v>
      </c>
      <c r="H12" s="63">
        <v>2025</v>
      </c>
      <c r="I12" s="63">
        <v>2026</v>
      </c>
      <c r="J12" s="63">
        <v>2027</v>
      </c>
      <c r="K12" s="63">
        <v>2028</v>
      </c>
      <c r="L12" s="63">
        <v>2029</v>
      </c>
      <c r="M12" s="63">
        <v>2030</v>
      </c>
      <c r="N12" s="63">
        <v>2031</v>
      </c>
      <c r="O12" s="63">
        <v>2032</v>
      </c>
      <c r="P12" s="63">
        <v>2033</v>
      </c>
      <c r="Q12" s="63">
        <v>2034</v>
      </c>
      <c r="R12" s="63">
        <v>2035</v>
      </c>
      <c r="S12" s="63">
        <v>2036</v>
      </c>
      <c r="T12" s="63">
        <v>2037</v>
      </c>
      <c r="U12" s="63">
        <v>2038</v>
      </c>
      <c r="V12" s="63">
        <v>2039</v>
      </c>
      <c r="W12" s="63">
        <v>2040</v>
      </c>
      <c r="X12" s="63">
        <v>2041</v>
      </c>
      <c r="Y12" s="63">
        <v>2042</v>
      </c>
      <c r="Z12" s="63">
        <v>2043</v>
      </c>
      <c r="AA12" s="63">
        <v>2044</v>
      </c>
      <c r="AB12" s="63">
        <v>2045</v>
      </c>
      <c r="AC12" s="63">
        <v>2046</v>
      </c>
      <c r="AD12" s="63">
        <v>2047</v>
      </c>
      <c r="AE12" s="63">
        <v>2048</v>
      </c>
      <c r="AF12" s="63">
        <v>2049</v>
      </c>
      <c r="AG12" s="63">
        <v>2050</v>
      </c>
    </row>
    <row r="13" spans="1:33">
      <c r="B13" t="s">
        <v>6979</v>
      </c>
      <c r="C13" s="4">
        <f>C10</f>
        <v>518400000</v>
      </c>
      <c r="D13" s="4">
        <f t="shared" ref="D13:AG13" si="0">D10</f>
        <v>533457000</v>
      </c>
      <c r="E13" s="4">
        <f t="shared" si="0"/>
        <v>548334000</v>
      </c>
      <c r="F13" s="4">
        <f t="shared" si="0"/>
        <v>563589000</v>
      </c>
      <c r="G13" s="4">
        <f t="shared" si="0"/>
        <v>578978000</v>
      </c>
      <c r="H13" s="4">
        <f t="shared" si="0"/>
        <v>594331000</v>
      </c>
      <c r="I13" s="4">
        <f t="shared" si="0"/>
        <v>603964000</v>
      </c>
      <c r="J13" s="4">
        <f t="shared" si="0"/>
        <v>614313000</v>
      </c>
      <c r="K13" s="4">
        <f t="shared" si="0"/>
        <v>624682000</v>
      </c>
      <c r="L13" s="4">
        <f t="shared" si="0"/>
        <v>635912000</v>
      </c>
      <c r="M13" s="4">
        <f t="shared" si="0"/>
        <v>646714000</v>
      </c>
      <c r="N13" s="4">
        <f t="shared" si="0"/>
        <v>657284000</v>
      </c>
      <c r="O13" s="4">
        <f t="shared" si="0"/>
        <v>667813000</v>
      </c>
      <c r="P13" s="4">
        <f t="shared" si="0"/>
        <v>679304000</v>
      </c>
      <c r="Q13" s="4">
        <f t="shared" si="0"/>
        <v>690741000</v>
      </c>
      <c r="R13" s="4">
        <f t="shared" si="0"/>
        <v>702835000</v>
      </c>
      <c r="S13" s="4">
        <f t="shared" si="0"/>
        <v>714519000</v>
      </c>
      <c r="T13" s="4">
        <f t="shared" si="0"/>
        <v>726874000</v>
      </c>
      <c r="U13" s="4">
        <f t="shared" si="0"/>
        <v>739522000</v>
      </c>
      <c r="V13" s="4">
        <f t="shared" si="0"/>
        <v>751935000</v>
      </c>
      <c r="W13" s="4">
        <f t="shared" si="0"/>
        <v>764679000</v>
      </c>
      <c r="X13" s="4">
        <f t="shared" si="0"/>
        <v>778061000</v>
      </c>
      <c r="Y13" s="4">
        <f t="shared" si="0"/>
        <v>790431000</v>
      </c>
      <c r="Z13" s="4">
        <f t="shared" si="0"/>
        <v>803624000</v>
      </c>
      <c r="AA13" s="4">
        <f t="shared" si="0"/>
        <v>816870000</v>
      </c>
      <c r="AB13" s="4">
        <f t="shared" si="0"/>
        <v>829448000</v>
      </c>
      <c r="AC13" s="4">
        <f t="shared" si="0"/>
        <v>842559000</v>
      </c>
      <c r="AD13" s="4">
        <f t="shared" si="0"/>
        <v>856007000</v>
      </c>
      <c r="AE13" s="4">
        <f t="shared" si="0"/>
        <v>868770000</v>
      </c>
      <c r="AF13" s="4">
        <f t="shared" si="0"/>
        <v>881960000</v>
      </c>
      <c r="AG13" s="4">
        <f t="shared" si="0"/>
        <v>895164000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G53"/>
  <sheetViews>
    <sheetView zoomScale="80" zoomScaleNormal="80" workbookViewId="0">
      <selection activeCell="O38" sqref="O38"/>
    </sheetView>
  </sheetViews>
  <sheetFormatPr defaultRowHeight="14.5"/>
  <cols>
    <col min="1" max="1" width="11.08984375" bestFit="1" customWidth="1"/>
    <col min="2" max="2" width="58.90625" customWidth="1"/>
    <col min="3" max="28" width="12.1796875" style="55" bestFit="1" customWidth="1"/>
    <col min="29" max="33" width="13.81640625" style="5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67">
        <v>2020</v>
      </c>
      <c r="D5" s="67">
        <v>2021</v>
      </c>
      <c r="E5" s="67">
        <v>2022</v>
      </c>
      <c r="F5" s="67">
        <v>2023</v>
      </c>
      <c r="G5" s="67">
        <v>2024</v>
      </c>
      <c r="H5" s="67">
        <v>2025</v>
      </c>
      <c r="I5" s="67">
        <v>2026</v>
      </c>
      <c r="J5" s="67">
        <v>2027</v>
      </c>
      <c r="K5" s="67">
        <v>2028</v>
      </c>
      <c r="L5" s="67">
        <v>2029</v>
      </c>
      <c r="M5" s="67">
        <v>2030</v>
      </c>
      <c r="N5" s="67">
        <v>2031</v>
      </c>
      <c r="O5" s="67">
        <v>2032</v>
      </c>
      <c r="P5" s="67">
        <v>2033</v>
      </c>
      <c r="Q5" s="67">
        <v>2034</v>
      </c>
      <c r="R5" s="67">
        <v>2035</v>
      </c>
      <c r="S5" s="67">
        <v>2036</v>
      </c>
      <c r="T5" s="67">
        <v>2037</v>
      </c>
      <c r="U5" s="67">
        <v>2038</v>
      </c>
      <c r="V5" s="67">
        <v>2039</v>
      </c>
      <c r="W5" s="67">
        <v>2040</v>
      </c>
      <c r="X5" s="67">
        <v>2041</v>
      </c>
      <c r="Y5" s="67">
        <v>2042</v>
      </c>
      <c r="Z5" s="67">
        <v>2043</v>
      </c>
      <c r="AA5" s="67">
        <v>2044</v>
      </c>
      <c r="AB5" s="67">
        <v>2045</v>
      </c>
      <c r="AC5" s="67">
        <v>2046</v>
      </c>
      <c r="AD5" s="67">
        <v>2047</v>
      </c>
      <c r="AE5" s="67">
        <v>2048</v>
      </c>
      <c r="AF5" s="67">
        <v>2049</v>
      </c>
      <c r="AG5" s="67">
        <v>2050</v>
      </c>
    </row>
    <row r="6" spans="2:33">
      <c r="B6" s="17" t="s">
        <v>100</v>
      </c>
      <c r="C6" s="62">
        <v>0</v>
      </c>
      <c r="D6" s="62">
        <v>0</v>
      </c>
      <c r="E6" s="62">
        <v>0</v>
      </c>
      <c r="F6" s="62">
        <v>0</v>
      </c>
      <c r="G6" s="62">
        <v>0</v>
      </c>
      <c r="H6" s="62">
        <v>0</v>
      </c>
      <c r="I6" s="62">
        <v>0</v>
      </c>
      <c r="J6" s="62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0</v>
      </c>
      <c r="S6" s="62">
        <v>0</v>
      </c>
      <c r="T6" s="62">
        <v>0</v>
      </c>
      <c r="U6" s="62">
        <v>0</v>
      </c>
      <c r="V6" s="62">
        <v>0</v>
      </c>
      <c r="W6" s="62">
        <v>0</v>
      </c>
      <c r="X6" s="62">
        <v>0</v>
      </c>
      <c r="Y6" s="62">
        <v>0</v>
      </c>
      <c r="Z6" s="62">
        <v>0</v>
      </c>
      <c r="AA6" s="62">
        <v>0</v>
      </c>
      <c r="AB6" s="62">
        <v>0</v>
      </c>
      <c r="AC6" s="62">
        <v>0</v>
      </c>
      <c r="AD6" s="62">
        <v>0</v>
      </c>
      <c r="AE6" s="62">
        <v>0</v>
      </c>
      <c r="AF6" s="62">
        <v>0</v>
      </c>
      <c r="AG6" s="62">
        <v>0</v>
      </c>
    </row>
    <row r="7" spans="2:33">
      <c r="B7" s="17" t="s">
        <v>101</v>
      </c>
      <c r="C7" s="62">
        <v>95400000</v>
      </c>
      <c r="D7" s="62">
        <v>95427215.189873219</v>
      </c>
      <c r="E7" s="62">
        <v>96500000</v>
      </c>
      <c r="F7" s="62">
        <v>97572784.810126305</v>
      </c>
      <c r="G7" s="62">
        <v>98645569.620253086</v>
      </c>
      <c r="H7" s="62">
        <v>100500000</v>
      </c>
      <c r="I7" s="62">
        <v>100791139.24050617</v>
      </c>
      <c r="J7" s="62">
        <v>101863924.05063295</v>
      </c>
      <c r="K7" s="62">
        <v>102936708.86075926</v>
      </c>
      <c r="L7" s="62">
        <v>104009493.67088604</v>
      </c>
      <c r="M7" s="62">
        <v>104100000</v>
      </c>
      <c r="N7" s="62">
        <v>106155063.29113913</v>
      </c>
      <c r="O7" s="62">
        <v>107227848.10126591</v>
      </c>
      <c r="P7" s="62">
        <v>108300632.91139221</v>
      </c>
      <c r="Q7" s="62">
        <v>109373417.72151899</v>
      </c>
      <c r="R7" s="62">
        <v>110446202.5316453</v>
      </c>
      <c r="S7" s="62">
        <v>111518987.34177208</v>
      </c>
      <c r="T7" s="62">
        <v>112591772.15189886</v>
      </c>
      <c r="U7" s="62">
        <v>113664556.96202517</v>
      </c>
      <c r="V7" s="62">
        <v>114737341.77215195</v>
      </c>
      <c r="W7" s="62">
        <v>115810126.58227825</v>
      </c>
      <c r="X7" s="62">
        <v>116882911.39240503</v>
      </c>
      <c r="Y7" s="62">
        <v>117955696.20253181</v>
      </c>
      <c r="Z7" s="62">
        <v>119028481.01265812</v>
      </c>
      <c r="AA7" s="62">
        <v>120101265.8227849</v>
      </c>
      <c r="AB7" s="62">
        <v>121174050.63291121</v>
      </c>
      <c r="AC7" s="62">
        <v>122246835.44303799</v>
      </c>
      <c r="AD7" s="62">
        <v>123319620.25316429</v>
      </c>
      <c r="AE7" s="62">
        <v>124392405.06329107</v>
      </c>
      <c r="AF7" s="62">
        <v>125465189.87341785</v>
      </c>
      <c r="AG7" s="62">
        <v>126537974.68354416</v>
      </c>
    </row>
    <row r="8" spans="2:33">
      <c r="B8" s="17" t="s">
        <v>102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  <c r="AG8" s="62">
        <v>0</v>
      </c>
    </row>
    <row r="9" spans="2:33">
      <c r="B9" s="17" t="s">
        <v>103</v>
      </c>
      <c r="C9" s="62">
        <v>15400000</v>
      </c>
      <c r="D9" s="62">
        <v>15289556.962025315</v>
      </c>
      <c r="E9" s="62">
        <v>15325000</v>
      </c>
      <c r="F9" s="62">
        <v>15360443.037974685</v>
      </c>
      <c r="G9" s="62">
        <v>15395886.075949371</v>
      </c>
      <c r="H9" s="62">
        <v>15500000</v>
      </c>
      <c r="I9" s="62">
        <v>15466772.151898742</v>
      </c>
      <c r="J9" s="62">
        <v>15502215.189873427</v>
      </c>
      <c r="K9" s="62">
        <v>15537658.227848113</v>
      </c>
      <c r="L9" s="62">
        <v>15573101.265822783</v>
      </c>
      <c r="M9" s="62">
        <v>15500000</v>
      </c>
      <c r="N9" s="62">
        <v>15643987.341772154</v>
      </c>
      <c r="O9" s="62">
        <v>15679430.379746839</v>
      </c>
      <c r="P9" s="62">
        <v>15714873.417721525</v>
      </c>
      <c r="Q9" s="62">
        <v>15750316.45569621</v>
      </c>
      <c r="R9" s="62">
        <v>15785759.493670896</v>
      </c>
      <c r="S9" s="62">
        <v>15821202.531645581</v>
      </c>
      <c r="T9" s="62">
        <v>15856645.569620252</v>
      </c>
      <c r="U9" s="62">
        <v>15892088.607594937</v>
      </c>
      <c r="V9" s="62">
        <v>15927531.645569623</v>
      </c>
      <c r="W9" s="62">
        <v>15962974.683544308</v>
      </c>
      <c r="X9" s="62">
        <v>15998417.721518993</v>
      </c>
      <c r="Y9" s="62">
        <v>16033860.759493679</v>
      </c>
      <c r="Z9" s="62">
        <v>16069303.797468364</v>
      </c>
      <c r="AA9" s="62">
        <v>16104746.83544305</v>
      </c>
      <c r="AB9" s="62">
        <v>16140189.87341772</v>
      </c>
      <c r="AC9" s="62">
        <v>16175632.911392406</v>
      </c>
      <c r="AD9" s="62">
        <v>16211075.949367091</v>
      </c>
      <c r="AE9" s="62">
        <v>16246518.987341776</v>
      </c>
      <c r="AF9" s="62">
        <v>16281962.025316462</v>
      </c>
      <c r="AG9" s="62">
        <v>16317405.063291147</v>
      </c>
    </row>
    <row r="10" spans="2:33">
      <c r="B10" s="17" t="s">
        <v>17</v>
      </c>
      <c r="C10" s="62">
        <v>295500000</v>
      </c>
      <c r="D10" s="62">
        <v>285874367.08860779</v>
      </c>
      <c r="E10" s="62">
        <v>291475000</v>
      </c>
      <c r="F10" s="62">
        <v>297075632.91139221</v>
      </c>
      <c r="G10" s="62">
        <v>302676265.82278633</v>
      </c>
      <c r="H10" s="62">
        <v>303900000</v>
      </c>
      <c r="I10" s="62">
        <v>313877531.64557076</v>
      </c>
      <c r="J10" s="62">
        <v>319478164.55696297</v>
      </c>
      <c r="K10" s="62">
        <v>325078797.46835518</v>
      </c>
      <c r="L10" s="62">
        <v>330679430.37974739</v>
      </c>
      <c r="M10" s="62">
        <v>333100000</v>
      </c>
      <c r="N10" s="62">
        <v>341880696.20253181</v>
      </c>
      <c r="O10" s="62">
        <v>347481329.11392403</v>
      </c>
      <c r="P10" s="62">
        <v>353081962.02531624</v>
      </c>
      <c r="Q10" s="62">
        <v>358682594.93671036</v>
      </c>
      <c r="R10" s="62">
        <v>364283227.84810257</v>
      </c>
      <c r="S10" s="62">
        <v>369883860.75949478</v>
      </c>
      <c r="T10" s="62">
        <v>375484493.67088699</v>
      </c>
      <c r="U10" s="62">
        <v>381085126.58227921</v>
      </c>
      <c r="V10" s="62">
        <v>386685759.49367142</v>
      </c>
      <c r="W10" s="62">
        <v>392286392.40506363</v>
      </c>
      <c r="X10" s="62">
        <v>397887025.31645584</v>
      </c>
      <c r="Y10" s="62">
        <v>403487658.22784805</v>
      </c>
      <c r="Z10" s="62">
        <v>409088291.13924026</v>
      </c>
      <c r="AA10" s="62">
        <v>414688924.05063438</v>
      </c>
      <c r="AB10" s="62">
        <v>420289556.9620266</v>
      </c>
      <c r="AC10" s="62">
        <v>425890189.87341881</v>
      </c>
      <c r="AD10" s="62">
        <v>431490822.78481102</v>
      </c>
      <c r="AE10" s="62">
        <v>437091455.69620323</v>
      </c>
      <c r="AF10" s="62">
        <v>442692088.60759544</v>
      </c>
      <c r="AG10" s="62">
        <v>448292721.51898766</v>
      </c>
    </row>
    <row r="11" spans="2:33">
      <c r="B11" s="17" t="s">
        <v>104</v>
      </c>
      <c r="C11" s="62">
        <v>20900000</v>
      </c>
      <c r="D11" s="62">
        <v>21167088.607594937</v>
      </c>
      <c r="E11" s="62">
        <v>21100000</v>
      </c>
      <c r="F11" s="62">
        <v>21032911.392405063</v>
      </c>
      <c r="G11" s="62">
        <v>20965822.784810126</v>
      </c>
      <c r="H11" s="62">
        <v>20900000</v>
      </c>
      <c r="I11" s="62">
        <v>20831645.569620252</v>
      </c>
      <c r="J11" s="62">
        <v>20764556.962025315</v>
      </c>
      <c r="K11" s="62">
        <v>20697468.354430377</v>
      </c>
      <c r="L11" s="62">
        <v>20630379.74683544</v>
      </c>
      <c r="M11" s="62">
        <v>20700000</v>
      </c>
      <c r="N11" s="62">
        <v>20496202.531645566</v>
      </c>
      <c r="O11" s="62">
        <v>20429113.924050629</v>
      </c>
      <c r="P11" s="62">
        <v>20362025.316455692</v>
      </c>
      <c r="Q11" s="62">
        <v>20294936.708860755</v>
      </c>
      <c r="R11" s="62">
        <v>20227848.101265818</v>
      </c>
      <c r="S11" s="62">
        <v>20160759.493670881</v>
      </c>
      <c r="T11" s="62">
        <v>20093670.886075944</v>
      </c>
      <c r="U11" s="62">
        <v>20026582.278481007</v>
      </c>
      <c r="V11" s="62">
        <v>19959493.67088607</v>
      </c>
      <c r="W11" s="62">
        <v>19892405.063291132</v>
      </c>
      <c r="X11" s="62">
        <v>19825316.455696195</v>
      </c>
      <c r="Y11" s="62">
        <v>19758227.848101258</v>
      </c>
      <c r="Z11" s="62">
        <v>19691139.240506321</v>
      </c>
      <c r="AA11" s="62">
        <v>19624050.632911384</v>
      </c>
      <c r="AB11" s="62">
        <v>19556962.025316447</v>
      </c>
      <c r="AC11" s="62">
        <v>19489873.41772151</v>
      </c>
      <c r="AD11" s="62">
        <v>19422784.810126573</v>
      </c>
      <c r="AE11" s="62">
        <v>19355696.202531636</v>
      </c>
      <c r="AF11" s="62">
        <v>19288607.594936699</v>
      </c>
      <c r="AG11" s="62">
        <v>19221518.987341762</v>
      </c>
    </row>
    <row r="12" spans="2:33">
      <c r="B12" s="17" t="s">
        <v>105</v>
      </c>
      <c r="C12" s="62">
        <v>294500000</v>
      </c>
      <c r="D12" s="62">
        <v>291715189.87341785</v>
      </c>
      <c r="E12" s="62">
        <v>294800000</v>
      </c>
      <c r="F12" s="62">
        <v>297884810.1265831</v>
      </c>
      <c r="G12" s="62">
        <v>300969620.25316525</v>
      </c>
      <c r="H12" s="62">
        <v>307400000</v>
      </c>
      <c r="I12" s="62">
        <v>307139240.50632954</v>
      </c>
      <c r="J12" s="62">
        <v>310224050.63291168</v>
      </c>
      <c r="K12" s="62">
        <v>313308860.75949383</v>
      </c>
      <c r="L12" s="62">
        <v>316393670.88607597</v>
      </c>
      <c r="M12" s="62">
        <v>314700000</v>
      </c>
      <c r="N12" s="62">
        <v>322563291.13924122</v>
      </c>
      <c r="O12" s="62">
        <v>325648101.26582336</v>
      </c>
      <c r="P12" s="62">
        <v>328732911.39240551</v>
      </c>
      <c r="Q12" s="62">
        <v>331817721.51898766</v>
      </c>
      <c r="R12" s="62">
        <v>334902531.6455698</v>
      </c>
      <c r="S12" s="62">
        <v>337987341.77215195</v>
      </c>
      <c r="T12" s="62">
        <v>341072151.89873409</v>
      </c>
      <c r="U12" s="62">
        <v>344156962.02531719</v>
      </c>
      <c r="V12" s="62">
        <v>347241772.15189934</v>
      </c>
      <c r="W12" s="62">
        <v>350326582.27848148</v>
      </c>
      <c r="X12" s="62">
        <v>353411392.40506363</v>
      </c>
      <c r="Y12" s="62">
        <v>356496202.53164577</v>
      </c>
      <c r="Z12" s="62">
        <v>359581012.65822792</v>
      </c>
      <c r="AA12" s="62">
        <v>362665822.78481007</v>
      </c>
      <c r="AB12" s="62">
        <v>365750632.91139317</v>
      </c>
      <c r="AC12" s="62">
        <v>368835443.03797531</v>
      </c>
      <c r="AD12" s="62">
        <v>371920253.16455746</v>
      </c>
      <c r="AE12" s="62">
        <v>375005063.2911396</v>
      </c>
      <c r="AF12" s="62">
        <v>378089873.41772175</v>
      </c>
      <c r="AG12" s="62">
        <v>381174683.54430389</v>
      </c>
    </row>
    <row r="13" spans="2:33">
      <c r="B13" s="17" t="s">
        <v>106</v>
      </c>
      <c r="C13" s="62">
        <v>53100000</v>
      </c>
      <c r="D13" s="62">
        <v>53783227.848101273</v>
      </c>
      <c r="E13" s="62">
        <v>53775000.000000007</v>
      </c>
      <c r="F13" s="62">
        <v>53766772.151898742</v>
      </c>
      <c r="G13" s="62">
        <v>53758544.303797476</v>
      </c>
      <c r="H13" s="62">
        <v>53600000</v>
      </c>
      <c r="I13" s="62">
        <v>53742088.607594945</v>
      </c>
      <c r="J13" s="62">
        <v>53733860.759493679</v>
      </c>
      <c r="K13" s="62">
        <v>53725632.911392413</v>
      </c>
      <c r="L13" s="62">
        <v>53717405.063291147</v>
      </c>
      <c r="M13" s="62">
        <v>54100000</v>
      </c>
      <c r="N13" s="62">
        <v>53700949.367088616</v>
      </c>
      <c r="O13" s="62">
        <v>53692721.51898735</v>
      </c>
      <c r="P13" s="62">
        <v>53684493.670886084</v>
      </c>
      <c r="Q13" s="62">
        <v>53676265.822784819</v>
      </c>
      <c r="R13" s="62">
        <v>53668037.974683553</v>
      </c>
      <c r="S13" s="62">
        <v>53659810.126582287</v>
      </c>
      <c r="T13" s="62">
        <v>53651582.278481022</v>
      </c>
      <c r="U13" s="62">
        <v>53643354.430379748</v>
      </c>
      <c r="V13" s="62">
        <v>53635126.58227849</v>
      </c>
      <c r="W13" s="62">
        <v>53626898.734177217</v>
      </c>
      <c r="X13" s="62">
        <v>53618670.886075959</v>
      </c>
      <c r="Y13" s="62">
        <v>53610443.037974685</v>
      </c>
      <c r="Z13" s="62">
        <v>53602215.189873427</v>
      </c>
      <c r="AA13" s="62">
        <v>53593987.341772154</v>
      </c>
      <c r="AB13" s="62">
        <v>53585759.493670896</v>
      </c>
      <c r="AC13" s="62">
        <v>53577531.645569623</v>
      </c>
      <c r="AD13" s="62">
        <v>53569303.797468364</v>
      </c>
      <c r="AE13" s="62">
        <v>53561075.949367091</v>
      </c>
      <c r="AF13" s="62">
        <v>53552848.101265833</v>
      </c>
      <c r="AG13" s="62">
        <v>53544620.25316456</v>
      </c>
    </row>
    <row r="14" spans="2:33">
      <c r="B14" s="17" t="s">
        <v>107</v>
      </c>
      <c r="C14" s="62">
        <v>0</v>
      </c>
      <c r="D14" s="62">
        <v>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0</v>
      </c>
      <c r="K14" s="62">
        <v>0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2">
        <v>0</v>
      </c>
      <c r="U14" s="62">
        <v>0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>
        <v>0</v>
      </c>
      <c r="AE14" s="62">
        <v>0</v>
      </c>
      <c r="AF14" s="62">
        <v>0</v>
      </c>
      <c r="AG14" s="62">
        <v>0</v>
      </c>
    </row>
    <row r="15" spans="2:33">
      <c r="B15" s="24" t="s">
        <v>98</v>
      </c>
      <c r="C15" s="68">
        <f>SUM(C6:C14)</f>
        <v>774800000</v>
      </c>
      <c r="D15" s="68">
        <f t="shared" ref="D15:AG15" si="0">SUM(D6:D14)</f>
        <v>763256645.56962037</v>
      </c>
      <c r="E15" s="68">
        <f t="shared" si="0"/>
        <v>772975000</v>
      </c>
      <c r="F15" s="68">
        <f t="shared" si="0"/>
        <v>782693354.43038011</v>
      </c>
      <c r="G15" s="68">
        <f t="shared" si="0"/>
        <v>792411708.86076164</v>
      </c>
      <c r="H15" s="68">
        <f t="shared" si="0"/>
        <v>801800000</v>
      </c>
      <c r="I15" s="68">
        <f t="shared" si="0"/>
        <v>811848417.72152042</v>
      </c>
      <c r="J15" s="68">
        <f t="shared" si="0"/>
        <v>821566772.15190005</v>
      </c>
      <c r="K15" s="68">
        <f t="shared" si="0"/>
        <v>831285126.58227921</v>
      </c>
      <c r="L15" s="68">
        <f t="shared" si="0"/>
        <v>841003481.01265883</v>
      </c>
      <c r="M15" s="68">
        <f t="shared" si="0"/>
        <v>842200000</v>
      </c>
      <c r="N15" s="68">
        <f t="shared" si="0"/>
        <v>860440189.87341857</v>
      </c>
      <c r="O15" s="68">
        <f t="shared" si="0"/>
        <v>870158544.30379808</v>
      </c>
      <c r="P15" s="68">
        <f t="shared" si="0"/>
        <v>879876898.73417723</v>
      </c>
      <c r="Q15" s="68">
        <f t="shared" si="0"/>
        <v>889595253.16455877</v>
      </c>
      <c r="R15" s="68">
        <f t="shared" si="0"/>
        <v>899313607.59493792</v>
      </c>
      <c r="S15" s="68">
        <f t="shared" si="0"/>
        <v>909031962.02531755</v>
      </c>
      <c r="T15" s="68">
        <f t="shared" si="0"/>
        <v>918750316.45569718</v>
      </c>
      <c r="U15" s="68">
        <f t="shared" si="0"/>
        <v>928468670.88607728</v>
      </c>
      <c r="V15" s="68">
        <f t="shared" si="0"/>
        <v>938187025.31645691</v>
      </c>
      <c r="W15" s="68">
        <f t="shared" si="0"/>
        <v>947905379.74683607</v>
      </c>
      <c r="X15" s="68">
        <f t="shared" si="0"/>
        <v>957623734.1772157</v>
      </c>
      <c r="Y15" s="68">
        <f t="shared" si="0"/>
        <v>967342088.60759532</v>
      </c>
      <c r="Z15" s="68">
        <f t="shared" si="0"/>
        <v>977060443.03797448</v>
      </c>
      <c r="AA15" s="68">
        <f t="shared" si="0"/>
        <v>986778797.46835601</v>
      </c>
      <c r="AB15" s="68">
        <f t="shared" si="0"/>
        <v>996497151.89873612</v>
      </c>
      <c r="AC15" s="68">
        <f t="shared" si="0"/>
        <v>1006215506.3291156</v>
      </c>
      <c r="AD15" s="68">
        <f t="shared" si="0"/>
        <v>1015933860.7594948</v>
      </c>
      <c r="AE15" s="68">
        <f t="shared" si="0"/>
        <v>1025652215.1898744</v>
      </c>
      <c r="AF15" s="68">
        <f t="shared" si="0"/>
        <v>1035370569.620254</v>
      </c>
      <c r="AG15" s="68">
        <f t="shared" si="0"/>
        <v>1045088924.0506331</v>
      </c>
    </row>
    <row r="17" spans="1:33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3">
      <c r="B18" s="21" t="s">
        <v>5743</v>
      </c>
      <c r="C18" s="22">
        <f>INDEX(NoSettings!$C$2:$AG$6843,MATCH($B18,NoSettings!$A$2:$A$6843,0),MATCH(C$17,NoSettings!$C$1:$AG$1,0))</f>
        <v>899.08799999999997</v>
      </c>
      <c r="D18" s="22">
        <f>INDEX(NoSettings!$C$2:$AG$6843,MATCH($B18,NoSettings!$A$2:$A$6843,0),MATCH(D$17,NoSettings!$C$1:$AG$1,0))</f>
        <v>908.92600000000004</v>
      </c>
      <c r="E18" s="22">
        <f>INDEX(NoSettings!$C$2:$AG$6843,MATCH($B18,NoSettings!$A$2:$A$6843,0),MATCH(E$17,NoSettings!$C$1:$AG$1,0))</f>
        <v>920.822</v>
      </c>
      <c r="F18" s="22">
        <f>INDEX(NoSettings!$C$2:$AG$6843,MATCH($B18,NoSettings!$A$2:$A$6843,0),MATCH(F$17,NoSettings!$C$1:$AG$1,0))</f>
        <v>930.52599999999995</v>
      </c>
      <c r="G18" s="22">
        <f>INDEX(NoSettings!$C$2:$AG$6843,MATCH($B18,NoSettings!$A$2:$A$6843,0),MATCH(G$17,NoSettings!$C$1:$AG$1,0))</f>
        <v>948.245</v>
      </c>
      <c r="H18" s="22">
        <f>INDEX(NoSettings!$C$2:$AG$6843,MATCH($B18,NoSettings!$A$2:$A$6843,0),MATCH(H$17,NoSettings!$C$1:$AG$1,0))</f>
        <v>945.63</v>
      </c>
      <c r="I18" s="22">
        <f>INDEX(NoSettings!$C$2:$AG$6843,MATCH($B18,NoSettings!$A$2:$A$6843,0),MATCH(I$17,NoSettings!$C$1:$AG$1,0))</f>
        <v>950.56100000000004</v>
      </c>
      <c r="J18" s="22">
        <f>INDEX(NoSettings!$C$2:$AG$6843,MATCH($B18,NoSettings!$A$2:$A$6843,0),MATCH(J$17,NoSettings!$C$1:$AG$1,0))</f>
        <v>949.97400000000005</v>
      </c>
      <c r="K18" s="22">
        <f>INDEX(NoSettings!$C$2:$AG$6843,MATCH($B18,NoSettings!$A$2:$A$6843,0),MATCH(K$17,NoSettings!$C$1:$AG$1,0))</f>
        <v>946.06200000000001</v>
      </c>
      <c r="L18" s="22">
        <f>INDEX(NoSettings!$C$2:$AG$6843,MATCH($B18,NoSettings!$A$2:$A$6843,0),MATCH(L$17,NoSettings!$C$1:$AG$1,0))</f>
        <v>948.93499999999995</v>
      </c>
      <c r="M18" s="22">
        <f>INDEX(NoSettings!$C$2:$AG$6843,MATCH($B18,NoSettings!$A$2:$A$6843,0),MATCH(M$17,NoSettings!$C$1:$AG$1,0))</f>
        <v>946.98199999999997</v>
      </c>
      <c r="N18" s="22">
        <f>INDEX(NoSettings!$C$2:$AG$6843,MATCH($B18,NoSettings!$A$2:$A$6843,0),MATCH(N$17,NoSettings!$C$1:$AG$1,0))</f>
        <v>942.06600000000003</v>
      </c>
      <c r="O18" s="22">
        <f>INDEX(NoSettings!$C$2:$AG$6843,MATCH($B18,NoSettings!$A$2:$A$6843,0),MATCH(O$17,NoSettings!$C$1:$AG$1,0))</f>
        <v>936.625</v>
      </c>
      <c r="P18" s="22">
        <f>INDEX(NoSettings!$C$2:$AG$6843,MATCH($B18,NoSettings!$A$2:$A$6843,0),MATCH(P$17,NoSettings!$C$1:$AG$1,0))</f>
        <v>936.67</v>
      </c>
      <c r="Q18" s="22">
        <f>INDEX(NoSettings!$C$2:$AG$6843,MATCH($B18,NoSettings!$A$2:$A$6843,0),MATCH(Q$17,NoSettings!$C$1:$AG$1,0))</f>
        <v>929.37099999999998</v>
      </c>
      <c r="R18" s="22">
        <f>INDEX(NoSettings!$C$2:$AG$6843,MATCH($B18,NoSettings!$A$2:$A$6843,0),MATCH(R$17,NoSettings!$C$1:$AG$1,0))</f>
        <v>926.33199999999999</v>
      </c>
      <c r="S18" s="22">
        <f>INDEX(NoSettings!$C$2:$AG$6843,MATCH($B18,NoSettings!$A$2:$A$6843,0),MATCH(S$17,NoSettings!$C$1:$AG$1,0))</f>
        <v>925.41399999999999</v>
      </c>
      <c r="T18" s="22">
        <f>INDEX(NoSettings!$C$2:$AG$6843,MATCH($B18,NoSettings!$A$2:$A$6843,0),MATCH(T$17,NoSettings!$C$1:$AG$1,0))</f>
        <v>916.04399999999998</v>
      </c>
      <c r="U18" s="22">
        <f>INDEX(NoSettings!$C$2:$AG$6843,MATCH($B18,NoSettings!$A$2:$A$6843,0),MATCH(U$17,NoSettings!$C$1:$AG$1,0))</f>
        <v>900.51499999999999</v>
      </c>
      <c r="V18" s="22">
        <f>INDEX(NoSettings!$C$2:$AG$6843,MATCH($B18,NoSettings!$A$2:$A$6843,0),MATCH(V$17,NoSettings!$C$1:$AG$1,0))</f>
        <v>898.86199999999997</v>
      </c>
      <c r="W18" s="22">
        <f>INDEX(NoSettings!$C$2:$AG$6843,MATCH($B18,NoSettings!$A$2:$A$6843,0),MATCH(W$17,NoSettings!$C$1:$AG$1,0))</f>
        <v>900.80600000000004</v>
      </c>
      <c r="X18" s="22">
        <f>INDEX(NoSettings!$C$2:$AG$6843,MATCH($B18,NoSettings!$A$2:$A$6843,0),MATCH(X$17,NoSettings!$C$1:$AG$1,0))</f>
        <v>901.43700000000001</v>
      </c>
      <c r="Y18" s="22">
        <f>INDEX(NoSettings!$C$2:$AG$6843,MATCH($B18,NoSettings!$A$2:$A$6843,0),MATCH(Y$17,NoSettings!$C$1:$AG$1,0))</f>
        <v>904.12699999999995</v>
      </c>
      <c r="Z18" s="22">
        <f>INDEX(NoSettings!$C$2:$AG$6843,MATCH($B18,NoSettings!$A$2:$A$6843,0),MATCH(Z$17,NoSettings!$C$1:$AG$1,0))</f>
        <v>906.39700000000005</v>
      </c>
      <c r="AA18" s="22">
        <f>INDEX(NoSettings!$C$2:$AG$6843,MATCH($B18,NoSettings!$A$2:$A$6843,0),MATCH(AA$17,NoSettings!$C$1:$AG$1,0))</f>
        <v>899.47</v>
      </c>
      <c r="AB18" s="22">
        <f>INDEX(NoSettings!$C$2:$AG$6843,MATCH($B18,NoSettings!$A$2:$A$6843,0),MATCH(AB$17,NoSettings!$C$1:$AG$1,0))</f>
        <v>901.76</v>
      </c>
      <c r="AC18" s="22">
        <f>INDEX(NoSettings!$C$2:$AG$6843,MATCH($B18,NoSettings!$A$2:$A$6843,0),MATCH(AC$17,NoSettings!$C$1:$AG$1,0))</f>
        <v>883.15599999999995</v>
      </c>
      <c r="AD18" s="22">
        <f>INDEX(NoSettings!$C$2:$AG$6843,MATCH($B18,NoSettings!$A$2:$A$6843,0),MATCH(AD$17,NoSettings!$C$1:$AG$1,0))</f>
        <v>859.06500000000005</v>
      </c>
      <c r="AE18" s="22">
        <f>INDEX(NoSettings!$C$2:$AG$6843,MATCH($B18,NoSettings!$A$2:$A$6843,0),MATCH(AE$17,NoSettings!$C$1:$AG$1,0))</f>
        <v>866.71199999999999</v>
      </c>
      <c r="AF18" s="22">
        <f>INDEX(NoSettings!$C$2:$AG$6843,MATCH($B18,NoSettings!$A$2:$A$6843,0),MATCH(AF$17,NoSettings!$C$1:$AG$1,0))</f>
        <v>868.00400000000002</v>
      </c>
      <c r="AG18" s="22">
        <f>INDEX(NoSettings!$C$2:$AG$6843,MATCH($B18,NoSettings!$A$2:$A$6843,0),MATCH(AG$17,NoSettings!$C$1:$AG$1,0))</f>
        <v>872.68399999999997</v>
      </c>
    </row>
    <row r="19" spans="1:33">
      <c r="B19" s="21" t="s">
        <v>140</v>
      </c>
      <c r="C19" s="22">
        <f>INDEX(NoSettings!$C$2:$AG$6843,MATCH($B19,NoSettings!$A$2:$A$6843,0),MATCH(C$17,NoSettings!$C$1:$AG$1,0))</f>
        <v>292.517</v>
      </c>
      <c r="D19" s="22">
        <f>INDEX(NoSettings!$C$2:$AG$6843,MATCH($B19,NoSettings!$A$2:$A$6843,0),MATCH(D$17,NoSettings!$C$1:$AG$1,0))</f>
        <v>293.14600000000002</v>
      </c>
      <c r="E19" s="22">
        <f>INDEX(NoSettings!$C$2:$AG$6843,MATCH($B19,NoSettings!$A$2:$A$6843,0),MATCH(E$17,NoSettings!$C$1:$AG$1,0))</f>
        <v>299.50299999999999</v>
      </c>
      <c r="F19" s="22">
        <f>INDEX(NoSettings!$C$2:$AG$6843,MATCH($B19,NoSettings!$A$2:$A$6843,0),MATCH(F$17,NoSettings!$C$1:$AG$1,0))</f>
        <v>302.774</v>
      </c>
      <c r="G19" s="22">
        <f>INDEX(NoSettings!$C$2:$AG$6843,MATCH($B19,NoSettings!$A$2:$A$6843,0),MATCH(G$17,NoSettings!$C$1:$AG$1,0))</f>
        <v>304.20400000000001</v>
      </c>
      <c r="H19" s="22">
        <f>INDEX(NoSettings!$C$2:$AG$6843,MATCH($B19,NoSettings!$A$2:$A$6843,0),MATCH(H$17,NoSettings!$C$1:$AG$1,0))</f>
        <v>302.99599999999998</v>
      </c>
      <c r="I19" s="22">
        <f>INDEX(NoSettings!$C$2:$AG$6843,MATCH($B19,NoSettings!$A$2:$A$6843,0),MATCH(I$17,NoSettings!$C$1:$AG$1,0))</f>
        <v>301.53100000000001</v>
      </c>
      <c r="J19" s="22">
        <f>INDEX(NoSettings!$C$2:$AG$6843,MATCH($B19,NoSettings!$A$2:$A$6843,0),MATCH(J$17,NoSettings!$C$1:$AG$1,0))</f>
        <v>299.06</v>
      </c>
      <c r="K19" s="22">
        <f>INDEX(NoSettings!$C$2:$AG$6843,MATCH($B19,NoSettings!$A$2:$A$6843,0),MATCH(K$17,NoSettings!$C$1:$AG$1,0))</f>
        <v>297.36200000000002</v>
      </c>
      <c r="L19" s="22">
        <f>INDEX(NoSettings!$C$2:$AG$6843,MATCH($B19,NoSettings!$A$2:$A$6843,0),MATCH(L$17,NoSettings!$C$1:$AG$1,0))</f>
        <v>294.97399999999999</v>
      </c>
      <c r="M19" s="22">
        <f>INDEX(NoSettings!$C$2:$AG$6843,MATCH($B19,NoSettings!$A$2:$A$6843,0),MATCH(M$17,NoSettings!$C$1:$AG$1,0))</f>
        <v>292.93299999999999</v>
      </c>
      <c r="N19" s="22">
        <f>INDEX(NoSettings!$C$2:$AG$6843,MATCH($B19,NoSettings!$A$2:$A$6843,0),MATCH(N$17,NoSettings!$C$1:$AG$1,0))</f>
        <v>291.85199999999998</v>
      </c>
      <c r="O19" s="22">
        <f>INDEX(NoSettings!$C$2:$AG$6843,MATCH($B19,NoSettings!$A$2:$A$6843,0),MATCH(O$17,NoSettings!$C$1:$AG$1,0))</f>
        <v>289.53300000000002</v>
      </c>
      <c r="P19" s="22">
        <f>INDEX(NoSettings!$C$2:$AG$6843,MATCH($B19,NoSettings!$A$2:$A$6843,0),MATCH(P$17,NoSettings!$C$1:$AG$1,0))</f>
        <v>288.08999999999997</v>
      </c>
      <c r="Q19" s="22">
        <f>INDEX(NoSettings!$C$2:$AG$6843,MATCH($B19,NoSettings!$A$2:$A$6843,0),MATCH(Q$17,NoSettings!$C$1:$AG$1,0))</f>
        <v>287.279</v>
      </c>
      <c r="R19" s="22">
        <f>INDEX(NoSettings!$C$2:$AG$6843,MATCH($B19,NoSettings!$A$2:$A$6843,0),MATCH(R$17,NoSettings!$C$1:$AG$1,0))</f>
        <v>285.44900000000001</v>
      </c>
      <c r="S19" s="22">
        <f>INDEX(NoSettings!$C$2:$AG$6843,MATCH($B19,NoSettings!$A$2:$A$6843,0),MATCH(S$17,NoSettings!$C$1:$AG$1,0))</f>
        <v>284.92500000000001</v>
      </c>
      <c r="T19" s="22">
        <f>INDEX(NoSettings!$C$2:$AG$6843,MATCH($B19,NoSettings!$A$2:$A$6843,0),MATCH(T$17,NoSettings!$C$1:$AG$1,0))</f>
        <v>283.76</v>
      </c>
      <c r="U19" s="22">
        <f>INDEX(NoSettings!$C$2:$AG$6843,MATCH($B19,NoSettings!$A$2:$A$6843,0),MATCH(U$17,NoSettings!$C$1:$AG$1,0))</f>
        <v>281.91800000000001</v>
      </c>
      <c r="V19" s="22">
        <f>INDEX(NoSettings!$C$2:$AG$6843,MATCH($B19,NoSettings!$A$2:$A$6843,0),MATCH(V$17,NoSettings!$C$1:$AG$1,0))</f>
        <v>281.50700000000001</v>
      </c>
      <c r="W19" s="22">
        <f>INDEX(NoSettings!$C$2:$AG$6843,MATCH($B19,NoSettings!$A$2:$A$6843,0),MATCH(W$17,NoSettings!$C$1:$AG$1,0))</f>
        <v>281.23599999999999</v>
      </c>
      <c r="X19" s="22">
        <f>INDEX(NoSettings!$C$2:$AG$6843,MATCH($B19,NoSettings!$A$2:$A$6843,0),MATCH(X$17,NoSettings!$C$1:$AG$1,0))</f>
        <v>279.71199999999999</v>
      </c>
      <c r="Y19" s="22">
        <f>INDEX(NoSettings!$C$2:$AG$6843,MATCH($B19,NoSettings!$A$2:$A$6843,0),MATCH(Y$17,NoSettings!$C$1:$AG$1,0))</f>
        <v>279.42099999999999</v>
      </c>
      <c r="Z19" s="22">
        <f>INDEX(NoSettings!$C$2:$AG$6843,MATCH($B19,NoSettings!$A$2:$A$6843,0),MATCH(Z$17,NoSettings!$C$1:$AG$1,0))</f>
        <v>279.16800000000001</v>
      </c>
      <c r="AA19" s="22">
        <f>INDEX(NoSettings!$C$2:$AG$6843,MATCH($B19,NoSettings!$A$2:$A$6843,0),MATCH(AA$17,NoSettings!$C$1:$AG$1,0))</f>
        <v>278.863</v>
      </c>
      <c r="AB19" s="22">
        <f>INDEX(NoSettings!$C$2:$AG$6843,MATCH($B19,NoSettings!$A$2:$A$6843,0),MATCH(AB$17,NoSettings!$C$1:$AG$1,0))</f>
        <v>279.34300000000002</v>
      </c>
      <c r="AC19" s="22">
        <f>INDEX(NoSettings!$C$2:$AG$6843,MATCH($B19,NoSettings!$A$2:$A$6843,0),MATCH(AC$17,NoSettings!$C$1:$AG$1,0))</f>
        <v>280.03699999999998</v>
      </c>
      <c r="AD19" s="22">
        <f>INDEX(NoSettings!$C$2:$AG$6843,MATCH($B19,NoSettings!$A$2:$A$6843,0),MATCH(AD$17,NoSettings!$C$1:$AG$1,0))</f>
        <v>279.71199999999999</v>
      </c>
      <c r="AE19" s="22">
        <f>INDEX(NoSettings!$C$2:$AG$6843,MATCH($B19,NoSettings!$A$2:$A$6843,0),MATCH(AE$17,NoSettings!$C$1:$AG$1,0))</f>
        <v>281.14800000000002</v>
      </c>
      <c r="AF19" s="22">
        <f>INDEX(NoSettings!$C$2:$AG$6843,MATCH($B19,NoSettings!$A$2:$A$6843,0),MATCH(AF$17,NoSettings!$C$1:$AG$1,0))</f>
        <v>280.33699999999999</v>
      </c>
      <c r="AG19" s="22">
        <f>INDEX(NoSettings!$C$2:$AG$6843,MATCH($B19,NoSettings!$A$2:$A$6843,0),MATCH(AG$17,NoSettings!$C$1:$AG$1,0))</f>
        <v>278.48200000000003</v>
      </c>
    </row>
    <row r="20" spans="1:33">
      <c r="B20" s="21" t="s">
        <v>139</v>
      </c>
      <c r="C20" s="22">
        <f>INDEX(NoSettings!$C$2:$AG$6843,MATCH($B20,NoSettings!$A$2:$A$6843,0),MATCH(C$17,NoSettings!$C$1:$AG$1,0))</f>
        <v>232.90600000000001</v>
      </c>
      <c r="D20" s="22">
        <f>INDEX(NoSettings!$C$2:$AG$6843,MATCH($B20,NoSettings!$A$2:$A$6843,0),MATCH(D$17,NoSettings!$C$1:$AG$1,0))</f>
        <v>233.018</v>
      </c>
      <c r="E20" s="22">
        <f>INDEX(NoSettings!$C$2:$AG$6843,MATCH($B20,NoSettings!$A$2:$A$6843,0),MATCH(E$17,NoSettings!$C$1:$AG$1,0))</f>
        <v>236.03700000000001</v>
      </c>
      <c r="F20" s="22">
        <f>INDEX(NoSettings!$C$2:$AG$6843,MATCH($B20,NoSettings!$A$2:$A$6843,0),MATCH(F$17,NoSettings!$C$1:$AG$1,0))</f>
        <v>239.86699999999999</v>
      </c>
      <c r="G20" s="22">
        <f>INDEX(NoSettings!$C$2:$AG$6843,MATCH($B20,NoSettings!$A$2:$A$6843,0),MATCH(G$17,NoSettings!$C$1:$AG$1,0))</f>
        <v>243.69399999999999</v>
      </c>
      <c r="H20" s="22">
        <f>INDEX(NoSettings!$C$2:$AG$6843,MATCH($B20,NoSettings!$A$2:$A$6843,0),MATCH(H$17,NoSettings!$C$1:$AG$1,0))</f>
        <v>236.499</v>
      </c>
      <c r="I20" s="22">
        <f>INDEX(NoSettings!$C$2:$AG$6843,MATCH($B20,NoSettings!$A$2:$A$6843,0),MATCH(I$17,NoSettings!$C$1:$AG$1,0))</f>
        <v>236.971</v>
      </c>
      <c r="J20" s="22">
        <f>INDEX(NoSettings!$C$2:$AG$6843,MATCH($B20,NoSettings!$A$2:$A$6843,0),MATCH(J$17,NoSettings!$C$1:$AG$1,0))</f>
        <v>233.48099999999999</v>
      </c>
      <c r="K20" s="22">
        <f>INDEX(NoSettings!$C$2:$AG$6843,MATCH($B20,NoSettings!$A$2:$A$6843,0),MATCH(K$17,NoSettings!$C$1:$AG$1,0))</f>
        <v>225.75700000000001</v>
      </c>
      <c r="L20" s="22">
        <f>INDEX(NoSettings!$C$2:$AG$6843,MATCH($B20,NoSettings!$A$2:$A$6843,0),MATCH(L$17,NoSettings!$C$1:$AG$1,0))</f>
        <v>219.35</v>
      </c>
      <c r="M20" s="22">
        <f>INDEX(NoSettings!$C$2:$AG$6843,MATCH($B20,NoSettings!$A$2:$A$6843,0),MATCH(M$17,NoSettings!$C$1:$AG$1,0))</f>
        <v>214.01</v>
      </c>
      <c r="N20" s="22">
        <f>INDEX(NoSettings!$C$2:$AG$6843,MATCH($B20,NoSettings!$A$2:$A$6843,0),MATCH(N$17,NoSettings!$C$1:$AG$1,0))</f>
        <v>208.67599999999999</v>
      </c>
      <c r="O20" s="22">
        <f>INDEX(NoSettings!$C$2:$AG$6843,MATCH($B20,NoSettings!$A$2:$A$6843,0),MATCH(O$17,NoSettings!$C$1:$AG$1,0))</f>
        <v>203.34800000000001</v>
      </c>
      <c r="P20" s="22">
        <f>INDEX(NoSettings!$C$2:$AG$6843,MATCH($B20,NoSettings!$A$2:$A$6843,0),MATCH(P$17,NoSettings!$C$1:$AG$1,0))</f>
        <v>203.46</v>
      </c>
      <c r="Q20" s="22">
        <f>INDEX(NoSettings!$C$2:$AG$6843,MATCH($B20,NoSettings!$A$2:$A$6843,0),MATCH(Q$17,NoSettings!$C$1:$AG$1,0))</f>
        <v>195.43299999999999</v>
      </c>
      <c r="R20" s="22">
        <f>INDEX(NoSettings!$C$2:$AG$6843,MATCH($B20,NoSettings!$A$2:$A$6843,0),MATCH(R$17,NoSettings!$C$1:$AG$1,0))</f>
        <v>192.58799999999999</v>
      </c>
      <c r="S20" s="22">
        <f>INDEX(NoSettings!$C$2:$AG$6843,MATCH($B20,NoSettings!$A$2:$A$6843,0),MATCH(S$17,NoSettings!$C$1:$AG$1,0))</f>
        <v>189.447</v>
      </c>
      <c r="T20" s="22">
        <f>INDEX(NoSettings!$C$2:$AG$6843,MATCH($B20,NoSettings!$A$2:$A$6843,0),MATCH(T$17,NoSettings!$C$1:$AG$1,0))</f>
        <v>178.18700000000001</v>
      </c>
      <c r="U20" s="22">
        <f>INDEX(NoSettings!$C$2:$AG$6843,MATCH($B20,NoSettings!$A$2:$A$6843,0),MATCH(U$17,NoSettings!$C$1:$AG$1,0))</f>
        <v>161.517</v>
      </c>
      <c r="V20" s="22">
        <f>INDEX(NoSettings!$C$2:$AG$6843,MATCH($B20,NoSettings!$A$2:$A$6843,0),MATCH(V$17,NoSettings!$C$1:$AG$1,0))</f>
        <v>157.17699999999999</v>
      </c>
      <c r="W20" s="22">
        <f>INDEX(NoSettings!$C$2:$AG$6843,MATCH($B20,NoSettings!$A$2:$A$6843,0),MATCH(W$17,NoSettings!$C$1:$AG$1,0))</f>
        <v>156.108</v>
      </c>
      <c r="X20" s="22">
        <f>INDEX(NoSettings!$C$2:$AG$6843,MATCH($B20,NoSettings!$A$2:$A$6843,0),MATCH(X$17,NoSettings!$C$1:$AG$1,0))</f>
        <v>155.14099999999999</v>
      </c>
      <c r="Y20" s="22">
        <f>INDEX(NoSettings!$C$2:$AG$6843,MATCH($B20,NoSettings!$A$2:$A$6843,0),MATCH(Y$17,NoSettings!$C$1:$AG$1,0))</f>
        <v>155.251</v>
      </c>
      <c r="Z20" s="22">
        <f>INDEX(NoSettings!$C$2:$AG$6843,MATCH($B20,NoSettings!$A$2:$A$6843,0),MATCH(Z$17,NoSettings!$C$1:$AG$1,0))</f>
        <v>153.31200000000001</v>
      </c>
      <c r="AA20" s="22">
        <f>INDEX(NoSettings!$C$2:$AG$6843,MATCH($B20,NoSettings!$A$2:$A$6843,0),MATCH(AA$17,NoSettings!$C$1:$AG$1,0))</f>
        <v>143.59800000000001</v>
      </c>
      <c r="AB20" s="22">
        <f>INDEX(NoSettings!$C$2:$AG$6843,MATCH($B20,NoSettings!$A$2:$A$6843,0),MATCH(AB$17,NoSettings!$C$1:$AG$1,0))</f>
        <v>142.32599999999999</v>
      </c>
      <c r="AC20" s="22">
        <f>INDEX(NoSettings!$C$2:$AG$6843,MATCH($B20,NoSettings!$A$2:$A$6843,0),MATCH(AC$17,NoSettings!$C$1:$AG$1,0))</f>
        <v>118.071</v>
      </c>
      <c r="AD20" s="22">
        <f>INDEX(NoSettings!$C$2:$AG$6843,MATCH($B20,NoSettings!$A$2:$A$6843,0),MATCH(AD$17,NoSettings!$C$1:$AG$1,0))</f>
        <v>90.029600000000002</v>
      </c>
      <c r="AE20" s="22">
        <f>INDEX(NoSettings!$C$2:$AG$6843,MATCH($B20,NoSettings!$A$2:$A$6843,0),MATCH(AE$17,NoSettings!$C$1:$AG$1,0))</f>
        <v>91.3292</v>
      </c>
      <c r="AF20" s="22">
        <f>INDEX(NoSettings!$C$2:$AG$6843,MATCH($B20,NoSettings!$A$2:$A$6843,0),MATCH(AF$17,NoSettings!$C$1:$AG$1,0))</f>
        <v>89.103899999999996</v>
      </c>
      <c r="AG20" s="22">
        <f>INDEX(NoSettings!$C$2:$AG$6843,MATCH($B20,NoSettings!$A$2:$A$6843,0),MATCH(AG$17,NoSettings!$C$1:$AG$1,0))</f>
        <v>91.292299999999997</v>
      </c>
    </row>
    <row r="21" spans="1:33">
      <c r="B21" s="21" t="s">
        <v>138</v>
      </c>
      <c r="C21" s="22">
        <f>INDEX(NoSettings!$C$2:$AG$6843,MATCH($B21,NoSettings!$A$2:$A$6843,0),MATCH(C$17,NoSettings!$C$1:$AG$1,0))</f>
        <v>32.203200000000002</v>
      </c>
      <c r="D21" s="22">
        <f>INDEX(NoSettings!$C$2:$AG$6843,MATCH($B21,NoSettings!$A$2:$A$6843,0),MATCH(D$17,NoSettings!$C$1:$AG$1,0))</f>
        <v>31.612500000000001</v>
      </c>
      <c r="E21" s="22">
        <f>INDEX(NoSettings!$C$2:$AG$6843,MATCH($B21,NoSettings!$A$2:$A$6843,0),MATCH(E$17,NoSettings!$C$1:$AG$1,0))</f>
        <v>31.049600000000002</v>
      </c>
      <c r="F21" s="22">
        <f>INDEX(NoSettings!$C$2:$AG$6843,MATCH($B21,NoSettings!$A$2:$A$6843,0),MATCH(F$17,NoSettings!$C$1:$AG$1,0))</f>
        <v>30.5227</v>
      </c>
      <c r="G21" s="22">
        <f>INDEX(NoSettings!$C$2:$AG$6843,MATCH($B21,NoSettings!$A$2:$A$6843,0),MATCH(G$17,NoSettings!$C$1:$AG$1,0))</f>
        <v>30.020900000000001</v>
      </c>
      <c r="H21" s="22">
        <f>INDEX(NoSettings!$C$2:$AG$6843,MATCH($B21,NoSettings!$A$2:$A$6843,0),MATCH(H$17,NoSettings!$C$1:$AG$1,0))</f>
        <v>29.550799999999999</v>
      </c>
      <c r="I21" s="22">
        <f>INDEX(NoSettings!$C$2:$AG$6843,MATCH($B21,NoSettings!$A$2:$A$6843,0),MATCH(I$17,NoSettings!$C$1:$AG$1,0))</f>
        <v>29.1065</v>
      </c>
      <c r="J21" s="22">
        <f>INDEX(NoSettings!$C$2:$AG$6843,MATCH($B21,NoSettings!$A$2:$A$6843,0),MATCH(J$17,NoSettings!$C$1:$AG$1,0))</f>
        <v>28.681000000000001</v>
      </c>
      <c r="K21" s="22">
        <f>INDEX(NoSettings!$C$2:$AG$6843,MATCH($B21,NoSettings!$A$2:$A$6843,0),MATCH(K$17,NoSettings!$C$1:$AG$1,0))</f>
        <v>28.284600000000001</v>
      </c>
      <c r="L21" s="22">
        <f>INDEX(NoSettings!$C$2:$AG$6843,MATCH($B21,NoSettings!$A$2:$A$6843,0),MATCH(L$17,NoSettings!$C$1:$AG$1,0))</f>
        <v>27.908799999999999</v>
      </c>
      <c r="M21" s="22">
        <f>INDEX(NoSettings!$C$2:$AG$6843,MATCH($B21,NoSettings!$A$2:$A$6843,0),MATCH(M$17,NoSettings!$C$1:$AG$1,0))</f>
        <v>27.548300000000001</v>
      </c>
      <c r="N21" s="22">
        <f>INDEX(NoSettings!$C$2:$AG$6843,MATCH($B21,NoSettings!$A$2:$A$6843,0),MATCH(N$17,NoSettings!$C$1:$AG$1,0))</f>
        <v>27.212399999999999</v>
      </c>
      <c r="O21" s="22">
        <f>INDEX(NoSettings!$C$2:$AG$6843,MATCH($B21,NoSettings!$A$2:$A$6843,0),MATCH(O$17,NoSettings!$C$1:$AG$1,0))</f>
        <v>26.894300000000001</v>
      </c>
      <c r="P21" s="22">
        <f>INDEX(NoSettings!$C$2:$AG$6843,MATCH($B21,NoSettings!$A$2:$A$6843,0),MATCH(P$17,NoSettings!$C$1:$AG$1,0))</f>
        <v>26.5871</v>
      </c>
      <c r="Q21" s="22">
        <f>INDEX(NoSettings!$C$2:$AG$6843,MATCH($B21,NoSettings!$A$2:$A$6843,0),MATCH(Q$17,NoSettings!$C$1:$AG$1,0))</f>
        <v>26.3017</v>
      </c>
      <c r="R21" s="22">
        <f>INDEX(NoSettings!$C$2:$AG$6843,MATCH($B21,NoSettings!$A$2:$A$6843,0),MATCH(R$17,NoSettings!$C$1:$AG$1,0))</f>
        <v>26.032</v>
      </c>
      <c r="S21" s="22">
        <f>INDEX(NoSettings!$C$2:$AG$6843,MATCH($B21,NoSettings!$A$2:$A$6843,0),MATCH(S$17,NoSettings!$C$1:$AG$1,0))</f>
        <v>25.776399999999999</v>
      </c>
      <c r="T21" s="22">
        <f>INDEX(NoSettings!$C$2:$AG$6843,MATCH($B21,NoSettings!$A$2:$A$6843,0),MATCH(T$17,NoSettings!$C$1:$AG$1,0))</f>
        <v>25.528600000000001</v>
      </c>
      <c r="U21" s="22">
        <f>INDEX(NoSettings!$C$2:$AG$6843,MATCH($B21,NoSettings!$A$2:$A$6843,0),MATCH(U$17,NoSettings!$C$1:$AG$1,0))</f>
        <v>25.299600000000002</v>
      </c>
      <c r="V21" s="22">
        <f>INDEX(NoSettings!$C$2:$AG$6843,MATCH($B21,NoSettings!$A$2:$A$6843,0),MATCH(V$17,NoSettings!$C$1:$AG$1,0))</f>
        <v>25.082599999999999</v>
      </c>
      <c r="W21" s="22">
        <f>INDEX(NoSettings!$C$2:$AG$6843,MATCH($B21,NoSettings!$A$2:$A$6843,0),MATCH(W$17,NoSettings!$C$1:$AG$1,0))</f>
        <v>24.876799999999999</v>
      </c>
      <c r="X21" s="22">
        <f>INDEX(NoSettings!$C$2:$AG$6843,MATCH($B21,NoSettings!$A$2:$A$6843,0),MATCH(X$17,NoSettings!$C$1:$AG$1,0))</f>
        <v>24.676500000000001</v>
      </c>
      <c r="Y21" s="22">
        <f>INDEX(NoSettings!$C$2:$AG$6843,MATCH($B21,NoSettings!$A$2:$A$6843,0),MATCH(Y$17,NoSettings!$C$1:$AG$1,0))</f>
        <v>24.4925</v>
      </c>
      <c r="Z21" s="22">
        <f>INDEX(NoSettings!$C$2:$AG$6843,MATCH($B21,NoSettings!$A$2:$A$6843,0),MATCH(Z$17,NoSettings!$C$1:$AG$1,0))</f>
        <v>24.318000000000001</v>
      </c>
      <c r="AA21" s="22">
        <f>INDEX(NoSettings!$C$2:$AG$6843,MATCH($B21,NoSettings!$A$2:$A$6843,0),MATCH(AA$17,NoSettings!$C$1:$AG$1,0))</f>
        <v>24.153500000000001</v>
      </c>
      <c r="AB21" s="22">
        <f>INDEX(NoSettings!$C$2:$AG$6843,MATCH($B21,NoSettings!$A$2:$A$6843,0),MATCH(AB$17,NoSettings!$C$1:$AG$1,0))</f>
        <v>23.996700000000001</v>
      </c>
      <c r="AC21" s="22">
        <f>INDEX(NoSettings!$C$2:$AG$6843,MATCH($B21,NoSettings!$A$2:$A$6843,0),MATCH(AC$17,NoSettings!$C$1:$AG$1,0))</f>
        <v>23.8507</v>
      </c>
      <c r="AD21" s="22">
        <f>INDEX(NoSettings!$C$2:$AG$6843,MATCH($B21,NoSettings!$A$2:$A$6843,0),MATCH(AD$17,NoSettings!$C$1:$AG$1,0))</f>
        <v>23.710799999999999</v>
      </c>
      <c r="AE21" s="22">
        <f>INDEX(NoSettings!$C$2:$AG$6843,MATCH($B21,NoSettings!$A$2:$A$6843,0),MATCH(AE$17,NoSettings!$C$1:$AG$1,0))</f>
        <v>23.574300000000001</v>
      </c>
      <c r="AF21" s="22">
        <f>INDEX(NoSettings!$C$2:$AG$6843,MATCH($B21,NoSettings!$A$2:$A$6843,0),MATCH(AF$17,NoSettings!$C$1:$AG$1,0))</f>
        <v>23.450500000000002</v>
      </c>
      <c r="AG21" s="22">
        <f>INDEX(NoSettings!$C$2:$AG$6843,MATCH($B21,NoSettings!$A$2:$A$6843,0),MATCH(AG$17,NoSettings!$C$1:$AG$1,0))</f>
        <v>23.334199999999999</v>
      </c>
    </row>
    <row r="22" spans="1:33">
      <c r="B22" s="21" t="s">
        <v>137</v>
      </c>
      <c r="C22" s="22">
        <f>INDEX(NoSettings!$C$2:$AG$6843,MATCH($B22,NoSettings!$A$2:$A$6843,0),MATCH(C$17,NoSettings!$C$1:$AG$1,0))</f>
        <v>14.093</v>
      </c>
      <c r="D22" s="22">
        <f>INDEX(NoSettings!$C$2:$AG$6843,MATCH($B22,NoSettings!$A$2:$A$6843,0),MATCH(D$17,NoSettings!$C$1:$AG$1,0))</f>
        <v>14.0944</v>
      </c>
      <c r="E22" s="22">
        <f>INDEX(NoSettings!$C$2:$AG$6843,MATCH($B22,NoSettings!$A$2:$A$6843,0),MATCH(E$17,NoSettings!$C$1:$AG$1,0))</f>
        <v>14.1174</v>
      </c>
      <c r="F22" s="22">
        <f>INDEX(NoSettings!$C$2:$AG$6843,MATCH($B22,NoSettings!$A$2:$A$6843,0),MATCH(F$17,NoSettings!$C$1:$AG$1,0))</f>
        <v>14.153700000000001</v>
      </c>
      <c r="G22" s="22">
        <f>INDEX(NoSettings!$C$2:$AG$6843,MATCH($B22,NoSettings!$A$2:$A$6843,0),MATCH(G$17,NoSettings!$C$1:$AG$1,0))</f>
        <v>14.2006</v>
      </c>
      <c r="H22" s="22">
        <f>INDEX(NoSettings!$C$2:$AG$6843,MATCH($B22,NoSettings!$A$2:$A$6843,0),MATCH(H$17,NoSettings!$C$1:$AG$1,0))</f>
        <v>14.2628</v>
      </c>
      <c r="I22" s="22">
        <f>INDEX(NoSettings!$C$2:$AG$6843,MATCH($B22,NoSettings!$A$2:$A$6843,0),MATCH(I$17,NoSettings!$C$1:$AG$1,0))</f>
        <v>14.341799999999999</v>
      </c>
      <c r="J22" s="22">
        <f>INDEX(NoSettings!$C$2:$AG$6843,MATCH($B22,NoSettings!$A$2:$A$6843,0),MATCH(J$17,NoSettings!$C$1:$AG$1,0))</f>
        <v>14.4353</v>
      </c>
      <c r="K22" s="22">
        <f>INDEX(NoSettings!$C$2:$AG$6843,MATCH($B22,NoSettings!$A$2:$A$6843,0),MATCH(K$17,NoSettings!$C$1:$AG$1,0))</f>
        <v>14.537699999999999</v>
      </c>
      <c r="L22" s="22">
        <f>INDEX(NoSettings!$C$2:$AG$6843,MATCH($B22,NoSettings!$A$2:$A$6843,0),MATCH(L$17,NoSettings!$C$1:$AG$1,0))</f>
        <v>14.6556</v>
      </c>
      <c r="M22" s="22">
        <f>INDEX(NoSettings!$C$2:$AG$6843,MATCH($B22,NoSettings!$A$2:$A$6843,0),MATCH(M$17,NoSettings!$C$1:$AG$1,0))</f>
        <v>14.7812</v>
      </c>
      <c r="N22" s="22">
        <f>INDEX(NoSettings!$C$2:$AG$6843,MATCH($B22,NoSettings!$A$2:$A$6843,0),MATCH(N$17,NoSettings!$C$1:$AG$1,0))</f>
        <v>14.9252</v>
      </c>
      <c r="O22" s="22">
        <f>INDEX(NoSettings!$C$2:$AG$6843,MATCH($B22,NoSettings!$A$2:$A$6843,0),MATCH(O$17,NoSettings!$C$1:$AG$1,0))</f>
        <v>15.078799999999999</v>
      </c>
      <c r="P22" s="22">
        <f>INDEX(NoSettings!$C$2:$AG$6843,MATCH($B22,NoSettings!$A$2:$A$6843,0),MATCH(P$17,NoSettings!$C$1:$AG$1,0))</f>
        <v>15.2441</v>
      </c>
      <c r="Q22" s="22">
        <f>INDEX(NoSettings!$C$2:$AG$6843,MATCH($B22,NoSettings!$A$2:$A$6843,0),MATCH(Q$17,NoSettings!$C$1:$AG$1,0))</f>
        <v>15.4229</v>
      </c>
      <c r="R22" s="22">
        <f>INDEX(NoSettings!$C$2:$AG$6843,MATCH($B22,NoSettings!$A$2:$A$6843,0),MATCH(R$17,NoSettings!$C$1:$AG$1,0))</f>
        <v>15.6083</v>
      </c>
      <c r="S22" s="22">
        <f>INDEX(NoSettings!$C$2:$AG$6843,MATCH($B22,NoSettings!$A$2:$A$6843,0),MATCH(S$17,NoSettings!$C$1:$AG$1,0))</f>
        <v>15.8117</v>
      </c>
      <c r="T22" s="22">
        <f>INDEX(NoSettings!$C$2:$AG$6843,MATCH($B22,NoSettings!$A$2:$A$6843,0),MATCH(T$17,NoSettings!$C$1:$AG$1,0))</f>
        <v>16.0228</v>
      </c>
      <c r="U22" s="22">
        <f>INDEX(NoSettings!$C$2:$AG$6843,MATCH($B22,NoSettings!$A$2:$A$6843,0),MATCH(U$17,NoSettings!$C$1:$AG$1,0))</f>
        <v>16.244499999999999</v>
      </c>
      <c r="V22" s="22">
        <f>INDEX(NoSettings!$C$2:$AG$6843,MATCH($B22,NoSettings!$A$2:$A$6843,0),MATCH(V$17,NoSettings!$C$1:$AG$1,0))</f>
        <v>16.4788</v>
      </c>
      <c r="W22" s="22">
        <f>INDEX(NoSettings!$C$2:$AG$6843,MATCH($B22,NoSettings!$A$2:$A$6843,0),MATCH(W$17,NoSettings!$C$1:$AG$1,0))</f>
        <v>16.724499999999999</v>
      </c>
      <c r="X22" s="22">
        <f>INDEX(NoSettings!$C$2:$AG$6843,MATCH($B22,NoSettings!$A$2:$A$6843,0),MATCH(X$17,NoSettings!$C$1:$AG$1,0))</f>
        <v>16.9815</v>
      </c>
      <c r="Y22" s="22">
        <f>INDEX(NoSettings!$C$2:$AG$6843,MATCH($B22,NoSettings!$A$2:$A$6843,0),MATCH(Y$17,NoSettings!$C$1:$AG$1,0))</f>
        <v>17.25</v>
      </c>
      <c r="Z22" s="22">
        <f>INDEX(NoSettings!$C$2:$AG$6843,MATCH($B22,NoSettings!$A$2:$A$6843,0),MATCH(Z$17,NoSettings!$C$1:$AG$1,0))</f>
        <v>17.530100000000001</v>
      </c>
      <c r="AA22" s="22">
        <f>INDEX(NoSettings!$C$2:$AG$6843,MATCH($B22,NoSettings!$A$2:$A$6843,0),MATCH(AA$17,NoSettings!$C$1:$AG$1,0))</f>
        <v>17.821100000000001</v>
      </c>
      <c r="AB22" s="22">
        <f>INDEX(NoSettings!$C$2:$AG$6843,MATCH($B22,NoSettings!$A$2:$A$6843,0),MATCH(AB$17,NoSettings!$C$1:$AG$1,0))</f>
        <v>18.122900000000001</v>
      </c>
      <c r="AC22" s="22">
        <f>INDEX(NoSettings!$C$2:$AG$6843,MATCH($B22,NoSettings!$A$2:$A$6843,0),MATCH(AC$17,NoSettings!$C$1:$AG$1,0))</f>
        <v>18.436399999999999</v>
      </c>
      <c r="AD22" s="22">
        <f>INDEX(NoSettings!$C$2:$AG$6843,MATCH($B22,NoSettings!$A$2:$A$6843,0),MATCH(AD$17,NoSettings!$C$1:$AG$1,0))</f>
        <v>18.7605</v>
      </c>
      <c r="AE22" s="22">
        <f>INDEX(NoSettings!$C$2:$AG$6843,MATCH($B22,NoSettings!$A$2:$A$6843,0),MATCH(AE$17,NoSettings!$C$1:$AG$1,0))</f>
        <v>19.101400000000002</v>
      </c>
      <c r="AF22" s="22">
        <f>INDEX(NoSettings!$C$2:$AG$6843,MATCH($B22,NoSettings!$A$2:$A$6843,0),MATCH(AF$17,NoSettings!$C$1:$AG$1,0))</f>
        <v>19.446899999999999</v>
      </c>
      <c r="AG22" s="22">
        <f>INDEX(NoSettings!$C$2:$AG$6843,MATCH($B22,NoSettings!$A$2:$A$6843,0),MATCH(AG$17,NoSettings!$C$1:$AG$1,0))</f>
        <v>19.804400000000001</v>
      </c>
    </row>
    <row r="23" spans="1:33">
      <c r="B23" s="21" t="s">
        <v>136</v>
      </c>
      <c r="C23" s="22">
        <f>INDEX(NoSettings!$C$2:$AG$6843,MATCH($B23,NoSettings!$A$2:$A$6843,0),MATCH(C$17,NoSettings!$C$1:$AG$1,0))</f>
        <v>338.58199999999999</v>
      </c>
      <c r="D23" s="22">
        <f>INDEX(NoSettings!$C$2:$AG$6843,MATCH($B23,NoSettings!$A$2:$A$6843,0),MATCH(D$17,NoSettings!$C$1:$AG$1,0))</f>
        <v>348.25700000000001</v>
      </c>
      <c r="E23" s="22">
        <f>INDEX(NoSettings!$C$2:$AG$6843,MATCH($B23,NoSettings!$A$2:$A$6843,0),MATCH(E$17,NoSettings!$C$1:$AG$1,0))</f>
        <v>351.303</v>
      </c>
      <c r="F23" s="22">
        <f>INDEX(NoSettings!$C$2:$AG$6843,MATCH($B23,NoSettings!$A$2:$A$6843,0),MATCH(F$17,NoSettings!$C$1:$AG$1,0))</f>
        <v>354.48500000000001</v>
      </c>
      <c r="G23" s="22">
        <f>INDEX(NoSettings!$C$2:$AG$6843,MATCH($B23,NoSettings!$A$2:$A$6843,0),MATCH(G$17,NoSettings!$C$1:$AG$1,0))</f>
        <v>367.28899999999999</v>
      </c>
      <c r="H23" s="22">
        <f>INDEX(NoSettings!$C$2:$AG$6843,MATCH($B23,NoSettings!$A$2:$A$6843,0),MATCH(H$17,NoSettings!$C$1:$AG$1,0))</f>
        <v>373.47199999999998</v>
      </c>
      <c r="I23" s="22">
        <f>INDEX(NoSettings!$C$2:$AG$6843,MATCH($B23,NoSettings!$A$2:$A$6843,0),MATCH(I$17,NoSettings!$C$1:$AG$1,0))</f>
        <v>379.94900000000001</v>
      </c>
      <c r="J23" s="22">
        <f>INDEX(NoSettings!$C$2:$AG$6843,MATCH($B23,NoSettings!$A$2:$A$6843,0),MATCH(J$17,NoSettings!$C$1:$AG$1,0))</f>
        <v>385.94</v>
      </c>
      <c r="K23" s="22">
        <f>INDEX(NoSettings!$C$2:$AG$6843,MATCH($B23,NoSettings!$A$2:$A$6843,0),MATCH(K$17,NoSettings!$C$1:$AG$1,0))</f>
        <v>391.93</v>
      </c>
      <c r="L23" s="22">
        <f>INDEX(NoSettings!$C$2:$AG$6843,MATCH($B23,NoSettings!$A$2:$A$6843,0),MATCH(L$17,NoSettings!$C$1:$AG$1,0))</f>
        <v>404.14100000000002</v>
      </c>
      <c r="M23" s="22">
        <f>INDEX(NoSettings!$C$2:$AG$6843,MATCH($B23,NoSettings!$A$2:$A$6843,0),MATCH(M$17,NoSettings!$C$1:$AG$1,0))</f>
        <v>409.98899999999998</v>
      </c>
      <c r="N23" s="22">
        <f>INDEX(NoSettings!$C$2:$AG$6843,MATCH($B23,NoSettings!$A$2:$A$6843,0),MATCH(N$17,NoSettings!$C$1:$AG$1,0))</f>
        <v>411.86399999999998</v>
      </c>
      <c r="O23" s="22">
        <f>INDEX(NoSettings!$C$2:$AG$6843,MATCH($B23,NoSettings!$A$2:$A$6843,0),MATCH(O$17,NoSettings!$C$1:$AG$1,0))</f>
        <v>413.71899999999999</v>
      </c>
      <c r="P23" s="22">
        <f>INDEX(NoSettings!$C$2:$AG$6843,MATCH($B23,NoSettings!$A$2:$A$6843,0),MATCH(P$17,NoSettings!$C$1:$AG$1,0))</f>
        <v>415.42</v>
      </c>
      <c r="Q23" s="22">
        <f>INDEX(NoSettings!$C$2:$AG$6843,MATCH($B23,NoSettings!$A$2:$A$6843,0),MATCH(Q$17,NoSettings!$C$1:$AG$1,0))</f>
        <v>417.24799999999999</v>
      </c>
      <c r="R23" s="22">
        <f>INDEX(NoSettings!$C$2:$AG$6843,MATCH($B23,NoSettings!$A$2:$A$6843,0),MATCH(R$17,NoSettings!$C$1:$AG$1,0))</f>
        <v>419.048</v>
      </c>
      <c r="S23" s="22">
        <f>INDEX(NoSettings!$C$2:$AG$6843,MATCH($B23,NoSettings!$A$2:$A$6843,0),MATCH(S$17,NoSettings!$C$1:$AG$1,0))</f>
        <v>422.22800000000001</v>
      </c>
      <c r="T23" s="22">
        <f>INDEX(NoSettings!$C$2:$AG$6843,MATCH($B23,NoSettings!$A$2:$A$6843,0),MATCH(T$17,NoSettings!$C$1:$AG$1,0))</f>
        <v>425.6</v>
      </c>
      <c r="U23" s="22">
        <f>INDEX(NoSettings!$C$2:$AG$6843,MATCH($B23,NoSettings!$A$2:$A$6843,0),MATCH(U$17,NoSettings!$C$1:$AG$1,0))</f>
        <v>428.87</v>
      </c>
      <c r="V23" s="22">
        <f>INDEX(NoSettings!$C$2:$AG$6843,MATCH($B23,NoSettings!$A$2:$A$6843,0),MATCH(V$17,NoSettings!$C$1:$AG$1,0))</f>
        <v>432.029</v>
      </c>
      <c r="W23" s="22">
        <f>INDEX(NoSettings!$C$2:$AG$6843,MATCH($B23,NoSettings!$A$2:$A$6843,0),MATCH(W$17,NoSettings!$C$1:$AG$1,0))</f>
        <v>435.34899999999999</v>
      </c>
      <c r="X23" s="22">
        <f>INDEX(NoSettings!$C$2:$AG$6843,MATCH($B23,NoSettings!$A$2:$A$6843,0),MATCH(X$17,NoSettings!$C$1:$AG$1,0))</f>
        <v>438.49099999999999</v>
      </c>
      <c r="Y23" s="22">
        <f>INDEX(NoSettings!$C$2:$AG$6843,MATCH($B23,NoSettings!$A$2:$A$6843,0),MATCH(Y$17,NoSettings!$C$1:$AG$1,0))</f>
        <v>441.35500000000002</v>
      </c>
      <c r="Z23" s="22">
        <f>INDEX(NoSettings!$C$2:$AG$6843,MATCH($B23,NoSettings!$A$2:$A$6843,0),MATCH(Z$17,NoSettings!$C$1:$AG$1,0))</f>
        <v>445.78699999999998</v>
      </c>
      <c r="AA23" s="22">
        <f>INDEX(NoSettings!$C$2:$AG$6843,MATCH($B23,NoSettings!$A$2:$A$6843,0),MATCH(AA$17,NoSettings!$C$1:$AG$1,0))</f>
        <v>448.82900000000001</v>
      </c>
      <c r="AB23" s="22">
        <f>INDEX(NoSettings!$C$2:$AG$6843,MATCH($B23,NoSettings!$A$2:$A$6843,0),MATCH(AB$17,NoSettings!$C$1:$AG$1,0))</f>
        <v>451.839</v>
      </c>
      <c r="AC23" s="22">
        <f>INDEX(NoSettings!$C$2:$AG$6843,MATCH($B23,NoSettings!$A$2:$A$6843,0),MATCH(AC$17,NoSettings!$C$1:$AG$1,0))</f>
        <v>456.60300000000001</v>
      </c>
      <c r="AD23" s="22">
        <f>INDEX(NoSettings!$C$2:$AG$6843,MATCH($B23,NoSettings!$A$2:$A$6843,0),MATCH(AD$17,NoSettings!$C$1:$AG$1,0))</f>
        <v>460.66800000000001</v>
      </c>
      <c r="AE23" s="22">
        <f>INDEX(NoSettings!$C$2:$AG$6843,MATCH($B23,NoSettings!$A$2:$A$6843,0),MATCH(AE$17,NoSettings!$C$1:$AG$1,0))</f>
        <v>465.44900000000001</v>
      </c>
      <c r="AF23" s="22">
        <f>INDEX(NoSettings!$C$2:$AG$6843,MATCH($B23,NoSettings!$A$2:$A$6843,0),MATCH(AF$17,NoSettings!$C$1:$AG$1,0))</f>
        <v>469.529</v>
      </c>
      <c r="AG23" s="22">
        <f>INDEX(NoSettings!$C$2:$AG$6843,MATCH($B23,NoSettings!$A$2:$A$6843,0),MATCH(AG$17,NoSettings!$C$1:$AG$1,0))</f>
        <v>473.60700000000003</v>
      </c>
    </row>
    <row r="24" spans="1:33">
      <c r="B24" s="21" t="s">
        <v>135</v>
      </c>
      <c r="C24" s="22">
        <f>INDEX(NoSettings!$C$2:$AG$6843,MATCH($B24,NoSettings!$A$2:$A$6843,0),MATCH(C$17,NoSettings!$C$1:$AG$1,0))</f>
        <v>5.3289799999999996</v>
      </c>
      <c r="D24" s="22">
        <f>INDEX(NoSettings!$C$2:$AG$6843,MATCH($B24,NoSettings!$A$2:$A$6843,0),MATCH(D$17,NoSettings!$C$1:$AG$1,0))</f>
        <v>5.3409899999999997</v>
      </c>
      <c r="E24" s="22">
        <f>INDEX(NoSettings!$C$2:$AG$6843,MATCH($B24,NoSettings!$A$2:$A$6843,0),MATCH(E$17,NoSettings!$C$1:$AG$1,0))</f>
        <v>5.35379</v>
      </c>
      <c r="F24" s="22">
        <f>INDEX(NoSettings!$C$2:$AG$6843,MATCH($B24,NoSettings!$A$2:$A$6843,0),MATCH(F$17,NoSettings!$C$1:$AG$1,0))</f>
        <v>5.3662900000000002</v>
      </c>
      <c r="G24" s="22">
        <f>INDEX(NoSettings!$C$2:$AG$6843,MATCH($B24,NoSettings!$A$2:$A$6843,0),MATCH(G$17,NoSettings!$C$1:$AG$1,0))</f>
        <v>5.3790100000000001</v>
      </c>
      <c r="H24" s="22">
        <f>INDEX(NoSettings!$C$2:$AG$6843,MATCH($B24,NoSettings!$A$2:$A$6843,0),MATCH(H$17,NoSettings!$C$1:$AG$1,0))</f>
        <v>5.3919100000000002</v>
      </c>
      <c r="I24" s="22">
        <f>INDEX(NoSettings!$C$2:$AG$6843,MATCH($B24,NoSettings!$A$2:$A$6843,0),MATCH(I$17,NoSettings!$C$1:$AG$1,0))</f>
        <v>5.4056199999999999</v>
      </c>
      <c r="J24" s="22">
        <f>INDEX(NoSettings!$C$2:$AG$6843,MATCH($B24,NoSettings!$A$2:$A$6843,0),MATCH(J$17,NoSettings!$C$1:$AG$1,0))</f>
        <v>5.4190399999999999</v>
      </c>
      <c r="K24" s="22">
        <f>INDEX(NoSettings!$C$2:$AG$6843,MATCH($B24,NoSettings!$A$2:$A$6843,0),MATCH(K$17,NoSettings!$C$1:$AG$1,0))</f>
        <v>5.4333</v>
      </c>
      <c r="L24" s="22">
        <f>INDEX(NoSettings!$C$2:$AG$6843,MATCH($B24,NoSettings!$A$2:$A$6843,0),MATCH(L$17,NoSettings!$C$1:$AG$1,0))</f>
        <v>5.4479300000000004</v>
      </c>
      <c r="M24" s="22">
        <f>INDEX(NoSettings!$C$2:$AG$6843,MATCH($B24,NoSettings!$A$2:$A$6843,0),MATCH(M$17,NoSettings!$C$1:$AG$1,0))</f>
        <v>5.4627600000000003</v>
      </c>
      <c r="N24" s="22">
        <f>INDEX(NoSettings!$C$2:$AG$6843,MATCH($B24,NoSettings!$A$2:$A$6843,0),MATCH(N$17,NoSettings!$C$1:$AG$1,0))</f>
        <v>5.4787400000000002</v>
      </c>
      <c r="O24" s="22">
        <f>INDEX(NoSettings!$C$2:$AG$6843,MATCH($B24,NoSettings!$A$2:$A$6843,0),MATCH(O$17,NoSettings!$C$1:$AG$1,0))</f>
        <v>5.4946000000000002</v>
      </c>
      <c r="P24" s="22">
        <f>INDEX(NoSettings!$C$2:$AG$6843,MATCH($B24,NoSettings!$A$2:$A$6843,0),MATCH(P$17,NoSettings!$C$1:$AG$1,0))</f>
        <v>5.5113599999999998</v>
      </c>
      <c r="Q24" s="22">
        <f>INDEX(NoSettings!$C$2:$AG$6843,MATCH($B24,NoSettings!$A$2:$A$6843,0),MATCH(Q$17,NoSettings!$C$1:$AG$1,0))</f>
        <v>5.5298999999999996</v>
      </c>
      <c r="R24" s="22">
        <f>INDEX(NoSettings!$C$2:$AG$6843,MATCH($B24,NoSettings!$A$2:$A$6843,0),MATCH(R$17,NoSettings!$C$1:$AG$1,0))</f>
        <v>5.5486000000000004</v>
      </c>
      <c r="S24" s="22">
        <f>INDEX(NoSettings!$C$2:$AG$6843,MATCH($B24,NoSettings!$A$2:$A$6843,0),MATCH(S$17,NoSettings!$C$1:$AG$1,0))</f>
        <v>5.56846</v>
      </c>
      <c r="T24" s="22">
        <f>INDEX(NoSettings!$C$2:$AG$6843,MATCH($B24,NoSettings!$A$2:$A$6843,0),MATCH(T$17,NoSettings!$C$1:$AG$1,0))</f>
        <v>5.5881800000000004</v>
      </c>
      <c r="U24" s="22">
        <f>INDEX(NoSettings!$C$2:$AG$6843,MATCH($B24,NoSettings!$A$2:$A$6843,0),MATCH(U$17,NoSettings!$C$1:$AG$1,0))</f>
        <v>5.6091199999999999</v>
      </c>
      <c r="V24" s="22">
        <f>INDEX(NoSettings!$C$2:$AG$6843,MATCH($B24,NoSettings!$A$2:$A$6843,0),MATCH(V$17,NoSettings!$C$1:$AG$1,0))</f>
        <v>5.6313800000000001</v>
      </c>
      <c r="W24" s="22">
        <f>INDEX(NoSettings!$C$2:$AG$6843,MATCH($B24,NoSettings!$A$2:$A$6843,0),MATCH(W$17,NoSettings!$C$1:$AG$1,0))</f>
        <v>5.6535099999999998</v>
      </c>
      <c r="X24" s="22">
        <f>INDEX(NoSettings!$C$2:$AG$6843,MATCH($B24,NoSettings!$A$2:$A$6843,0),MATCH(X$17,NoSettings!$C$1:$AG$1,0))</f>
        <v>5.6766100000000002</v>
      </c>
      <c r="Y24" s="22">
        <f>INDEX(NoSettings!$C$2:$AG$6843,MATCH($B24,NoSettings!$A$2:$A$6843,0),MATCH(Y$17,NoSettings!$C$1:$AG$1,0))</f>
        <v>5.7002300000000004</v>
      </c>
      <c r="Z24" s="22">
        <f>INDEX(NoSettings!$C$2:$AG$6843,MATCH($B24,NoSettings!$A$2:$A$6843,0),MATCH(Z$17,NoSettings!$C$1:$AG$1,0))</f>
        <v>5.72417</v>
      </c>
      <c r="AA24" s="22">
        <f>INDEX(NoSettings!$C$2:$AG$6843,MATCH($B24,NoSettings!$A$2:$A$6843,0),MATCH(AA$17,NoSettings!$C$1:$AG$1,0))</f>
        <v>5.7487300000000001</v>
      </c>
      <c r="AB24" s="22">
        <f>INDEX(NoSettings!$C$2:$AG$6843,MATCH($B24,NoSettings!$A$2:$A$6843,0),MATCH(AB$17,NoSettings!$C$1:$AG$1,0))</f>
        <v>5.7744299999999997</v>
      </c>
      <c r="AC24" s="22">
        <f>INDEX(NoSettings!$C$2:$AG$6843,MATCH($B24,NoSettings!$A$2:$A$6843,0),MATCH(AC$17,NoSettings!$C$1:$AG$1,0))</f>
        <v>5.7998799999999999</v>
      </c>
      <c r="AD24" s="22">
        <f>INDEX(NoSettings!$C$2:$AG$6843,MATCH($B24,NoSettings!$A$2:$A$6843,0),MATCH(AD$17,NoSettings!$C$1:$AG$1,0))</f>
        <v>5.8260100000000001</v>
      </c>
      <c r="AE24" s="22">
        <f>INDEX(NoSettings!$C$2:$AG$6843,MATCH($B24,NoSettings!$A$2:$A$6843,0),MATCH(AE$17,NoSettings!$C$1:$AG$1,0))</f>
        <v>5.8526600000000002</v>
      </c>
      <c r="AF24" s="22">
        <f>INDEX(NoSettings!$C$2:$AG$6843,MATCH($B24,NoSettings!$A$2:$A$6843,0),MATCH(AF$17,NoSettings!$C$1:$AG$1,0))</f>
        <v>5.8792</v>
      </c>
      <c r="AG24" s="22">
        <f>INDEX(NoSettings!$C$2:$AG$6843,MATCH($B24,NoSettings!$A$2:$A$6843,0),MATCH(AG$17,NoSettings!$C$1:$AG$1,0))</f>
        <v>5.9063600000000003</v>
      </c>
    </row>
    <row r="25" spans="1:33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3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3" s="23" customFormat="1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</row>
    <row r="28" spans="1:33">
      <c r="A28" s="57" t="s">
        <v>6977</v>
      </c>
    </row>
    <row r="29" spans="1:33">
      <c r="C29" s="60">
        <v>2020</v>
      </c>
      <c r="D29" s="60">
        <v>2021</v>
      </c>
      <c r="E29" s="60">
        <v>2022</v>
      </c>
      <c r="F29" s="60">
        <v>2023</v>
      </c>
      <c r="G29" s="60">
        <v>2024</v>
      </c>
      <c r="H29" s="60">
        <v>2025</v>
      </c>
      <c r="I29" s="60">
        <v>2026</v>
      </c>
      <c r="J29" s="60">
        <v>2027</v>
      </c>
      <c r="K29" s="60">
        <v>2028</v>
      </c>
      <c r="L29" s="60">
        <v>2029</v>
      </c>
      <c r="M29" s="60">
        <v>2030</v>
      </c>
      <c r="N29" s="60">
        <v>2031</v>
      </c>
      <c r="O29" s="60">
        <v>2032</v>
      </c>
      <c r="P29" s="60">
        <v>2033</v>
      </c>
      <c r="Q29" s="60">
        <v>2034</v>
      </c>
      <c r="R29" s="60">
        <v>2035</v>
      </c>
      <c r="S29" s="60">
        <v>2036</v>
      </c>
      <c r="T29" s="60">
        <v>2037</v>
      </c>
      <c r="U29" s="60">
        <v>2038</v>
      </c>
      <c r="V29" s="60">
        <v>2039</v>
      </c>
      <c r="W29" s="60">
        <v>2040</v>
      </c>
      <c r="X29" s="60">
        <v>2041</v>
      </c>
      <c r="Y29" s="60">
        <v>2042</v>
      </c>
      <c r="Z29" s="60">
        <v>2043</v>
      </c>
      <c r="AA29" s="60">
        <v>2044</v>
      </c>
      <c r="AB29" s="60">
        <v>2045</v>
      </c>
      <c r="AC29" s="60">
        <v>2046</v>
      </c>
      <c r="AD29" s="60">
        <v>2047</v>
      </c>
      <c r="AE29" s="60">
        <v>2048</v>
      </c>
      <c r="AF29" s="60">
        <v>2049</v>
      </c>
      <c r="AG29" s="60">
        <v>2050</v>
      </c>
    </row>
    <row r="30" spans="1:33">
      <c r="A30" t="s">
        <v>6978</v>
      </c>
      <c r="B30" s="57" t="s">
        <v>7074</v>
      </c>
      <c r="C30" s="69">
        <f>C7/10^6</f>
        <v>95.4</v>
      </c>
      <c r="D30" s="69">
        <f t="shared" ref="D30:F30" si="1">D7/10^6</f>
        <v>95.427215189873223</v>
      </c>
      <c r="E30" s="69">
        <f t="shared" si="1"/>
        <v>96.5</v>
      </c>
      <c r="F30" s="69">
        <f t="shared" si="1"/>
        <v>97.572784810126308</v>
      </c>
      <c r="G30" s="69">
        <f t="shared" ref="G30:AG30" si="2">G7/10^6</f>
        <v>98.645569620253085</v>
      </c>
      <c r="H30" s="69">
        <f t="shared" si="2"/>
        <v>100.5</v>
      </c>
      <c r="I30" s="69">
        <f t="shared" si="2"/>
        <v>100.79113924050617</v>
      </c>
      <c r="J30" s="69">
        <f t="shared" si="2"/>
        <v>101.86392405063296</v>
      </c>
      <c r="K30" s="69">
        <f t="shared" si="2"/>
        <v>102.93670886075925</v>
      </c>
      <c r="L30" s="69">
        <f t="shared" si="2"/>
        <v>104.00949367088604</v>
      </c>
      <c r="M30" s="69">
        <f t="shared" si="2"/>
        <v>104.1</v>
      </c>
      <c r="N30" s="69">
        <f t="shared" si="2"/>
        <v>106.15506329113913</v>
      </c>
      <c r="O30" s="69">
        <f t="shared" si="2"/>
        <v>107.22784810126591</v>
      </c>
      <c r="P30" s="69">
        <f t="shared" si="2"/>
        <v>108.30063291139221</v>
      </c>
      <c r="Q30" s="69">
        <f t="shared" si="2"/>
        <v>109.37341772151899</v>
      </c>
      <c r="R30" s="69">
        <f t="shared" si="2"/>
        <v>110.4462025316453</v>
      </c>
      <c r="S30" s="69">
        <f t="shared" si="2"/>
        <v>111.51898734177207</v>
      </c>
      <c r="T30" s="69">
        <f t="shared" si="2"/>
        <v>112.59177215189887</v>
      </c>
      <c r="U30" s="69">
        <f t="shared" si="2"/>
        <v>113.66455696202516</v>
      </c>
      <c r="V30" s="69">
        <f t="shared" si="2"/>
        <v>114.73734177215195</v>
      </c>
      <c r="W30" s="69">
        <f t="shared" si="2"/>
        <v>115.81012658227826</v>
      </c>
      <c r="X30" s="69">
        <f t="shared" si="2"/>
        <v>116.88291139240503</v>
      </c>
      <c r="Y30" s="69">
        <f t="shared" si="2"/>
        <v>117.95569620253181</v>
      </c>
      <c r="Z30" s="69">
        <f t="shared" si="2"/>
        <v>119.02848101265812</v>
      </c>
      <c r="AA30" s="69">
        <f t="shared" si="2"/>
        <v>120.1012658227849</v>
      </c>
      <c r="AB30" s="69">
        <f t="shared" si="2"/>
        <v>121.1740506329112</v>
      </c>
      <c r="AC30" s="69">
        <f t="shared" si="2"/>
        <v>122.24683544303798</v>
      </c>
      <c r="AD30" s="69">
        <f t="shared" si="2"/>
        <v>123.31962025316429</v>
      </c>
      <c r="AE30" s="69">
        <f t="shared" si="2"/>
        <v>124.39240506329108</v>
      </c>
      <c r="AF30" s="69">
        <f t="shared" si="2"/>
        <v>125.46518987341786</v>
      </c>
      <c r="AG30" s="69">
        <f t="shared" si="2"/>
        <v>126.53797468354416</v>
      </c>
    </row>
    <row r="31" spans="1:33">
      <c r="A31" t="s">
        <v>6979</v>
      </c>
      <c r="B31" s="57" t="s">
        <v>7074</v>
      </c>
      <c r="C31" s="74">
        <f>C19</f>
        <v>292.517</v>
      </c>
      <c r="D31" s="74">
        <f t="shared" ref="D31:F31" si="3">D19</f>
        <v>293.14600000000002</v>
      </c>
      <c r="E31" s="74">
        <f t="shared" si="3"/>
        <v>299.50299999999999</v>
      </c>
      <c r="F31" s="74">
        <f t="shared" si="3"/>
        <v>302.774</v>
      </c>
      <c r="G31" s="74">
        <f t="shared" ref="G31:AG31" si="4">G19</f>
        <v>304.20400000000001</v>
      </c>
      <c r="H31" s="74">
        <f t="shared" si="4"/>
        <v>302.99599999999998</v>
      </c>
      <c r="I31" s="74">
        <f t="shared" si="4"/>
        <v>301.53100000000001</v>
      </c>
      <c r="J31" s="74">
        <f t="shared" si="4"/>
        <v>299.06</v>
      </c>
      <c r="K31" s="74">
        <f t="shared" si="4"/>
        <v>297.36200000000002</v>
      </c>
      <c r="L31" s="74">
        <f t="shared" si="4"/>
        <v>294.97399999999999</v>
      </c>
      <c r="M31" s="74">
        <f t="shared" si="4"/>
        <v>292.93299999999999</v>
      </c>
      <c r="N31" s="74">
        <f t="shared" si="4"/>
        <v>291.85199999999998</v>
      </c>
      <c r="O31" s="74">
        <f t="shared" si="4"/>
        <v>289.53300000000002</v>
      </c>
      <c r="P31" s="74">
        <f t="shared" si="4"/>
        <v>288.08999999999997</v>
      </c>
      <c r="Q31" s="74">
        <f t="shared" si="4"/>
        <v>287.279</v>
      </c>
      <c r="R31" s="74">
        <f t="shared" si="4"/>
        <v>285.44900000000001</v>
      </c>
      <c r="S31" s="74">
        <f t="shared" si="4"/>
        <v>284.92500000000001</v>
      </c>
      <c r="T31" s="74">
        <f t="shared" si="4"/>
        <v>283.76</v>
      </c>
      <c r="U31" s="74">
        <f t="shared" si="4"/>
        <v>281.91800000000001</v>
      </c>
      <c r="V31" s="74">
        <f t="shared" si="4"/>
        <v>281.50700000000001</v>
      </c>
      <c r="W31" s="74">
        <f t="shared" si="4"/>
        <v>281.23599999999999</v>
      </c>
      <c r="X31" s="74">
        <f t="shared" si="4"/>
        <v>279.71199999999999</v>
      </c>
      <c r="Y31" s="74">
        <f t="shared" si="4"/>
        <v>279.42099999999999</v>
      </c>
      <c r="Z31" s="74">
        <f t="shared" si="4"/>
        <v>279.16800000000001</v>
      </c>
      <c r="AA31" s="74">
        <f t="shared" si="4"/>
        <v>278.863</v>
      </c>
      <c r="AB31" s="74">
        <f t="shared" si="4"/>
        <v>279.34300000000002</v>
      </c>
      <c r="AC31" s="74">
        <f t="shared" si="4"/>
        <v>280.03699999999998</v>
      </c>
      <c r="AD31" s="74">
        <f t="shared" si="4"/>
        <v>279.71199999999999</v>
      </c>
      <c r="AE31" s="74">
        <f t="shared" si="4"/>
        <v>281.14800000000002</v>
      </c>
      <c r="AF31" s="74">
        <f t="shared" si="4"/>
        <v>280.33699999999999</v>
      </c>
      <c r="AG31" s="74">
        <f t="shared" si="4"/>
        <v>278.48200000000003</v>
      </c>
    </row>
    <row r="32" spans="1:33">
      <c r="A32" t="s">
        <v>7088</v>
      </c>
      <c r="B32" s="57" t="s">
        <v>7074</v>
      </c>
      <c r="C32" s="73">
        <f>EDGAR!F53/10^6</f>
        <v>102.476788</v>
      </c>
      <c r="D32" s="73">
        <f>C32</f>
        <v>102.476788</v>
      </c>
      <c r="E32" s="73">
        <f t="shared" ref="E32:AG32" si="5">D32</f>
        <v>102.476788</v>
      </c>
      <c r="F32" s="73">
        <f t="shared" si="5"/>
        <v>102.476788</v>
      </c>
      <c r="G32" s="73">
        <f t="shared" si="5"/>
        <v>102.476788</v>
      </c>
      <c r="H32" s="73">
        <f t="shared" si="5"/>
        <v>102.476788</v>
      </c>
      <c r="I32" s="73">
        <f t="shared" si="5"/>
        <v>102.476788</v>
      </c>
      <c r="J32" s="73">
        <f t="shared" si="5"/>
        <v>102.476788</v>
      </c>
      <c r="K32" s="73">
        <f t="shared" si="5"/>
        <v>102.476788</v>
      </c>
      <c r="L32" s="73">
        <f t="shared" si="5"/>
        <v>102.476788</v>
      </c>
      <c r="M32" s="73">
        <f t="shared" si="5"/>
        <v>102.476788</v>
      </c>
      <c r="N32" s="73">
        <f t="shared" si="5"/>
        <v>102.476788</v>
      </c>
      <c r="O32" s="73">
        <f t="shared" si="5"/>
        <v>102.476788</v>
      </c>
      <c r="P32" s="73">
        <f t="shared" si="5"/>
        <v>102.476788</v>
      </c>
      <c r="Q32" s="73">
        <f t="shared" si="5"/>
        <v>102.476788</v>
      </c>
      <c r="R32" s="73">
        <f t="shared" si="5"/>
        <v>102.476788</v>
      </c>
      <c r="S32" s="73">
        <f t="shared" si="5"/>
        <v>102.476788</v>
      </c>
      <c r="T32" s="73">
        <f t="shared" si="5"/>
        <v>102.476788</v>
      </c>
      <c r="U32" s="73">
        <f t="shared" si="5"/>
        <v>102.476788</v>
      </c>
      <c r="V32" s="73">
        <f t="shared" si="5"/>
        <v>102.476788</v>
      </c>
      <c r="W32" s="73">
        <f t="shared" si="5"/>
        <v>102.476788</v>
      </c>
      <c r="X32" s="73">
        <f t="shared" si="5"/>
        <v>102.476788</v>
      </c>
      <c r="Y32" s="73">
        <f t="shared" si="5"/>
        <v>102.476788</v>
      </c>
      <c r="Z32" s="73">
        <f t="shared" si="5"/>
        <v>102.476788</v>
      </c>
      <c r="AA32" s="73">
        <f t="shared" si="5"/>
        <v>102.476788</v>
      </c>
      <c r="AB32" s="73">
        <f t="shared" si="5"/>
        <v>102.476788</v>
      </c>
      <c r="AC32" s="73">
        <f t="shared" si="5"/>
        <v>102.476788</v>
      </c>
      <c r="AD32" s="73">
        <f t="shared" si="5"/>
        <v>102.476788</v>
      </c>
      <c r="AE32" s="73">
        <f t="shared" si="5"/>
        <v>102.476788</v>
      </c>
      <c r="AF32" s="73">
        <f t="shared" si="5"/>
        <v>102.476788</v>
      </c>
      <c r="AG32" s="73">
        <f t="shared" si="5"/>
        <v>102.476788</v>
      </c>
    </row>
    <row r="33" spans="1:33">
      <c r="A33" t="s">
        <v>6978</v>
      </c>
      <c r="B33" s="57" t="s">
        <v>7075</v>
      </c>
      <c r="C33" s="69">
        <f>C10/10^6</f>
        <v>295.5</v>
      </c>
      <c r="D33" s="69">
        <f t="shared" ref="D33:F33" si="6">D10/10^6</f>
        <v>285.87436708860781</v>
      </c>
      <c r="E33" s="69">
        <f t="shared" si="6"/>
        <v>291.47500000000002</v>
      </c>
      <c r="F33" s="69">
        <f t="shared" si="6"/>
        <v>297.07563291139223</v>
      </c>
      <c r="G33" s="69">
        <f t="shared" ref="G33:AG33" si="7">G10/10^6</f>
        <v>302.67626582278632</v>
      </c>
      <c r="H33" s="69">
        <f t="shared" si="7"/>
        <v>303.89999999999998</v>
      </c>
      <c r="I33" s="69">
        <f t="shared" si="7"/>
        <v>313.87753164557074</v>
      </c>
      <c r="J33" s="69">
        <f t="shared" si="7"/>
        <v>319.47816455696295</v>
      </c>
      <c r="K33" s="69">
        <f t="shared" si="7"/>
        <v>325.07879746835516</v>
      </c>
      <c r="L33" s="69">
        <f t="shared" si="7"/>
        <v>330.67943037974737</v>
      </c>
      <c r="M33" s="69">
        <f t="shared" si="7"/>
        <v>333.1</v>
      </c>
      <c r="N33" s="69">
        <f t="shared" si="7"/>
        <v>341.88069620253179</v>
      </c>
      <c r="O33" s="69">
        <f t="shared" si="7"/>
        <v>347.48132911392401</v>
      </c>
      <c r="P33" s="69">
        <f t="shared" si="7"/>
        <v>353.08196202531622</v>
      </c>
      <c r="Q33" s="69">
        <f t="shared" si="7"/>
        <v>358.68259493671036</v>
      </c>
      <c r="R33" s="69">
        <f t="shared" si="7"/>
        <v>364.28322784810257</v>
      </c>
      <c r="S33" s="69">
        <f t="shared" si="7"/>
        <v>369.88386075949478</v>
      </c>
      <c r="T33" s="69">
        <f t="shared" si="7"/>
        <v>375.48449367088699</v>
      </c>
      <c r="U33" s="69">
        <f t="shared" si="7"/>
        <v>381.0851265822792</v>
      </c>
      <c r="V33" s="69">
        <f t="shared" si="7"/>
        <v>386.68575949367141</v>
      </c>
      <c r="W33" s="69">
        <f t="shared" si="7"/>
        <v>392.28639240506362</v>
      </c>
      <c r="X33" s="69">
        <f t="shared" si="7"/>
        <v>397.88702531645583</v>
      </c>
      <c r="Y33" s="69">
        <f t="shared" si="7"/>
        <v>403.48765822784804</v>
      </c>
      <c r="Z33" s="69">
        <f t="shared" si="7"/>
        <v>409.08829113924025</v>
      </c>
      <c r="AA33" s="69">
        <f t="shared" si="7"/>
        <v>414.6889240506344</v>
      </c>
      <c r="AB33" s="69">
        <f t="shared" si="7"/>
        <v>420.28955696202661</v>
      </c>
      <c r="AC33" s="69">
        <f t="shared" si="7"/>
        <v>425.89018987341882</v>
      </c>
      <c r="AD33" s="69">
        <f t="shared" si="7"/>
        <v>431.49082278481103</v>
      </c>
      <c r="AE33" s="69">
        <f t="shared" si="7"/>
        <v>437.09145569620324</v>
      </c>
      <c r="AF33" s="69">
        <f t="shared" si="7"/>
        <v>442.69208860759545</v>
      </c>
      <c r="AG33" s="69">
        <f t="shared" si="7"/>
        <v>448.29272151898766</v>
      </c>
    </row>
    <row r="34" spans="1:33">
      <c r="A34" t="s">
        <v>6979</v>
      </c>
      <c r="B34" s="57" t="s">
        <v>7075</v>
      </c>
      <c r="C34" s="74">
        <f>C20</f>
        <v>232.90600000000001</v>
      </c>
      <c r="D34" s="74">
        <f t="shared" ref="D34:F34" si="8">D20</f>
        <v>233.018</v>
      </c>
      <c r="E34" s="74">
        <f t="shared" si="8"/>
        <v>236.03700000000001</v>
      </c>
      <c r="F34" s="74">
        <f t="shared" si="8"/>
        <v>239.86699999999999</v>
      </c>
      <c r="G34" s="74">
        <f t="shared" ref="G34:AG34" si="9">G20</f>
        <v>243.69399999999999</v>
      </c>
      <c r="H34" s="74">
        <f t="shared" si="9"/>
        <v>236.499</v>
      </c>
      <c r="I34" s="74">
        <f t="shared" si="9"/>
        <v>236.971</v>
      </c>
      <c r="J34" s="74">
        <f t="shared" si="9"/>
        <v>233.48099999999999</v>
      </c>
      <c r="K34" s="74">
        <f t="shared" si="9"/>
        <v>225.75700000000001</v>
      </c>
      <c r="L34" s="74">
        <f t="shared" si="9"/>
        <v>219.35</v>
      </c>
      <c r="M34" s="74">
        <f t="shared" si="9"/>
        <v>214.01</v>
      </c>
      <c r="N34" s="74">
        <f t="shared" si="9"/>
        <v>208.67599999999999</v>
      </c>
      <c r="O34" s="74">
        <f t="shared" si="9"/>
        <v>203.34800000000001</v>
      </c>
      <c r="P34" s="74">
        <f t="shared" si="9"/>
        <v>203.46</v>
      </c>
      <c r="Q34" s="74">
        <f t="shared" si="9"/>
        <v>195.43299999999999</v>
      </c>
      <c r="R34" s="74">
        <f t="shared" si="9"/>
        <v>192.58799999999999</v>
      </c>
      <c r="S34" s="74">
        <f t="shared" si="9"/>
        <v>189.447</v>
      </c>
      <c r="T34" s="74">
        <f t="shared" si="9"/>
        <v>178.18700000000001</v>
      </c>
      <c r="U34" s="74">
        <f t="shared" si="9"/>
        <v>161.517</v>
      </c>
      <c r="V34" s="74">
        <f t="shared" si="9"/>
        <v>157.17699999999999</v>
      </c>
      <c r="W34" s="74">
        <f t="shared" si="9"/>
        <v>156.108</v>
      </c>
      <c r="X34" s="74">
        <f t="shared" si="9"/>
        <v>155.14099999999999</v>
      </c>
      <c r="Y34" s="74">
        <f t="shared" si="9"/>
        <v>155.251</v>
      </c>
      <c r="Z34" s="74">
        <f t="shared" si="9"/>
        <v>153.31200000000001</v>
      </c>
      <c r="AA34" s="74">
        <f t="shared" si="9"/>
        <v>143.59800000000001</v>
      </c>
      <c r="AB34" s="74">
        <f t="shared" si="9"/>
        <v>142.32599999999999</v>
      </c>
      <c r="AC34" s="74">
        <f t="shared" si="9"/>
        <v>118.071</v>
      </c>
      <c r="AD34" s="74">
        <f t="shared" si="9"/>
        <v>90.029600000000002</v>
      </c>
      <c r="AE34" s="74">
        <f t="shared" si="9"/>
        <v>91.3292</v>
      </c>
      <c r="AF34" s="74">
        <f t="shared" si="9"/>
        <v>89.103899999999996</v>
      </c>
      <c r="AG34" s="74">
        <f t="shared" si="9"/>
        <v>91.292299999999997</v>
      </c>
    </row>
    <row r="35" spans="1:33">
      <c r="A35" t="s">
        <v>7088</v>
      </c>
      <c r="B35" s="57" t="s">
        <v>7075</v>
      </c>
      <c r="C35" s="73">
        <f>EDGAR!E53/10^6</f>
        <v>332.27705900000001</v>
      </c>
      <c r="D35" s="73">
        <f>C35</f>
        <v>332.27705900000001</v>
      </c>
      <c r="E35" s="73">
        <f t="shared" ref="E35:AG35" si="10">D35</f>
        <v>332.27705900000001</v>
      </c>
      <c r="F35" s="73">
        <f t="shared" si="10"/>
        <v>332.27705900000001</v>
      </c>
      <c r="G35" s="73">
        <f t="shared" si="10"/>
        <v>332.27705900000001</v>
      </c>
      <c r="H35" s="73">
        <f t="shared" si="10"/>
        <v>332.27705900000001</v>
      </c>
      <c r="I35" s="73">
        <f t="shared" si="10"/>
        <v>332.27705900000001</v>
      </c>
      <c r="J35" s="73">
        <f t="shared" si="10"/>
        <v>332.27705900000001</v>
      </c>
      <c r="K35" s="73">
        <f t="shared" si="10"/>
        <v>332.27705900000001</v>
      </c>
      <c r="L35" s="73">
        <f t="shared" si="10"/>
        <v>332.27705900000001</v>
      </c>
      <c r="M35" s="73">
        <f t="shared" si="10"/>
        <v>332.27705900000001</v>
      </c>
      <c r="N35" s="73">
        <f t="shared" si="10"/>
        <v>332.27705900000001</v>
      </c>
      <c r="O35" s="73">
        <f t="shared" si="10"/>
        <v>332.27705900000001</v>
      </c>
      <c r="P35" s="73">
        <f t="shared" si="10"/>
        <v>332.27705900000001</v>
      </c>
      <c r="Q35" s="73">
        <f t="shared" si="10"/>
        <v>332.27705900000001</v>
      </c>
      <c r="R35" s="73">
        <f t="shared" si="10"/>
        <v>332.27705900000001</v>
      </c>
      <c r="S35" s="73">
        <f t="shared" si="10"/>
        <v>332.27705900000001</v>
      </c>
      <c r="T35" s="73">
        <f t="shared" si="10"/>
        <v>332.27705900000001</v>
      </c>
      <c r="U35" s="73">
        <f t="shared" si="10"/>
        <v>332.27705900000001</v>
      </c>
      <c r="V35" s="73">
        <f t="shared" si="10"/>
        <v>332.27705900000001</v>
      </c>
      <c r="W35" s="73">
        <f t="shared" si="10"/>
        <v>332.27705900000001</v>
      </c>
      <c r="X35" s="73">
        <f t="shared" si="10"/>
        <v>332.27705900000001</v>
      </c>
      <c r="Y35" s="73">
        <f t="shared" si="10"/>
        <v>332.27705900000001</v>
      </c>
      <c r="Z35" s="73">
        <f t="shared" si="10"/>
        <v>332.27705900000001</v>
      </c>
      <c r="AA35" s="73">
        <f t="shared" si="10"/>
        <v>332.27705900000001</v>
      </c>
      <c r="AB35" s="73">
        <f t="shared" si="10"/>
        <v>332.27705900000001</v>
      </c>
      <c r="AC35" s="73">
        <f t="shared" si="10"/>
        <v>332.27705900000001</v>
      </c>
      <c r="AD35" s="73">
        <f t="shared" si="10"/>
        <v>332.27705900000001</v>
      </c>
      <c r="AE35" s="73">
        <f t="shared" si="10"/>
        <v>332.27705900000001</v>
      </c>
      <c r="AF35" s="73">
        <f t="shared" si="10"/>
        <v>332.27705900000001</v>
      </c>
      <c r="AG35" s="73">
        <f t="shared" si="10"/>
        <v>332.27705900000001</v>
      </c>
    </row>
    <row r="36" spans="1:33">
      <c r="A36" t="s">
        <v>6978</v>
      </c>
      <c r="B36" s="57" t="s">
        <v>7081</v>
      </c>
      <c r="C36" s="69">
        <f>SUM(C13)/10^6</f>
        <v>53.1</v>
      </c>
      <c r="D36" s="69">
        <f t="shared" ref="D36:F36" si="11">SUM(D13)/10^6</f>
        <v>53.783227848101276</v>
      </c>
      <c r="E36" s="69">
        <f t="shared" si="11"/>
        <v>53.775000000000006</v>
      </c>
      <c r="F36" s="69">
        <f t="shared" si="11"/>
        <v>53.766772151898742</v>
      </c>
      <c r="G36" s="69">
        <f t="shared" ref="G36:AG36" si="12">SUM(G13)/10^6</f>
        <v>53.758544303797478</v>
      </c>
      <c r="H36" s="69">
        <f t="shared" si="12"/>
        <v>53.6</v>
      </c>
      <c r="I36" s="69">
        <f t="shared" si="12"/>
        <v>53.742088607594944</v>
      </c>
      <c r="J36" s="69">
        <f t="shared" si="12"/>
        <v>53.73386075949368</v>
      </c>
      <c r="K36" s="69">
        <f t="shared" si="12"/>
        <v>53.72563291139241</v>
      </c>
      <c r="L36" s="69">
        <f t="shared" si="12"/>
        <v>53.717405063291146</v>
      </c>
      <c r="M36" s="69">
        <f t="shared" si="12"/>
        <v>54.1</v>
      </c>
      <c r="N36" s="69">
        <f t="shared" si="12"/>
        <v>53.700949367088619</v>
      </c>
      <c r="O36" s="69">
        <f t="shared" si="12"/>
        <v>53.692721518987348</v>
      </c>
      <c r="P36" s="69">
        <f t="shared" si="12"/>
        <v>53.684493670886084</v>
      </c>
      <c r="Q36" s="69">
        <f t="shared" si="12"/>
        <v>53.676265822784821</v>
      </c>
      <c r="R36" s="69">
        <f t="shared" si="12"/>
        <v>53.66803797468355</v>
      </c>
      <c r="S36" s="69">
        <f t="shared" si="12"/>
        <v>53.659810126582286</v>
      </c>
      <c r="T36" s="69">
        <f t="shared" si="12"/>
        <v>53.651582278481023</v>
      </c>
      <c r="U36" s="69">
        <f t="shared" si="12"/>
        <v>53.643354430379752</v>
      </c>
      <c r="V36" s="69">
        <f t="shared" si="12"/>
        <v>53.635126582278488</v>
      </c>
      <c r="W36" s="69">
        <f t="shared" si="12"/>
        <v>53.626898734177217</v>
      </c>
      <c r="X36" s="69">
        <f t="shared" si="12"/>
        <v>53.618670886075961</v>
      </c>
      <c r="Y36" s="69">
        <f t="shared" si="12"/>
        <v>53.610443037974683</v>
      </c>
      <c r="Z36" s="69">
        <f t="shared" si="12"/>
        <v>53.602215189873426</v>
      </c>
      <c r="AA36" s="69">
        <f t="shared" si="12"/>
        <v>53.593987341772156</v>
      </c>
      <c r="AB36" s="69">
        <f t="shared" si="12"/>
        <v>53.585759493670899</v>
      </c>
      <c r="AC36" s="69">
        <f t="shared" si="12"/>
        <v>53.577531645569621</v>
      </c>
      <c r="AD36" s="69">
        <f t="shared" si="12"/>
        <v>53.569303797468365</v>
      </c>
      <c r="AE36" s="69">
        <f t="shared" si="12"/>
        <v>53.561075949367094</v>
      </c>
      <c r="AF36" s="69">
        <f t="shared" si="12"/>
        <v>53.55284810126583</v>
      </c>
      <c r="AG36" s="69">
        <f t="shared" si="12"/>
        <v>53.54462025316456</v>
      </c>
    </row>
    <row r="37" spans="1:33">
      <c r="A37" t="s">
        <v>6979</v>
      </c>
      <c r="B37" s="57" t="s">
        <v>7081</v>
      </c>
      <c r="C37" s="74">
        <f>SUM(C21:C22)</f>
        <v>46.296199999999999</v>
      </c>
      <c r="D37" s="74">
        <f t="shared" ref="D37:F37" si="13">SUM(D21:D22)</f>
        <v>45.706900000000005</v>
      </c>
      <c r="E37" s="74">
        <f t="shared" si="13"/>
        <v>45.167000000000002</v>
      </c>
      <c r="F37" s="74">
        <f t="shared" si="13"/>
        <v>44.676400000000001</v>
      </c>
      <c r="G37" s="74">
        <f t="shared" ref="G37:AG37" si="14">SUM(G21:G22)</f>
        <v>44.221499999999999</v>
      </c>
      <c r="H37" s="74">
        <f t="shared" si="14"/>
        <v>43.813600000000001</v>
      </c>
      <c r="I37" s="74">
        <f t="shared" si="14"/>
        <v>43.448300000000003</v>
      </c>
      <c r="J37" s="74">
        <f t="shared" si="14"/>
        <v>43.116300000000003</v>
      </c>
      <c r="K37" s="74">
        <f t="shared" si="14"/>
        <v>42.822299999999998</v>
      </c>
      <c r="L37" s="74">
        <f t="shared" si="14"/>
        <v>42.564399999999999</v>
      </c>
      <c r="M37" s="74">
        <f t="shared" si="14"/>
        <v>42.329500000000003</v>
      </c>
      <c r="N37" s="74">
        <f t="shared" si="14"/>
        <v>42.137599999999999</v>
      </c>
      <c r="O37" s="74">
        <f t="shared" si="14"/>
        <v>41.973100000000002</v>
      </c>
      <c r="P37" s="74">
        <f t="shared" si="14"/>
        <v>41.831199999999995</v>
      </c>
      <c r="Q37" s="74">
        <f t="shared" si="14"/>
        <v>41.724600000000002</v>
      </c>
      <c r="R37" s="74">
        <f t="shared" si="14"/>
        <v>41.640299999999996</v>
      </c>
      <c r="S37" s="74">
        <f t="shared" si="14"/>
        <v>41.588099999999997</v>
      </c>
      <c r="T37" s="74">
        <f t="shared" si="14"/>
        <v>41.551400000000001</v>
      </c>
      <c r="U37" s="74">
        <f t="shared" si="14"/>
        <v>41.5441</v>
      </c>
      <c r="V37" s="74">
        <f t="shared" si="14"/>
        <v>41.561399999999999</v>
      </c>
      <c r="W37" s="74">
        <f t="shared" si="14"/>
        <v>41.601299999999995</v>
      </c>
      <c r="X37" s="74">
        <f t="shared" si="14"/>
        <v>41.658000000000001</v>
      </c>
      <c r="Y37" s="74">
        <f t="shared" si="14"/>
        <v>41.7425</v>
      </c>
      <c r="Z37" s="74">
        <f t="shared" si="14"/>
        <v>41.848100000000002</v>
      </c>
      <c r="AA37" s="74">
        <f t="shared" si="14"/>
        <v>41.974600000000002</v>
      </c>
      <c r="AB37" s="74">
        <f t="shared" si="14"/>
        <v>42.119600000000005</v>
      </c>
      <c r="AC37" s="74">
        <f t="shared" si="14"/>
        <v>42.287099999999995</v>
      </c>
      <c r="AD37" s="74">
        <f t="shared" si="14"/>
        <v>42.471299999999999</v>
      </c>
      <c r="AE37" s="74">
        <f t="shared" si="14"/>
        <v>42.675700000000006</v>
      </c>
      <c r="AF37" s="74">
        <f t="shared" si="14"/>
        <v>42.897400000000005</v>
      </c>
      <c r="AG37" s="74">
        <f t="shared" si="14"/>
        <v>43.138599999999997</v>
      </c>
    </row>
    <row r="38" spans="1:33">
      <c r="A38" t="s">
        <v>7088</v>
      </c>
      <c r="B38" s="57" t="s">
        <v>7081</v>
      </c>
      <c r="C38" s="73">
        <f>EDGAR!B53/10^6</f>
        <v>63.090043000000001</v>
      </c>
      <c r="D38" s="73">
        <f>C38</f>
        <v>63.090043000000001</v>
      </c>
      <c r="E38" s="73">
        <f t="shared" ref="E38:AG38" si="15">D38</f>
        <v>63.090043000000001</v>
      </c>
      <c r="F38" s="73">
        <f t="shared" si="15"/>
        <v>63.090043000000001</v>
      </c>
      <c r="G38" s="73">
        <f t="shared" si="15"/>
        <v>63.090043000000001</v>
      </c>
      <c r="H38" s="73">
        <f t="shared" si="15"/>
        <v>63.090043000000001</v>
      </c>
      <c r="I38" s="73">
        <f t="shared" si="15"/>
        <v>63.090043000000001</v>
      </c>
      <c r="J38" s="73">
        <f t="shared" si="15"/>
        <v>63.090043000000001</v>
      </c>
      <c r="K38" s="73">
        <f t="shared" si="15"/>
        <v>63.090043000000001</v>
      </c>
      <c r="L38" s="73">
        <f t="shared" si="15"/>
        <v>63.090043000000001</v>
      </c>
      <c r="M38" s="73">
        <f t="shared" si="15"/>
        <v>63.090043000000001</v>
      </c>
      <c r="N38" s="73">
        <f t="shared" si="15"/>
        <v>63.090043000000001</v>
      </c>
      <c r="O38" s="73">
        <f t="shared" si="15"/>
        <v>63.090043000000001</v>
      </c>
      <c r="P38" s="73">
        <f t="shared" si="15"/>
        <v>63.090043000000001</v>
      </c>
      <c r="Q38" s="73">
        <f t="shared" si="15"/>
        <v>63.090043000000001</v>
      </c>
      <c r="R38" s="73">
        <f t="shared" si="15"/>
        <v>63.090043000000001</v>
      </c>
      <c r="S38" s="73">
        <f t="shared" si="15"/>
        <v>63.090043000000001</v>
      </c>
      <c r="T38" s="73">
        <f t="shared" si="15"/>
        <v>63.090043000000001</v>
      </c>
      <c r="U38" s="73">
        <f t="shared" si="15"/>
        <v>63.090043000000001</v>
      </c>
      <c r="V38" s="73">
        <f t="shared" si="15"/>
        <v>63.090043000000001</v>
      </c>
      <c r="W38" s="73">
        <f t="shared" si="15"/>
        <v>63.090043000000001</v>
      </c>
      <c r="X38" s="73">
        <f t="shared" si="15"/>
        <v>63.090043000000001</v>
      </c>
      <c r="Y38" s="73">
        <f t="shared" si="15"/>
        <v>63.090043000000001</v>
      </c>
      <c r="Z38" s="73">
        <f t="shared" si="15"/>
        <v>63.090043000000001</v>
      </c>
      <c r="AA38" s="73">
        <f t="shared" si="15"/>
        <v>63.090043000000001</v>
      </c>
      <c r="AB38" s="73">
        <f t="shared" si="15"/>
        <v>63.090043000000001</v>
      </c>
      <c r="AC38" s="73">
        <f t="shared" si="15"/>
        <v>63.090043000000001</v>
      </c>
      <c r="AD38" s="73">
        <f t="shared" si="15"/>
        <v>63.090043000000001</v>
      </c>
      <c r="AE38" s="73">
        <f t="shared" si="15"/>
        <v>63.090043000000001</v>
      </c>
      <c r="AF38" s="73">
        <f t="shared" si="15"/>
        <v>63.090043000000001</v>
      </c>
      <c r="AG38" s="73">
        <f t="shared" si="15"/>
        <v>63.090043000000001</v>
      </c>
    </row>
    <row r="39" spans="1:33">
      <c r="A39" t="s">
        <v>6978</v>
      </c>
      <c r="B39" s="57" t="s">
        <v>7076</v>
      </c>
      <c r="C39" s="69">
        <f>C12/10^6</f>
        <v>294.5</v>
      </c>
      <c r="D39" s="69">
        <f t="shared" ref="D39:F39" si="16">D12/10^6</f>
        <v>291.71518987341784</v>
      </c>
      <c r="E39" s="69">
        <f t="shared" si="16"/>
        <v>294.8</v>
      </c>
      <c r="F39" s="69">
        <f t="shared" si="16"/>
        <v>297.88481012658309</v>
      </c>
      <c r="G39" s="69">
        <f t="shared" ref="G39:AG39" si="17">G12/10^6</f>
        <v>300.96962025316526</v>
      </c>
      <c r="H39" s="69">
        <f t="shared" si="17"/>
        <v>307.39999999999998</v>
      </c>
      <c r="I39" s="69">
        <f t="shared" si="17"/>
        <v>307.13924050632954</v>
      </c>
      <c r="J39" s="69">
        <f t="shared" si="17"/>
        <v>310.22405063291166</v>
      </c>
      <c r="K39" s="69">
        <f t="shared" si="17"/>
        <v>313.30886075949383</v>
      </c>
      <c r="L39" s="69">
        <f t="shared" si="17"/>
        <v>316.39367088607599</v>
      </c>
      <c r="M39" s="69">
        <f t="shared" si="17"/>
        <v>314.7</v>
      </c>
      <c r="N39" s="69">
        <f t="shared" si="17"/>
        <v>322.56329113924124</v>
      </c>
      <c r="O39" s="69">
        <f t="shared" si="17"/>
        <v>325.64810126582336</v>
      </c>
      <c r="P39" s="69">
        <f t="shared" si="17"/>
        <v>328.73291139240553</v>
      </c>
      <c r="Q39" s="69">
        <f t="shared" si="17"/>
        <v>331.81772151898764</v>
      </c>
      <c r="R39" s="69">
        <f t="shared" si="17"/>
        <v>334.90253164556981</v>
      </c>
      <c r="S39" s="69">
        <f t="shared" si="17"/>
        <v>337.98734177215192</v>
      </c>
      <c r="T39" s="69">
        <f t="shared" si="17"/>
        <v>341.07215189873409</v>
      </c>
      <c r="U39" s="69">
        <f t="shared" si="17"/>
        <v>344.15696202531717</v>
      </c>
      <c r="V39" s="69">
        <f t="shared" si="17"/>
        <v>347.24177215189934</v>
      </c>
      <c r="W39" s="69">
        <f t="shared" si="17"/>
        <v>350.32658227848151</v>
      </c>
      <c r="X39" s="69">
        <f t="shared" si="17"/>
        <v>353.41139240506362</v>
      </c>
      <c r="Y39" s="69">
        <f t="shared" si="17"/>
        <v>356.49620253164579</v>
      </c>
      <c r="Z39" s="69">
        <f t="shared" si="17"/>
        <v>359.58101265822791</v>
      </c>
      <c r="AA39" s="69">
        <f t="shared" si="17"/>
        <v>362.66582278481008</v>
      </c>
      <c r="AB39" s="69">
        <f t="shared" si="17"/>
        <v>365.75063291139315</v>
      </c>
      <c r="AC39" s="69">
        <f t="shared" si="17"/>
        <v>368.83544303797532</v>
      </c>
      <c r="AD39" s="69">
        <f t="shared" si="17"/>
        <v>371.92025316455744</v>
      </c>
      <c r="AE39" s="69">
        <f t="shared" si="17"/>
        <v>375.00506329113961</v>
      </c>
      <c r="AF39" s="69">
        <f t="shared" si="17"/>
        <v>378.08987341772178</v>
      </c>
      <c r="AG39" s="69">
        <f t="shared" si="17"/>
        <v>381.17468354430389</v>
      </c>
    </row>
    <row r="40" spans="1:33">
      <c r="A40" t="s">
        <v>6979</v>
      </c>
      <c r="B40" s="57" t="s">
        <v>7076</v>
      </c>
      <c r="C40" s="74">
        <f>C23</f>
        <v>338.58199999999999</v>
      </c>
      <c r="D40" s="74">
        <f t="shared" ref="D40:F40" si="18">D23</f>
        <v>348.25700000000001</v>
      </c>
      <c r="E40" s="74">
        <f t="shared" si="18"/>
        <v>351.303</v>
      </c>
      <c r="F40" s="74">
        <f t="shared" si="18"/>
        <v>354.48500000000001</v>
      </c>
      <c r="G40" s="74">
        <f t="shared" ref="G40:AG40" si="19">G23</f>
        <v>367.28899999999999</v>
      </c>
      <c r="H40" s="74">
        <f t="shared" si="19"/>
        <v>373.47199999999998</v>
      </c>
      <c r="I40" s="74">
        <f t="shared" si="19"/>
        <v>379.94900000000001</v>
      </c>
      <c r="J40" s="74">
        <f t="shared" si="19"/>
        <v>385.94</v>
      </c>
      <c r="K40" s="74">
        <f t="shared" si="19"/>
        <v>391.93</v>
      </c>
      <c r="L40" s="74">
        <f t="shared" si="19"/>
        <v>404.14100000000002</v>
      </c>
      <c r="M40" s="74">
        <f t="shared" si="19"/>
        <v>409.98899999999998</v>
      </c>
      <c r="N40" s="74">
        <f t="shared" si="19"/>
        <v>411.86399999999998</v>
      </c>
      <c r="O40" s="74">
        <f t="shared" si="19"/>
        <v>413.71899999999999</v>
      </c>
      <c r="P40" s="74">
        <f t="shared" si="19"/>
        <v>415.42</v>
      </c>
      <c r="Q40" s="74">
        <f t="shared" si="19"/>
        <v>417.24799999999999</v>
      </c>
      <c r="R40" s="74">
        <f t="shared" si="19"/>
        <v>419.048</v>
      </c>
      <c r="S40" s="74">
        <f t="shared" si="19"/>
        <v>422.22800000000001</v>
      </c>
      <c r="T40" s="74">
        <f t="shared" si="19"/>
        <v>425.6</v>
      </c>
      <c r="U40" s="74">
        <f t="shared" si="19"/>
        <v>428.87</v>
      </c>
      <c r="V40" s="74">
        <f t="shared" si="19"/>
        <v>432.029</v>
      </c>
      <c r="W40" s="74">
        <f t="shared" si="19"/>
        <v>435.34899999999999</v>
      </c>
      <c r="X40" s="74">
        <f t="shared" si="19"/>
        <v>438.49099999999999</v>
      </c>
      <c r="Y40" s="74">
        <f t="shared" si="19"/>
        <v>441.35500000000002</v>
      </c>
      <c r="Z40" s="74">
        <f t="shared" si="19"/>
        <v>445.78699999999998</v>
      </c>
      <c r="AA40" s="74">
        <f t="shared" si="19"/>
        <v>448.82900000000001</v>
      </c>
      <c r="AB40" s="74">
        <f t="shared" si="19"/>
        <v>451.839</v>
      </c>
      <c r="AC40" s="74">
        <f t="shared" si="19"/>
        <v>456.60300000000001</v>
      </c>
      <c r="AD40" s="74">
        <f t="shared" si="19"/>
        <v>460.66800000000001</v>
      </c>
      <c r="AE40" s="74">
        <f t="shared" si="19"/>
        <v>465.44900000000001</v>
      </c>
      <c r="AF40" s="74">
        <f t="shared" si="19"/>
        <v>469.529</v>
      </c>
      <c r="AG40" s="74">
        <f t="shared" si="19"/>
        <v>473.60700000000003</v>
      </c>
    </row>
    <row r="41" spans="1:33">
      <c r="A41" t="s">
        <v>7088</v>
      </c>
      <c r="B41" s="57" t="s">
        <v>7076</v>
      </c>
      <c r="C41" s="73">
        <f>SUM(EDGAR!C53:D53)/10^6</f>
        <v>260.292888</v>
      </c>
      <c r="D41" s="73">
        <f>C41</f>
        <v>260.292888</v>
      </c>
      <c r="E41" s="73">
        <f t="shared" ref="E41:AG41" si="20">D41</f>
        <v>260.292888</v>
      </c>
      <c r="F41" s="73">
        <f t="shared" si="20"/>
        <v>260.292888</v>
      </c>
      <c r="G41" s="73">
        <f t="shared" si="20"/>
        <v>260.292888</v>
      </c>
      <c r="H41" s="73">
        <f t="shared" si="20"/>
        <v>260.292888</v>
      </c>
      <c r="I41" s="73">
        <f t="shared" si="20"/>
        <v>260.292888</v>
      </c>
      <c r="J41" s="73">
        <f t="shared" si="20"/>
        <v>260.292888</v>
      </c>
      <c r="K41" s="73">
        <f t="shared" si="20"/>
        <v>260.292888</v>
      </c>
      <c r="L41" s="73">
        <f t="shared" si="20"/>
        <v>260.292888</v>
      </c>
      <c r="M41" s="73">
        <f t="shared" si="20"/>
        <v>260.292888</v>
      </c>
      <c r="N41" s="73">
        <f t="shared" si="20"/>
        <v>260.292888</v>
      </c>
      <c r="O41" s="73">
        <f t="shared" si="20"/>
        <v>260.292888</v>
      </c>
      <c r="P41" s="73">
        <f t="shared" si="20"/>
        <v>260.292888</v>
      </c>
      <c r="Q41" s="73">
        <f t="shared" si="20"/>
        <v>260.292888</v>
      </c>
      <c r="R41" s="73">
        <f t="shared" si="20"/>
        <v>260.292888</v>
      </c>
      <c r="S41" s="73">
        <f t="shared" si="20"/>
        <v>260.292888</v>
      </c>
      <c r="T41" s="73">
        <f t="shared" si="20"/>
        <v>260.292888</v>
      </c>
      <c r="U41" s="73">
        <f t="shared" si="20"/>
        <v>260.292888</v>
      </c>
      <c r="V41" s="73">
        <f t="shared" si="20"/>
        <v>260.292888</v>
      </c>
      <c r="W41" s="73">
        <f t="shared" si="20"/>
        <v>260.292888</v>
      </c>
      <c r="X41" s="73">
        <f t="shared" si="20"/>
        <v>260.292888</v>
      </c>
      <c r="Y41" s="73">
        <f t="shared" si="20"/>
        <v>260.292888</v>
      </c>
      <c r="Z41" s="73">
        <f t="shared" si="20"/>
        <v>260.292888</v>
      </c>
      <c r="AA41" s="73">
        <f t="shared" si="20"/>
        <v>260.292888</v>
      </c>
      <c r="AB41" s="73">
        <f t="shared" si="20"/>
        <v>260.292888</v>
      </c>
      <c r="AC41" s="73">
        <f t="shared" si="20"/>
        <v>260.292888</v>
      </c>
      <c r="AD41" s="73">
        <f t="shared" si="20"/>
        <v>260.292888</v>
      </c>
      <c r="AE41" s="73">
        <f t="shared" si="20"/>
        <v>260.292888</v>
      </c>
      <c r="AF41" s="73">
        <f t="shared" si="20"/>
        <v>260.292888</v>
      </c>
      <c r="AG41" s="73">
        <f t="shared" si="20"/>
        <v>260.292888</v>
      </c>
    </row>
    <row r="42" spans="1:33">
      <c r="A42" t="s">
        <v>6978</v>
      </c>
      <c r="B42" s="57" t="s">
        <v>7077</v>
      </c>
      <c r="C42" s="69">
        <f>C8/10^6</f>
        <v>0</v>
      </c>
      <c r="D42" s="69">
        <f t="shared" ref="D42:F42" si="21">D8/10^6</f>
        <v>0</v>
      </c>
      <c r="E42" s="69">
        <f t="shared" si="21"/>
        <v>0</v>
      </c>
      <c r="F42" s="69">
        <f t="shared" si="21"/>
        <v>0</v>
      </c>
      <c r="G42" s="69">
        <f t="shared" ref="G42:AG42" si="22">G8/10^6</f>
        <v>0</v>
      </c>
      <c r="H42" s="69">
        <f t="shared" si="22"/>
        <v>0</v>
      </c>
      <c r="I42" s="69">
        <f t="shared" si="22"/>
        <v>0</v>
      </c>
      <c r="J42" s="69">
        <f t="shared" si="22"/>
        <v>0</v>
      </c>
      <c r="K42" s="69">
        <f t="shared" si="22"/>
        <v>0</v>
      </c>
      <c r="L42" s="69">
        <f t="shared" si="22"/>
        <v>0</v>
      </c>
      <c r="M42" s="69">
        <f t="shared" si="22"/>
        <v>0</v>
      </c>
      <c r="N42" s="69">
        <f t="shared" si="22"/>
        <v>0</v>
      </c>
      <c r="O42" s="69">
        <f t="shared" si="22"/>
        <v>0</v>
      </c>
      <c r="P42" s="69">
        <f t="shared" si="22"/>
        <v>0</v>
      </c>
      <c r="Q42" s="69">
        <f t="shared" si="22"/>
        <v>0</v>
      </c>
      <c r="R42" s="69">
        <f t="shared" si="22"/>
        <v>0</v>
      </c>
      <c r="S42" s="69">
        <f t="shared" si="22"/>
        <v>0</v>
      </c>
      <c r="T42" s="69">
        <f t="shared" si="22"/>
        <v>0</v>
      </c>
      <c r="U42" s="69">
        <f t="shared" si="22"/>
        <v>0</v>
      </c>
      <c r="V42" s="69">
        <f t="shared" si="22"/>
        <v>0</v>
      </c>
      <c r="W42" s="69">
        <f t="shared" si="22"/>
        <v>0</v>
      </c>
      <c r="X42" s="69">
        <f t="shared" si="22"/>
        <v>0</v>
      </c>
      <c r="Y42" s="69">
        <f t="shared" si="22"/>
        <v>0</v>
      </c>
      <c r="Z42" s="69">
        <f t="shared" si="22"/>
        <v>0</v>
      </c>
      <c r="AA42" s="69">
        <f t="shared" si="22"/>
        <v>0</v>
      </c>
      <c r="AB42" s="69">
        <f t="shared" si="22"/>
        <v>0</v>
      </c>
      <c r="AC42" s="69">
        <f t="shared" si="22"/>
        <v>0</v>
      </c>
      <c r="AD42" s="69">
        <f t="shared" si="22"/>
        <v>0</v>
      </c>
      <c r="AE42" s="69">
        <f t="shared" si="22"/>
        <v>0</v>
      </c>
      <c r="AF42" s="69">
        <f t="shared" si="22"/>
        <v>0</v>
      </c>
      <c r="AG42" s="69">
        <f t="shared" si="22"/>
        <v>0</v>
      </c>
    </row>
    <row r="43" spans="1:33">
      <c r="A43" t="s">
        <v>6979</v>
      </c>
      <c r="B43" s="57" t="s">
        <v>7077</v>
      </c>
      <c r="C43" s="74">
        <f>C24</f>
        <v>5.3289799999999996</v>
      </c>
      <c r="D43" s="74">
        <f t="shared" ref="D43:F43" si="23">D24</f>
        <v>5.3409899999999997</v>
      </c>
      <c r="E43" s="74">
        <f t="shared" si="23"/>
        <v>5.35379</v>
      </c>
      <c r="F43" s="74">
        <f t="shared" si="23"/>
        <v>5.3662900000000002</v>
      </c>
      <c r="G43" s="74">
        <f t="shared" ref="G43:AG43" si="24">G24</f>
        <v>5.3790100000000001</v>
      </c>
      <c r="H43" s="74">
        <f t="shared" si="24"/>
        <v>5.3919100000000002</v>
      </c>
      <c r="I43" s="74">
        <f t="shared" si="24"/>
        <v>5.4056199999999999</v>
      </c>
      <c r="J43" s="74">
        <f t="shared" si="24"/>
        <v>5.4190399999999999</v>
      </c>
      <c r="K43" s="74">
        <f t="shared" si="24"/>
        <v>5.4333</v>
      </c>
      <c r="L43" s="74">
        <f t="shared" si="24"/>
        <v>5.4479300000000004</v>
      </c>
      <c r="M43" s="74">
        <f t="shared" si="24"/>
        <v>5.4627600000000003</v>
      </c>
      <c r="N43" s="74">
        <f t="shared" si="24"/>
        <v>5.4787400000000002</v>
      </c>
      <c r="O43" s="74">
        <f t="shared" si="24"/>
        <v>5.4946000000000002</v>
      </c>
      <c r="P43" s="74">
        <f t="shared" si="24"/>
        <v>5.5113599999999998</v>
      </c>
      <c r="Q43" s="74">
        <f t="shared" si="24"/>
        <v>5.5298999999999996</v>
      </c>
      <c r="R43" s="74">
        <f t="shared" si="24"/>
        <v>5.5486000000000004</v>
      </c>
      <c r="S43" s="74">
        <f t="shared" si="24"/>
        <v>5.56846</v>
      </c>
      <c r="T43" s="74">
        <f t="shared" si="24"/>
        <v>5.5881800000000004</v>
      </c>
      <c r="U43" s="74">
        <f t="shared" si="24"/>
        <v>5.6091199999999999</v>
      </c>
      <c r="V43" s="74">
        <f t="shared" si="24"/>
        <v>5.6313800000000001</v>
      </c>
      <c r="W43" s="74">
        <f t="shared" si="24"/>
        <v>5.6535099999999998</v>
      </c>
      <c r="X43" s="74">
        <f t="shared" si="24"/>
        <v>5.6766100000000002</v>
      </c>
      <c r="Y43" s="74">
        <f t="shared" si="24"/>
        <v>5.7002300000000004</v>
      </c>
      <c r="Z43" s="74">
        <f t="shared" si="24"/>
        <v>5.72417</v>
      </c>
      <c r="AA43" s="74">
        <f t="shared" si="24"/>
        <v>5.7487300000000001</v>
      </c>
      <c r="AB43" s="74">
        <f t="shared" si="24"/>
        <v>5.7744299999999997</v>
      </c>
      <c r="AC43" s="74">
        <f t="shared" si="24"/>
        <v>5.7998799999999999</v>
      </c>
      <c r="AD43" s="74">
        <f t="shared" si="24"/>
        <v>5.8260100000000001</v>
      </c>
      <c r="AE43" s="74">
        <f t="shared" si="24"/>
        <v>5.8526600000000002</v>
      </c>
      <c r="AF43" s="74">
        <f t="shared" si="24"/>
        <v>5.8792</v>
      </c>
      <c r="AG43" s="74">
        <f t="shared" si="24"/>
        <v>5.9063600000000003</v>
      </c>
    </row>
    <row r="44" spans="1:33">
      <c r="A44" t="s">
        <v>7088</v>
      </c>
      <c r="B44" s="57" t="s">
        <v>7077</v>
      </c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</row>
    <row r="45" spans="1:33">
      <c r="A45" t="s">
        <v>6978</v>
      </c>
      <c r="B45" s="57" t="s">
        <v>7078</v>
      </c>
      <c r="C45" s="69">
        <f>C46</f>
        <v>-16.5425</v>
      </c>
      <c r="D45" s="69">
        <f t="shared" ref="D45:F45" si="25">D46</f>
        <v>-16.5425</v>
      </c>
      <c r="E45" s="69">
        <f t="shared" si="25"/>
        <v>-16.5425</v>
      </c>
      <c r="F45" s="69">
        <f t="shared" si="25"/>
        <v>-16.642499999999998</v>
      </c>
      <c r="G45" s="69">
        <f t="shared" ref="G45" si="26">G46</f>
        <v>-16.5425</v>
      </c>
      <c r="H45" s="69">
        <f t="shared" ref="H45:I45" si="27">H46</f>
        <v>-16.5425</v>
      </c>
      <c r="I45" s="69">
        <f t="shared" si="27"/>
        <v>-16.7425</v>
      </c>
      <c r="J45" s="69">
        <f t="shared" ref="J45" si="28">J46</f>
        <v>-17.0425</v>
      </c>
      <c r="K45" s="69">
        <f t="shared" ref="K45:L45" si="29">K46</f>
        <v>-17.2425</v>
      </c>
      <c r="L45" s="69">
        <f t="shared" si="29"/>
        <v>-17.5425</v>
      </c>
      <c r="M45" s="69">
        <f t="shared" ref="M45" si="30">M46</f>
        <v>-17.7425</v>
      </c>
      <c r="N45" s="69">
        <f t="shared" ref="N45:O45" si="31">N46</f>
        <v>-17.942499999999999</v>
      </c>
      <c r="O45" s="69">
        <f t="shared" si="31"/>
        <v>-17.442499999999999</v>
      </c>
      <c r="P45" s="69">
        <f t="shared" ref="P45" si="32">P46</f>
        <v>-17.642499999999998</v>
      </c>
      <c r="Q45" s="69">
        <f t="shared" ref="Q45:R45" si="33">Q46</f>
        <v>-17.842500000000001</v>
      </c>
      <c r="R45" s="69">
        <f t="shared" si="33"/>
        <v>-17.942499999999999</v>
      </c>
      <c r="S45" s="69">
        <f t="shared" ref="S45" si="34">S46</f>
        <v>-18.342500000000001</v>
      </c>
      <c r="T45" s="69">
        <f t="shared" ref="T45:U45" si="35">T46</f>
        <v>-18.642499999999998</v>
      </c>
      <c r="U45" s="69">
        <f t="shared" si="35"/>
        <v>-18.942499999999999</v>
      </c>
      <c r="V45" s="69">
        <f t="shared" ref="V45" si="36">V46</f>
        <v>-19.0425</v>
      </c>
      <c r="W45" s="69">
        <f t="shared" ref="W45:X45" si="37">W46</f>
        <v>-19.142499999999998</v>
      </c>
      <c r="X45" s="69">
        <f t="shared" si="37"/>
        <v>-19.2425</v>
      </c>
      <c r="Y45" s="69">
        <f t="shared" ref="Y45" si="38">Y46</f>
        <v>-19.342500000000001</v>
      </c>
      <c r="Z45" s="69">
        <f t="shared" ref="Z45:AA45" si="39">Z46</f>
        <v>-19.442499999999999</v>
      </c>
      <c r="AA45" s="69">
        <f t="shared" si="39"/>
        <v>-19.5425</v>
      </c>
      <c r="AB45" s="69">
        <f t="shared" ref="AB45" si="40">AB46</f>
        <v>-19.642499999999998</v>
      </c>
      <c r="AC45" s="69">
        <f t="shared" ref="AC45:AD45" si="41">AC46</f>
        <v>-19.642499999999998</v>
      </c>
      <c r="AD45" s="69">
        <f t="shared" si="41"/>
        <v>-19.642499999999998</v>
      </c>
      <c r="AE45" s="69">
        <f t="shared" ref="AE45" si="42">AE46</f>
        <v>-19.7425</v>
      </c>
      <c r="AF45" s="69">
        <f t="shared" ref="AF45:AG45" si="43">AF46</f>
        <v>-19.7425</v>
      </c>
      <c r="AG45" s="69">
        <f t="shared" si="43"/>
        <v>-19.7425</v>
      </c>
    </row>
    <row r="46" spans="1:33">
      <c r="A46" t="s">
        <v>6979</v>
      </c>
      <c r="B46" s="57" t="s">
        <v>7078</v>
      </c>
      <c r="C46" s="74">
        <f>C25</f>
        <v>-16.5425</v>
      </c>
      <c r="D46" s="74">
        <f t="shared" ref="D46:F46" si="44">D25</f>
        <v>-16.5425</v>
      </c>
      <c r="E46" s="74">
        <f t="shared" si="44"/>
        <v>-16.5425</v>
      </c>
      <c r="F46" s="74">
        <f t="shared" si="44"/>
        <v>-16.642499999999998</v>
      </c>
      <c r="G46" s="74">
        <f t="shared" ref="G46:AG46" si="45">G25</f>
        <v>-16.5425</v>
      </c>
      <c r="H46" s="74">
        <f t="shared" si="45"/>
        <v>-16.5425</v>
      </c>
      <c r="I46" s="74">
        <f t="shared" si="45"/>
        <v>-16.7425</v>
      </c>
      <c r="J46" s="74">
        <f t="shared" si="45"/>
        <v>-17.0425</v>
      </c>
      <c r="K46" s="74">
        <f t="shared" si="45"/>
        <v>-17.2425</v>
      </c>
      <c r="L46" s="74">
        <f t="shared" si="45"/>
        <v>-17.5425</v>
      </c>
      <c r="M46" s="74">
        <f t="shared" si="45"/>
        <v>-17.7425</v>
      </c>
      <c r="N46" s="74">
        <f t="shared" si="45"/>
        <v>-17.942499999999999</v>
      </c>
      <c r="O46" s="74">
        <f t="shared" si="45"/>
        <v>-17.442499999999999</v>
      </c>
      <c r="P46" s="74">
        <f t="shared" si="45"/>
        <v>-17.642499999999998</v>
      </c>
      <c r="Q46" s="74">
        <f t="shared" si="45"/>
        <v>-17.842500000000001</v>
      </c>
      <c r="R46" s="74">
        <f t="shared" si="45"/>
        <v>-17.942499999999999</v>
      </c>
      <c r="S46" s="74">
        <f t="shared" si="45"/>
        <v>-18.342500000000001</v>
      </c>
      <c r="T46" s="74">
        <f t="shared" si="45"/>
        <v>-18.642499999999998</v>
      </c>
      <c r="U46" s="74">
        <f t="shared" si="45"/>
        <v>-18.942499999999999</v>
      </c>
      <c r="V46" s="74">
        <f t="shared" si="45"/>
        <v>-19.0425</v>
      </c>
      <c r="W46" s="74">
        <f t="shared" si="45"/>
        <v>-19.142499999999998</v>
      </c>
      <c r="X46" s="74">
        <f t="shared" si="45"/>
        <v>-19.2425</v>
      </c>
      <c r="Y46" s="74">
        <f t="shared" si="45"/>
        <v>-19.342500000000001</v>
      </c>
      <c r="Z46" s="74">
        <f t="shared" si="45"/>
        <v>-19.442499999999999</v>
      </c>
      <c r="AA46" s="74">
        <f t="shared" si="45"/>
        <v>-19.5425</v>
      </c>
      <c r="AB46" s="74">
        <f t="shared" si="45"/>
        <v>-19.642499999999998</v>
      </c>
      <c r="AC46" s="74">
        <f t="shared" si="45"/>
        <v>-19.642499999999998</v>
      </c>
      <c r="AD46" s="74">
        <f t="shared" si="45"/>
        <v>-19.642499999999998</v>
      </c>
      <c r="AE46" s="74">
        <f t="shared" si="45"/>
        <v>-19.7425</v>
      </c>
      <c r="AF46" s="74">
        <f t="shared" si="45"/>
        <v>-19.7425</v>
      </c>
      <c r="AG46" s="74">
        <f t="shared" si="45"/>
        <v>-19.7425</v>
      </c>
    </row>
    <row r="47" spans="1:33">
      <c r="A47" t="s">
        <v>7088</v>
      </c>
      <c r="B47" s="57" t="s">
        <v>7078</v>
      </c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</row>
    <row r="48" spans="1:33">
      <c r="A48" t="s">
        <v>6978</v>
      </c>
      <c r="B48" s="70" t="s">
        <v>7079</v>
      </c>
      <c r="C48" s="71">
        <f t="shared" ref="C48:L49" si="46">SUMIFS(C$30:C$46,$A$30:$A$46,$A48)</f>
        <v>721.95749999999998</v>
      </c>
      <c r="D48" s="71">
        <f t="shared" si="46"/>
        <v>710.25750000000016</v>
      </c>
      <c r="E48" s="71">
        <f t="shared" si="46"/>
        <v>720.00749999999994</v>
      </c>
      <c r="F48" s="71">
        <f t="shared" si="46"/>
        <v>729.65750000000037</v>
      </c>
      <c r="G48" s="71">
        <f t="shared" si="46"/>
        <v>739.5075000000021</v>
      </c>
      <c r="H48" s="71">
        <f t="shared" si="46"/>
        <v>748.85749999999996</v>
      </c>
      <c r="I48" s="71">
        <f t="shared" si="46"/>
        <v>758.80750000000148</v>
      </c>
      <c r="J48" s="71">
        <f t="shared" si="46"/>
        <v>768.25750000000119</v>
      </c>
      <c r="K48" s="71">
        <f t="shared" si="46"/>
        <v>777.80750000000069</v>
      </c>
      <c r="L48" s="71">
        <f t="shared" si="46"/>
        <v>787.25750000000062</v>
      </c>
      <c r="M48" s="71">
        <f t="shared" ref="M48:V49" si="47">SUMIFS(M$30:M$46,$A$30:$A$46,$A48)</f>
        <v>788.25750000000005</v>
      </c>
      <c r="N48" s="71">
        <f t="shared" si="47"/>
        <v>806.35750000000087</v>
      </c>
      <c r="O48" s="71">
        <f t="shared" si="47"/>
        <v>816.60750000000064</v>
      </c>
      <c r="P48" s="71">
        <f t="shared" si="47"/>
        <v>826.15750000000003</v>
      </c>
      <c r="Q48" s="71">
        <f t="shared" si="47"/>
        <v>835.7075000000018</v>
      </c>
      <c r="R48" s="71">
        <f t="shared" si="47"/>
        <v>845.35750000000132</v>
      </c>
      <c r="S48" s="71">
        <f t="shared" si="47"/>
        <v>854.70750000000112</v>
      </c>
      <c r="T48" s="71">
        <f t="shared" si="47"/>
        <v>864.15750000000094</v>
      </c>
      <c r="U48" s="71">
        <f t="shared" si="47"/>
        <v>873.60750000000132</v>
      </c>
      <c r="V48" s="71">
        <f t="shared" si="47"/>
        <v>883.25750000000119</v>
      </c>
      <c r="W48" s="71">
        <f t="shared" ref="W48:AG49" si="48">SUMIFS(W$30:W$46,$A$30:$A$46,$A48)</f>
        <v>892.9075000000006</v>
      </c>
      <c r="X48" s="71">
        <f t="shared" si="48"/>
        <v>902.55750000000046</v>
      </c>
      <c r="Y48" s="71">
        <f t="shared" si="48"/>
        <v>912.20750000000044</v>
      </c>
      <c r="Z48" s="71">
        <f t="shared" si="48"/>
        <v>921.85749999999973</v>
      </c>
      <c r="AA48" s="71">
        <f t="shared" si="48"/>
        <v>931.50750000000153</v>
      </c>
      <c r="AB48" s="71">
        <f t="shared" si="48"/>
        <v>941.15750000000185</v>
      </c>
      <c r="AC48" s="71">
        <f t="shared" si="48"/>
        <v>950.90750000000173</v>
      </c>
      <c r="AD48" s="71">
        <f t="shared" si="48"/>
        <v>960.65750000000105</v>
      </c>
      <c r="AE48" s="71">
        <f t="shared" si="48"/>
        <v>970.30750000000114</v>
      </c>
      <c r="AF48" s="71">
        <f t="shared" si="48"/>
        <v>980.05750000000091</v>
      </c>
      <c r="AG48" s="71">
        <f t="shared" si="48"/>
        <v>989.80750000000035</v>
      </c>
    </row>
    <row r="49" spans="1:33">
      <c r="A49" t="s">
        <v>6979</v>
      </c>
      <c r="B49" s="70" t="s">
        <v>7079</v>
      </c>
      <c r="C49" s="71">
        <f t="shared" si="46"/>
        <v>899.08767999999998</v>
      </c>
      <c r="D49" s="71">
        <f t="shared" si="46"/>
        <v>908.92638999999997</v>
      </c>
      <c r="E49" s="71">
        <f t="shared" si="46"/>
        <v>920.82128999999998</v>
      </c>
      <c r="F49" s="71">
        <f t="shared" si="46"/>
        <v>930.52618999999993</v>
      </c>
      <c r="G49" s="71">
        <f t="shared" si="46"/>
        <v>948.24500999999998</v>
      </c>
      <c r="H49" s="71">
        <f t="shared" si="46"/>
        <v>945.63000999999997</v>
      </c>
      <c r="I49" s="71">
        <f t="shared" si="46"/>
        <v>950.56242000000009</v>
      </c>
      <c r="J49" s="71">
        <f t="shared" si="46"/>
        <v>949.97383999999988</v>
      </c>
      <c r="K49" s="71">
        <f t="shared" si="46"/>
        <v>946.0621000000001</v>
      </c>
      <c r="L49" s="71">
        <f t="shared" si="46"/>
        <v>948.93482999999992</v>
      </c>
      <c r="M49" s="71">
        <f t="shared" si="47"/>
        <v>946.98176000000012</v>
      </c>
      <c r="N49" s="71">
        <f t="shared" si="47"/>
        <v>942.06583999999987</v>
      </c>
      <c r="O49" s="71">
        <f t="shared" si="47"/>
        <v>936.62520000000006</v>
      </c>
      <c r="P49" s="71">
        <f t="shared" si="47"/>
        <v>936.67005999999981</v>
      </c>
      <c r="Q49" s="71">
        <f t="shared" si="47"/>
        <v>929.37200000000007</v>
      </c>
      <c r="R49" s="71">
        <f t="shared" si="47"/>
        <v>926.33140000000003</v>
      </c>
      <c r="S49" s="71">
        <f t="shared" si="47"/>
        <v>925.41406000000006</v>
      </c>
      <c r="T49" s="71">
        <f t="shared" si="47"/>
        <v>916.04408000000001</v>
      </c>
      <c r="U49" s="71">
        <f t="shared" si="47"/>
        <v>900.51571999999999</v>
      </c>
      <c r="V49" s="71">
        <f t="shared" si="47"/>
        <v>898.86328000000003</v>
      </c>
      <c r="W49" s="71">
        <f t="shared" si="48"/>
        <v>900.80530999999996</v>
      </c>
      <c r="X49" s="71">
        <f t="shared" si="48"/>
        <v>901.43610999999999</v>
      </c>
      <c r="Y49" s="71">
        <f t="shared" si="48"/>
        <v>904.12723000000017</v>
      </c>
      <c r="Z49" s="71">
        <f t="shared" si="48"/>
        <v>906.39676999999995</v>
      </c>
      <c r="AA49" s="71">
        <f t="shared" si="48"/>
        <v>899.47082999999998</v>
      </c>
      <c r="AB49" s="71">
        <f t="shared" si="48"/>
        <v>901.75953000000004</v>
      </c>
      <c r="AC49" s="71">
        <f t="shared" si="48"/>
        <v>883.15548000000001</v>
      </c>
      <c r="AD49" s="71">
        <f t="shared" si="48"/>
        <v>859.06440999999995</v>
      </c>
      <c r="AE49" s="71">
        <f t="shared" si="48"/>
        <v>866.71206000000018</v>
      </c>
      <c r="AF49" s="71">
        <f t="shared" si="48"/>
        <v>868.00400000000002</v>
      </c>
      <c r="AG49" s="71">
        <f t="shared" si="48"/>
        <v>872.68376000000001</v>
      </c>
    </row>
    <row r="50" spans="1:33">
      <c r="A50" t="s">
        <v>7088</v>
      </c>
      <c r="B50" s="70" t="s">
        <v>7079</v>
      </c>
      <c r="C50" s="71">
        <f>SUMIFS(C$30:C$46,$A$30:$A$46,$A50)</f>
        <v>758.13677800000005</v>
      </c>
      <c r="D50" s="71">
        <f t="shared" ref="D50:AG50" si="49">SUMIFS(D$30:D$46,$A$30:$A$46,$A50)</f>
        <v>758.13677800000005</v>
      </c>
      <c r="E50" s="71">
        <f t="shared" si="49"/>
        <v>758.13677800000005</v>
      </c>
      <c r="F50" s="71">
        <f t="shared" si="49"/>
        <v>758.13677800000005</v>
      </c>
      <c r="G50" s="71">
        <f t="shared" si="49"/>
        <v>758.13677800000005</v>
      </c>
      <c r="H50" s="71">
        <f t="shared" si="49"/>
        <v>758.13677800000005</v>
      </c>
      <c r="I50" s="71">
        <f t="shared" si="49"/>
        <v>758.13677800000005</v>
      </c>
      <c r="J50" s="71">
        <f t="shared" si="49"/>
        <v>758.13677800000005</v>
      </c>
      <c r="K50" s="71">
        <f t="shared" si="49"/>
        <v>758.13677800000005</v>
      </c>
      <c r="L50" s="71">
        <f t="shared" si="49"/>
        <v>758.13677800000005</v>
      </c>
      <c r="M50" s="71">
        <f t="shared" si="49"/>
        <v>758.13677800000005</v>
      </c>
      <c r="N50" s="71">
        <f t="shared" si="49"/>
        <v>758.13677800000005</v>
      </c>
      <c r="O50" s="71">
        <f t="shared" si="49"/>
        <v>758.13677800000005</v>
      </c>
      <c r="P50" s="71">
        <f t="shared" si="49"/>
        <v>758.13677800000005</v>
      </c>
      <c r="Q50" s="71">
        <f t="shared" si="49"/>
        <v>758.13677800000005</v>
      </c>
      <c r="R50" s="71">
        <f t="shared" si="49"/>
        <v>758.13677800000005</v>
      </c>
      <c r="S50" s="71">
        <f t="shared" si="49"/>
        <v>758.13677800000005</v>
      </c>
      <c r="T50" s="71">
        <f t="shared" si="49"/>
        <v>758.13677800000005</v>
      </c>
      <c r="U50" s="71">
        <f t="shared" si="49"/>
        <v>758.13677800000005</v>
      </c>
      <c r="V50" s="71">
        <f t="shared" si="49"/>
        <v>758.13677800000005</v>
      </c>
      <c r="W50" s="71">
        <f t="shared" si="49"/>
        <v>758.13677800000005</v>
      </c>
      <c r="X50" s="71">
        <f t="shared" si="49"/>
        <v>758.13677800000005</v>
      </c>
      <c r="Y50" s="71">
        <f t="shared" si="49"/>
        <v>758.13677800000005</v>
      </c>
      <c r="Z50" s="71">
        <f t="shared" si="49"/>
        <v>758.13677800000005</v>
      </c>
      <c r="AA50" s="71">
        <f t="shared" si="49"/>
        <v>758.13677800000005</v>
      </c>
      <c r="AB50" s="71">
        <f t="shared" si="49"/>
        <v>758.13677800000005</v>
      </c>
      <c r="AC50" s="71">
        <f t="shared" si="49"/>
        <v>758.13677800000005</v>
      </c>
      <c r="AD50" s="71">
        <f t="shared" si="49"/>
        <v>758.13677800000005</v>
      </c>
      <c r="AE50" s="71">
        <f t="shared" si="49"/>
        <v>758.13677800000005</v>
      </c>
      <c r="AF50" s="71">
        <f t="shared" si="49"/>
        <v>758.13677800000005</v>
      </c>
      <c r="AG50" s="71">
        <f t="shared" si="49"/>
        <v>758.13677800000005</v>
      </c>
    </row>
    <row r="51" spans="1:33">
      <c r="A51" t="s">
        <v>6978</v>
      </c>
      <c r="B51" s="70" t="s">
        <v>7080</v>
      </c>
      <c r="C51" s="71">
        <f t="shared" ref="C51:L52" si="50">SUMIFS(C$30:C$43,$A$30:$A$43,$A51)</f>
        <v>738.5</v>
      </c>
      <c r="D51" s="71">
        <f t="shared" si="50"/>
        <v>726.80000000000018</v>
      </c>
      <c r="E51" s="71">
        <f t="shared" si="50"/>
        <v>736.55</v>
      </c>
      <c r="F51" s="71">
        <f t="shared" si="50"/>
        <v>746.30000000000041</v>
      </c>
      <c r="G51" s="71">
        <f t="shared" si="50"/>
        <v>756.05000000000211</v>
      </c>
      <c r="H51" s="71">
        <f t="shared" si="50"/>
        <v>765.4</v>
      </c>
      <c r="I51" s="71">
        <f t="shared" si="50"/>
        <v>775.55000000000143</v>
      </c>
      <c r="J51" s="71">
        <f t="shared" si="50"/>
        <v>785.30000000000121</v>
      </c>
      <c r="K51" s="71">
        <f t="shared" si="50"/>
        <v>795.05000000000064</v>
      </c>
      <c r="L51" s="71">
        <f t="shared" si="50"/>
        <v>804.80000000000064</v>
      </c>
      <c r="M51" s="71">
        <f t="shared" ref="M51:V52" si="51">SUMIFS(M$30:M$43,$A$30:$A$43,$A51)</f>
        <v>806</v>
      </c>
      <c r="N51" s="71">
        <f t="shared" si="51"/>
        <v>824.30000000000086</v>
      </c>
      <c r="O51" s="71">
        <f t="shared" si="51"/>
        <v>834.05000000000064</v>
      </c>
      <c r="P51" s="71">
        <f t="shared" si="51"/>
        <v>843.80000000000007</v>
      </c>
      <c r="Q51" s="71">
        <f t="shared" si="51"/>
        <v>853.55000000000177</v>
      </c>
      <c r="R51" s="71">
        <f t="shared" si="51"/>
        <v>863.30000000000132</v>
      </c>
      <c r="S51" s="71">
        <f t="shared" si="51"/>
        <v>873.05000000000109</v>
      </c>
      <c r="T51" s="71">
        <f t="shared" si="51"/>
        <v>882.80000000000098</v>
      </c>
      <c r="U51" s="71">
        <f t="shared" si="51"/>
        <v>892.55000000000132</v>
      </c>
      <c r="V51" s="71">
        <f t="shared" si="51"/>
        <v>902.30000000000121</v>
      </c>
      <c r="W51" s="71">
        <f t="shared" ref="W51:AG52" si="52">SUMIFS(W$30:W$43,$A$30:$A$43,$A51)</f>
        <v>912.05000000000064</v>
      </c>
      <c r="X51" s="71">
        <f t="shared" si="52"/>
        <v>921.80000000000041</v>
      </c>
      <c r="Y51" s="71">
        <f t="shared" si="52"/>
        <v>931.55000000000041</v>
      </c>
      <c r="Z51" s="71">
        <f t="shared" si="52"/>
        <v>941.29999999999973</v>
      </c>
      <c r="AA51" s="71">
        <f t="shared" si="52"/>
        <v>951.05000000000155</v>
      </c>
      <c r="AB51" s="71">
        <f t="shared" si="52"/>
        <v>960.80000000000189</v>
      </c>
      <c r="AC51" s="71">
        <f t="shared" si="52"/>
        <v>970.55000000000177</v>
      </c>
      <c r="AD51" s="71">
        <f t="shared" si="52"/>
        <v>980.30000000000109</v>
      </c>
      <c r="AE51" s="71">
        <f t="shared" si="52"/>
        <v>990.05000000000109</v>
      </c>
      <c r="AF51" s="71">
        <f t="shared" si="52"/>
        <v>999.80000000000086</v>
      </c>
      <c r="AG51" s="71">
        <f t="shared" si="52"/>
        <v>1009.5500000000003</v>
      </c>
    </row>
    <row r="52" spans="1:33">
      <c r="A52" t="s">
        <v>6979</v>
      </c>
      <c r="B52" s="70" t="s">
        <v>7080</v>
      </c>
      <c r="C52" s="71">
        <f t="shared" si="50"/>
        <v>915.63018</v>
      </c>
      <c r="D52" s="71">
        <f t="shared" si="50"/>
        <v>925.46888999999999</v>
      </c>
      <c r="E52" s="71">
        <f t="shared" si="50"/>
        <v>937.36378999999999</v>
      </c>
      <c r="F52" s="71">
        <f t="shared" si="50"/>
        <v>947.16868999999997</v>
      </c>
      <c r="G52" s="71">
        <f t="shared" si="50"/>
        <v>964.78751</v>
      </c>
      <c r="H52" s="71">
        <f t="shared" si="50"/>
        <v>962.17250999999999</v>
      </c>
      <c r="I52" s="71">
        <f t="shared" si="50"/>
        <v>967.30492000000004</v>
      </c>
      <c r="J52" s="71">
        <f t="shared" si="50"/>
        <v>967.0163399999999</v>
      </c>
      <c r="K52" s="71">
        <f t="shared" si="50"/>
        <v>963.30460000000005</v>
      </c>
      <c r="L52" s="71">
        <f t="shared" si="50"/>
        <v>966.47732999999994</v>
      </c>
      <c r="M52" s="71">
        <f t="shared" si="51"/>
        <v>964.72426000000007</v>
      </c>
      <c r="N52" s="71">
        <f t="shared" si="51"/>
        <v>960.00833999999986</v>
      </c>
      <c r="O52" s="71">
        <f t="shared" si="51"/>
        <v>954.06770000000006</v>
      </c>
      <c r="P52" s="71">
        <f t="shared" si="51"/>
        <v>954.31255999999985</v>
      </c>
      <c r="Q52" s="71">
        <f t="shared" si="51"/>
        <v>947.21450000000004</v>
      </c>
      <c r="R52" s="71">
        <f t="shared" si="51"/>
        <v>944.27390000000003</v>
      </c>
      <c r="S52" s="71">
        <f t="shared" si="51"/>
        <v>943.75656000000004</v>
      </c>
      <c r="T52" s="71">
        <f t="shared" si="51"/>
        <v>934.68658000000005</v>
      </c>
      <c r="U52" s="71">
        <f t="shared" si="51"/>
        <v>919.45821999999998</v>
      </c>
      <c r="V52" s="71">
        <f t="shared" si="51"/>
        <v>917.90578000000005</v>
      </c>
      <c r="W52" s="71">
        <f t="shared" si="52"/>
        <v>919.94781</v>
      </c>
      <c r="X52" s="71">
        <f t="shared" si="52"/>
        <v>920.67860999999994</v>
      </c>
      <c r="Y52" s="71">
        <f t="shared" si="52"/>
        <v>923.46973000000014</v>
      </c>
      <c r="Z52" s="71">
        <f t="shared" si="52"/>
        <v>925.83926999999994</v>
      </c>
      <c r="AA52" s="71">
        <f t="shared" si="52"/>
        <v>919.01333</v>
      </c>
      <c r="AB52" s="71">
        <f t="shared" si="52"/>
        <v>921.40203000000008</v>
      </c>
      <c r="AC52" s="71">
        <f t="shared" si="52"/>
        <v>902.79798000000005</v>
      </c>
      <c r="AD52" s="71">
        <f t="shared" si="52"/>
        <v>878.70690999999999</v>
      </c>
      <c r="AE52" s="71">
        <f t="shared" si="52"/>
        <v>886.45456000000013</v>
      </c>
      <c r="AF52" s="71">
        <f t="shared" si="52"/>
        <v>887.74649999999997</v>
      </c>
      <c r="AG52" s="71">
        <f t="shared" si="52"/>
        <v>892.42625999999996</v>
      </c>
    </row>
    <row r="53" spans="1:33">
      <c r="A53" t="s">
        <v>7088</v>
      </c>
      <c r="B53" s="70" t="s">
        <v>7080</v>
      </c>
      <c r="C53" s="71">
        <f>SUMIFS(C$30:C$43,$A$30:$A$43,$A53)</f>
        <v>758.13677800000005</v>
      </c>
      <c r="D53" s="71">
        <f t="shared" ref="D53:AG53" si="53">SUMIFS(D$30:D$43,$A$30:$A$43,$A53)</f>
        <v>758.13677800000005</v>
      </c>
      <c r="E53" s="71">
        <f t="shared" si="53"/>
        <v>758.13677800000005</v>
      </c>
      <c r="F53" s="71">
        <f t="shared" si="53"/>
        <v>758.13677800000005</v>
      </c>
      <c r="G53" s="71">
        <f t="shared" si="53"/>
        <v>758.13677800000005</v>
      </c>
      <c r="H53" s="71">
        <f t="shared" si="53"/>
        <v>758.13677800000005</v>
      </c>
      <c r="I53" s="71">
        <f t="shared" si="53"/>
        <v>758.13677800000005</v>
      </c>
      <c r="J53" s="71">
        <f t="shared" si="53"/>
        <v>758.13677800000005</v>
      </c>
      <c r="K53" s="71">
        <f t="shared" si="53"/>
        <v>758.13677800000005</v>
      </c>
      <c r="L53" s="71">
        <f t="shared" si="53"/>
        <v>758.13677800000005</v>
      </c>
      <c r="M53" s="71">
        <f t="shared" si="53"/>
        <v>758.13677800000005</v>
      </c>
      <c r="N53" s="71">
        <f t="shared" si="53"/>
        <v>758.13677800000005</v>
      </c>
      <c r="O53" s="71">
        <f t="shared" si="53"/>
        <v>758.13677800000005</v>
      </c>
      <c r="P53" s="71">
        <f t="shared" si="53"/>
        <v>758.13677800000005</v>
      </c>
      <c r="Q53" s="71">
        <f t="shared" si="53"/>
        <v>758.13677800000005</v>
      </c>
      <c r="R53" s="71">
        <f t="shared" si="53"/>
        <v>758.13677800000005</v>
      </c>
      <c r="S53" s="71">
        <f t="shared" si="53"/>
        <v>758.13677800000005</v>
      </c>
      <c r="T53" s="71">
        <f t="shared" si="53"/>
        <v>758.13677800000005</v>
      </c>
      <c r="U53" s="71">
        <f t="shared" si="53"/>
        <v>758.13677800000005</v>
      </c>
      <c r="V53" s="71">
        <f t="shared" si="53"/>
        <v>758.13677800000005</v>
      </c>
      <c r="W53" s="71">
        <f t="shared" si="53"/>
        <v>758.13677800000005</v>
      </c>
      <c r="X53" s="71">
        <f t="shared" si="53"/>
        <v>758.13677800000005</v>
      </c>
      <c r="Y53" s="71">
        <f t="shared" si="53"/>
        <v>758.13677800000005</v>
      </c>
      <c r="Z53" s="71">
        <f t="shared" si="53"/>
        <v>758.13677800000005</v>
      </c>
      <c r="AA53" s="71">
        <f t="shared" si="53"/>
        <v>758.13677800000005</v>
      </c>
      <c r="AB53" s="71">
        <f t="shared" si="53"/>
        <v>758.13677800000005</v>
      </c>
      <c r="AC53" s="71">
        <f t="shared" si="53"/>
        <v>758.13677800000005</v>
      </c>
      <c r="AD53" s="71">
        <f t="shared" si="53"/>
        <v>758.13677800000005</v>
      </c>
      <c r="AE53" s="71">
        <f t="shared" si="53"/>
        <v>758.13677800000005</v>
      </c>
      <c r="AF53" s="71">
        <f t="shared" si="53"/>
        <v>758.13677800000005</v>
      </c>
      <c r="AG53" s="71">
        <f t="shared" si="53"/>
        <v>758.13677800000005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>
      <selection activeCell="F62" sqref="F62"/>
    </sheetView>
  </sheetViews>
  <sheetFormatPr defaultRowHeight="14.5"/>
  <cols>
    <col min="3" max="3" width="24.453125" bestFit="1" customWidth="1"/>
    <col min="4" max="4" width="12" bestFit="1" customWidth="1"/>
    <col min="5" max="5" width="13.54296875" bestFit="1" customWidth="1"/>
    <col min="6" max="6" width="14.6328125" bestFit="1" customWidth="1"/>
  </cols>
  <sheetData>
    <row r="1" spans="1:6">
      <c r="A1" t="s">
        <v>7087</v>
      </c>
    </row>
    <row r="3" spans="1:6">
      <c r="B3" s="56">
        <f>B53/SUM($B$53:$F$53)</f>
        <v>8.3217230492938832E-2</v>
      </c>
      <c r="C3" s="56">
        <f t="shared" ref="C3:F3" si="0">C53/SUM($B$53:$F$53)</f>
        <v>0.15906596606239304</v>
      </c>
      <c r="D3" s="56">
        <f t="shared" si="0"/>
        <v>0.18426639236330519</v>
      </c>
      <c r="E3" s="56">
        <f t="shared" si="0"/>
        <v>0.43828115010666319</v>
      </c>
      <c r="F3" s="56">
        <f t="shared" si="0"/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66">
        <v>102476788</v>
      </c>
      <c r="H53" s="7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CFFD5-B0D7-475C-8517-3C5F73A3CD29}">
  <sheetPr>
    <outlinePr summaryBelow="0"/>
  </sheetPr>
  <dimension ref="A1:AO293"/>
  <sheetViews>
    <sheetView showGridLines="0" zoomScale="90" zoomScaleNormal="90" workbookViewId="0">
      <pane xSplit="3" ySplit="3" topLeftCell="D148" activePane="bottomRight" state="frozen"/>
      <selection pane="topRight"/>
      <selection pane="bottomLeft"/>
      <selection pane="bottomRight" activeCell="H125" sqref="H125"/>
    </sheetView>
  </sheetViews>
  <sheetFormatPr defaultColWidth="9.1796875" defaultRowHeight="16.5"/>
  <cols>
    <col min="1" max="1" width="7.1796875" style="83" customWidth="1"/>
    <col min="2" max="3" width="28.54296875" style="83" customWidth="1"/>
    <col min="4" max="8" width="9.1796875" style="83" customWidth="1"/>
    <col min="9" max="9" width="9.1796875" style="352" customWidth="1"/>
    <col min="10" max="15" width="9.1796875" style="83" customWidth="1"/>
    <col min="16" max="16" width="9.1796875" style="83"/>
    <col min="17" max="28" width="9.1796875" style="83" customWidth="1"/>
    <col min="29" max="29" width="9.1796875" style="83"/>
    <col min="30" max="41" width="9.1796875" style="83" customWidth="1"/>
    <col min="42" max="16384" width="9.1796875" style="83"/>
  </cols>
  <sheetData>
    <row r="1" spans="1:41">
      <c r="A1" s="83" t="s">
        <v>7171</v>
      </c>
      <c r="I1" s="348"/>
    </row>
    <row r="2" spans="1:41" ht="22.5" customHeight="1">
      <c r="B2" s="75" t="s">
        <v>7089</v>
      </c>
      <c r="C2" s="76"/>
      <c r="D2" s="77" t="s">
        <v>7090</v>
      </c>
      <c r="E2" s="78"/>
      <c r="F2" s="78"/>
      <c r="G2" s="78"/>
      <c r="H2" s="317" t="s">
        <v>7091</v>
      </c>
      <c r="I2" s="349" t="s">
        <v>7092</v>
      </c>
      <c r="J2" s="81"/>
      <c r="K2" s="81"/>
      <c r="L2" s="81"/>
      <c r="M2" s="81"/>
      <c r="N2" s="81"/>
      <c r="O2" s="82" t="s">
        <v>7090</v>
      </c>
      <c r="Q2" s="77" t="s">
        <v>7093</v>
      </c>
      <c r="R2" s="78"/>
      <c r="S2" s="78"/>
      <c r="T2" s="78"/>
      <c r="U2" s="79" t="s">
        <v>7091</v>
      </c>
      <c r="V2" s="80" t="s">
        <v>7092</v>
      </c>
      <c r="W2" s="81"/>
      <c r="X2" s="81"/>
      <c r="Y2" s="81"/>
      <c r="Z2" s="81"/>
      <c r="AA2" s="81"/>
      <c r="AB2" s="82" t="s">
        <v>7093</v>
      </c>
      <c r="AD2" s="77" t="s">
        <v>7094</v>
      </c>
      <c r="AE2" s="78"/>
      <c r="AF2" s="78"/>
      <c r="AG2" s="78"/>
      <c r="AH2" s="79" t="s">
        <v>7091</v>
      </c>
      <c r="AI2" s="80" t="s">
        <v>7092</v>
      </c>
      <c r="AJ2" s="81"/>
      <c r="AK2" s="81"/>
      <c r="AL2" s="81"/>
      <c r="AM2" s="81"/>
      <c r="AN2" s="81"/>
      <c r="AO2" s="82" t="s">
        <v>7094</v>
      </c>
    </row>
    <row r="3" spans="1:41" ht="17.25" customHeight="1">
      <c r="B3" s="84" t="s">
        <v>7095</v>
      </c>
      <c r="C3" s="85"/>
      <c r="D3" s="86">
        <f t="shared" ref="D3:O3" si="0">D6</f>
        <v>2000</v>
      </c>
      <c r="E3" s="86">
        <f t="shared" si="0"/>
        <v>2005</v>
      </c>
      <c r="F3" s="86">
        <f t="shared" si="0"/>
        <v>2010</v>
      </c>
      <c r="G3" s="86">
        <f t="shared" si="0"/>
        <v>2015</v>
      </c>
      <c r="H3" s="318">
        <f t="shared" si="0"/>
        <v>2016</v>
      </c>
      <c r="I3" s="350">
        <f t="shared" si="0"/>
        <v>2020</v>
      </c>
      <c r="J3" s="88">
        <f t="shared" si="0"/>
        <v>2025</v>
      </c>
      <c r="K3" s="88">
        <f t="shared" si="0"/>
        <v>2030</v>
      </c>
      <c r="L3" s="88">
        <f t="shared" si="0"/>
        <v>2035</v>
      </c>
      <c r="M3" s="88">
        <f t="shared" si="0"/>
        <v>2040</v>
      </c>
      <c r="N3" s="88">
        <f t="shared" si="0"/>
        <v>2045</v>
      </c>
      <c r="O3" s="88">
        <f t="shared" si="0"/>
        <v>2050</v>
      </c>
      <c r="Q3" s="86">
        <f t="shared" ref="Q3:AB3" si="1">Q6</f>
        <v>2000</v>
      </c>
      <c r="R3" s="86">
        <f t="shared" si="1"/>
        <v>2005</v>
      </c>
      <c r="S3" s="86">
        <f t="shared" si="1"/>
        <v>2010</v>
      </c>
      <c r="T3" s="86">
        <f t="shared" si="1"/>
        <v>2015</v>
      </c>
      <c r="U3" s="87">
        <f t="shared" si="1"/>
        <v>2016</v>
      </c>
      <c r="V3" s="88">
        <f t="shared" si="1"/>
        <v>2020</v>
      </c>
      <c r="W3" s="88">
        <f t="shared" si="1"/>
        <v>2025</v>
      </c>
      <c r="X3" s="88">
        <f t="shared" si="1"/>
        <v>2030</v>
      </c>
      <c r="Y3" s="88">
        <f t="shared" si="1"/>
        <v>2035</v>
      </c>
      <c r="Z3" s="88">
        <f t="shared" si="1"/>
        <v>2040</v>
      </c>
      <c r="AA3" s="88">
        <f t="shared" si="1"/>
        <v>2045</v>
      </c>
      <c r="AB3" s="88">
        <f t="shared" si="1"/>
        <v>2050</v>
      </c>
      <c r="AD3" s="86">
        <f t="shared" ref="AD3:AO3" si="2">AD6</f>
        <v>2000</v>
      </c>
      <c r="AE3" s="86">
        <f t="shared" si="2"/>
        <v>2005</v>
      </c>
      <c r="AF3" s="86">
        <f t="shared" si="2"/>
        <v>2010</v>
      </c>
      <c r="AG3" s="86">
        <f t="shared" si="2"/>
        <v>2015</v>
      </c>
      <c r="AH3" s="87">
        <f t="shared" si="2"/>
        <v>2016</v>
      </c>
      <c r="AI3" s="88">
        <f t="shared" si="2"/>
        <v>2020</v>
      </c>
      <c r="AJ3" s="88">
        <f t="shared" si="2"/>
        <v>2025</v>
      </c>
      <c r="AK3" s="88">
        <f t="shared" si="2"/>
        <v>2030</v>
      </c>
      <c r="AL3" s="88">
        <f t="shared" si="2"/>
        <v>2035</v>
      </c>
      <c r="AM3" s="88">
        <f t="shared" si="2"/>
        <v>2040</v>
      </c>
      <c r="AN3" s="88">
        <f t="shared" si="2"/>
        <v>2045</v>
      </c>
      <c r="AO3" s="88">
        <f t="shared" si="2"/>
        <v>2050</v>
      </c>
    </row>
    <row r="4" spans="1:41" ht="16.5" customHeight="1">
      <c r="B4" s="89"/>
      <c r="C4" s="89"/>
      <c r="D4" s="90"/>
      <c r="E4" s="90"/>
      <c r="F4" s="90"/>
      <c r="G4" s="90"/>
      <c r="H4" s="90"/>
      <c r="I4" s="351"/>
      <c r="J4" s="90"/>
      <c r="K4" s="90"/>
      <c r="L4" s="90"/>
      <c r="M4" s="90"/>
      <c r="N4" s="90"/>
      <c r="O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0"/>
      <c r="AO4" s="90"/>
    </row>
    <row r="5" spans="1:41" ht="16.5" customHeight="1">
      <c r="B5" s="91" t="s">
        <v>7096</v>
      </c>
      <c r="C5" s="91"/>
      <c r="D5" s="77"/>
      <c r="E5" s="90"/>
      <c r="F5" s="90"/>
      <c r="G5" s="90"/>
      <c r="H5" s="92" t="s">
        <v>7090</v>
      </c>
      <c r="I5" s="351"/>
      <c r="J5" s="90"/>
      <c r="K5" s="90"/>
      <c r="L5" s="90"/>
      <c r="M5" s="90"/>
      <c r="N5" s="90"/>
      <c r="O5" s="82"/>
      <c r="Q5" s="77"/>
      <c r="R5" s="90"/>
      <c r="S5" s="90"/>
      <c r="T5" s="90"/>
      <c r="U5" s="92" t="s">
        <v>7093</v>
      </c>
      <c r="V5" s="90"/>
      <c r="W5" s="90"/>
      <c r="X5" s="90"/>
      <c r="Y5" s="90"/>
      <c r="Z5" s="90"/>
      <c r="AA5" s="90"/>
      <c r="AB5" s="82"/>
      <c r="AD5" s="77"/>
      <c r="AE5" s="90"/>
      <c r="AF5" s="90"/>
      <c r="AG5" s="90"/>
      <c r="AH5" s="92" t="s">
        <v>7094</v>
      </c>
      <c r="AI5" s="90"/>
      <c r="AJ5" s="90"/>
      <c r="AK5" s="90"/>
      <c r="AL5" s="90"/>
      <c r="AM5" s="90"/>
      <c r="AN5" s="90"/>
      <c r="AO5" s="82"/>
    </row>
    <row r="6" spans="1:41" ht="16.5" customHeight="1">
      <c r="B6" s="93"/>
      <c r="C6" s="93"/>
      <c r="D6" s="86">
        <v>2000</v>
      </c>
      <c r="E6" s="86">
        <v>2005</v>
      </c>
      <c r="F6" s="86">
        <v>2010</v>
      </c>
      <c r="G6" s="86">
        <v>2015</v>
      </c>
      <c r="H6" s="94">
        <v>2016</v>
      </c>
      <c r="I6" s="352">
        <v>2020</v>
      </c>
      <c r="J6" s="93">
        <v>2025</v>
      </c>
      <c r="K6" s="93">
        <v>2030</v>
      </c>
      <c r="L6" s="93">
        <v>2035</v>
      </c>
      <c r="M6" s="93">
        <v>2040</v>
      </c>
      <c r="N6" s="93">
        <v>2045</v>
      </c>
      <c r="O6" s="93">
        <v>2050</v>
      </c>
      <c r="Q6" s="86">
        <v>2000</v>
      </c>
      <c r="R6" s="86">
        <v>2005</v>
      </c>
      <c r="S6" s="86">
        <v>2010</v>
      </c>
      <c r="T6" s="86">
        <v>2015</v>
      </c>
      <c r="U6" s="94">
        <v>2016</v>
      </c>
      <c r="V6" s="93">
        <v>2020</v>
      </c>
      <c r="W6" s="93">
        <v>2025</v>
      </c>
      <c r="X6" s="93">
        <v>2030</v>
      </c>
      <c r="Y6" s="93">
        <v>2035</v>
      </c>
      <c r="Z6" s="93">
        <v>2040</v>
      </c>
      <c r="AA6" s="93">
        <v>2045</v>
      </c>
      <c r="AB6" s="93">
        <v>2050</v>
      </c>
      <c r="AD6" s="86">
        <v>2000</v>
      </c>
      <c r="AE6" s="86">
        <v>2005</v>
      </c>
      <c r="AF6" s="86">
        <v>2010</v>
      </c>
      <c r="AG6" s="86">
        <v>2015</v>
      </c>
      <c r="AH6" s="94">
        <v>2016</v>
      </c>
      <c r="AI6" s="93">
        <v>2020</v>
      </c>
      <c r="AJ6" s="93">
        <v>2025</v>
      </c>
      <c r="AK6" s="93">
        <v>2030</v>
      </c>
      <c r="AL6" s="93">
        <v>2035</v>
      </c>
      <c r="AM6" s="93">
        <v>2040</v>
      </c>
      <c r="AN6" s="93">
        <v>2045</v>
      </c>
      <c r="AO6" s="93">
        <v>2050</v>
      </c>
    </row>
    <row r="7" spans="1:41" ht="16.5" customHeight="1">
      <c r="B7" s="95" t="s">
        <v>7097</v>
      </c>
      <c r="C7" s="96"/>
      <c r="D7" s="97"/>
      <c r="E7" s="97"/>
      <c r="F7" s="97"/>
      <c r="G7" s="97"/>
      <c r="H7" s="97"/>
      <c r="I7" s="353"/>
      <c r="J7" s="97"/>
      <c r="K7" s="97"/>
      <c r="L7" s="97"/>
      <c r="M7" s="97"/>
      <c r="N7" s="97"/>
      <c r="O7" s="99"/>
      <c r="Q7" s="97"/>
      <c r="R7" s="97"/>
      <c r="S7" s="97"/>
      <c r="T7" s="97"/>
      <c r="U7" s="98"/>
      <c r="V7" s="97"/>
      <c r="W7" s="97"/>
      <c r="X7" s="97"/>
      <c r="Y7" s="97"/>
      <c r="Z7" s="97"/>
      <c r="AA7" s="97"/>
      <c r="AB7" s="99"/>
      <c r="AD7" s="97"/>
      <c r="AE7" s="97"/>
      <c r="AF7" s="97"/>
      <c r="AG7" s="97"/>
      <c r="AH7" s="98"/>
      <c r="AI7" s="97"/>
      <c r="AJ7" s="97"/>
      <c r="AK7" s="97"/>
      <c r="AL7" s="97"/>
      <c r="AM7" s="97"/>
      <c r="AN7" s="97"/>
      <c r="AO7" s="99"/>
    </row>
    <row r="8" spans="1:41" ht="16.5" customHeight="1">
      <c r="B8" s="100" t="s">
        <v>7098</v>
      </c>
      <c r="C8" s="101"/>
      <c r="D8" s="102">
        <v>1041.0989999999999</v>
      </c>
      <c r="E8" s="102">
        <v>1311.8789999999999</v>
      </c>
      <c r="F8" s="102">
        <v>1604.825</v>
      </c>
      <c r="G8" s="102">
        <v>1860.3679999999999</v>
      </c>
      <c r="H8" s="319">
        <v>1914.864</v>
      </c>
      <c r="I8" s="354">
        <v>2170.2199999999998</v>
      </c>
      <c r="J8" s="102">
        <v>2495.9279999999999</v>
      </c>
      <c r="K8" s="102">
        <v>2806.239</v>
      </c>
      <c r="L8" s="102">
        <v>3102.2570000000001</v>
      </c>
      <c r="M8" s="102">
        <v>3392.7060000000001</v>
      </c>
      <c r="N8" s="102">
        <v>3679.7359999999999</v>
      </c>
      <c r="O8" s="104">
        <v>3960.2040000000002</v>
      </c>
      <c r="P8" s="105"/>
      <c r="Q8" s="102">
        <v>1041.0989999999999</v>
      </c>
      <c r="R8" s="102">
        <v>1311.8789999999999</v>
      </c>
      <c r="S8" s="102">
        <v>1604.825</v>
      </c>
      <c r="T8" s="102">
        <v>1860.3679999999999</v>
      </c>
      <c r="U8" s="103">
        <v>1914.864</v>
      </c>
      <c r="V8" s="102">
        <v>2170.2199999999998</v>
      </c>
      <c r="W8" s="102">
        <v>2495.9279999999999</v>
      </c>
      <c r="X8" s="102">
        <v>2806.239</v>
      </c>
      <c r="Y8" s="102">
        <v>3102.2570000000001</v>
      </c>
      <c r="Z8" s="102">
        <v>3392.7060000000001</v>
      </c>
      <c r="AA8" s="102">
        <v>3679.7359999999999</v>
      </c>
      <c r="AB8" s="104">
        <v>3960.2040000000002</v>
      </c>
      <c r="AC8" s="105"/>
      <c r="AD8" s="102">
        <v>1041.0989999999999</v>
      </c>
      <c r="AE8" s="102">
        <v>1311.8789999999999</v>
      </c>
      <c r="AF8" s="102">
        <v>1604.825</v>
      </c>
      <c r="AG8" s="102">
        <v>1860.3679999999999</v>
      </c>
      <c r="AH8" s="103">
        <v>1914.864</v>
      </c>
      <c r="AI8" s="102">
        <v>2170.2199999999998</v>
      </c>
      <c r="AJ8" s="102">
        <v>2495.9279999999999</v>
      </c>
      <c r="AK8" s="102">
        <v>2806.239</v>
      </c>
      <c r="AL8" s="102">
        <v>3102.2570000000001</v>
      </c>
      <c r="AM8" s="102">
        <v>3392.7060000000001</v>
      </c>
      <c r="AN8" s="102">
        <v>3679.7359999999999</v>
      </c>
      <c r="AO8" s="104">
        <v>3960.2040000000002</v>
      </c>
    </row>
    <row r="9" spans="1:41" ht="16.5" customHeight="1">
      <c r="B9" s="106" t="s">
        <v>7099</v>
      </c>
      <c r="C9" s="107"/>
      <c r="D9" s="108">
        <v>47.387</v>
      </c>
      <c r="E9" s="108">
        <v>48.709000000000003</v>
      </c>
      <c r="F9" s="108">
        <v>49.552</v>
      </c>
      <c r="G9" s="108">
        <v>50.594000000000001</v>
      </c>
      <c r="H9" s="319">
        <v>50.790999999999997</v>
      </c>
      <c r="I9" s="355">
        <v>51.506999999999998</v>
      </c>
      <c r="J9" s="108">
        <v>52.219000000000001</v>
      </c>
      <c r="K9" s="108">
        <v>52.701999999999998</v>
      </c>
      <c r="L9" s="108">
        <v>52.805999999999997</v>
      </c>
      <c r="M9" s="108">
        <v>52.41</v>
      </c>
      <c r="N9" s="108">
        <v>51.585999999999999</v>
      </c>
      <c r="O9" s="109">
        <v>50.457000000000001</v>
      </c>
      <c r="P9" s="105"/>
      <c r="Q9" s="108">
        <v>47.387</v>
      </c>
      <c r="R9" s="108">
        <v>48.709000000000003</v>
      </c>
      <c r="S9" s="108">
        <v>49.552</v>
      </c>
      <c r="T9" s="108">
        <v>50.594000000000001</v>
      </c>
      <c r="U9" s="103">
        <v>50.790999999999997</v>
      </c>
      <c r="V9" s="108">
        <v>51.506999999999998</v>
      </c>
      <c r="W9" s="108">
        <v>52.219000000000001</v>
      </c>
      <c r="X9" s="108">
        <v>52.701999999999998</v>
      </c>
      <c r="Y9" s="108">
        <v>52.805999999999997</v>
      </c>
      <c r="Z9" s="108">
        <v>52.41</v>
      </c>
      <c r="AA9" s="108">
        <v>51.585999999999999</v>
      </c>
      <c r="AB9" s="109">
        <v>50.457000000000001</v>
      </c>
      <c r="AC9" s="105"/>
      <c r="AD9" s="108">
        <v>47.387</v>
      </c>
      <c r="AE9" s="108">
        <v>48.709000000000003</v>
      </c>
      <c r="AF9" s="108">
        <v>49.552</v>
      </c>
      <c r="AG9" s="108">
        <v>50.594000000000001</v>
      </c>
      <c r="AH9" s="103">
        <v>50.790999999999997</v>
      </c>
      <c r="AI9" s="108">
        <v>51.506999999999998</v>
      </c>
      <c r="AJ9" s="108">
        <v>52.219000000000001</v>
      </c>
      <c r="AK9" s="108">
        <v>52.701999999999998</v>
      </c>
      <c r="AL9" s="108">
        <v>52.805999999999997</v>
      </c>
      <c r="AM9" s="108">
        <v>52.41</v>
      </c>
      <c r="AN9" s="108">
        <v>51.585999999999999</v>
      </c>
      <c r="AO9" s="109">
        <v>50.457000000000001</v>
      </c>
    </row>
    <row r="10" spans="1:41" ht="16.5" customHeight="1">
      <c r="B10" s="110" t="s">
        <v>7100</v>
      </c>
      <c r="C10" s="101"/>
      <c r="D10" s="102">
        <v>21970.133999999998</v>
      </c>
      <c r="E10" s="102">
        <v>26932.983</v>
      </c>
      <c r="F10" s="102">
        <v>32386.683000000001</v>
      </c>
      <c r="G10" s="102">
        <v>36770.525000000001</v>
      </c>
      <c r="H10" s="319">
        <v>37700.847999999998</v>
      </c>
      <c r="I10" s="354">
        <v>42134.476000000002</v>
      </c>
      <c r="J10" s="102">
        <v>47797.317999999999</v>
      </c>
      <c r="K10" s="102">
        <v>53247.290999999997</v>
      </c>
      <c r="L10" s="102">
        <v>58748.194000000003</v>
      </c>
      <c r="M10" s="102">
        <v>64733.947</v>
      </c>
      <c r="N10" s="102">
        <v>71332.065000000002</v>
      </c>
      <c r="O10" s="104">
        <v>78486.710999999996</v>
      </c>
      <c r="P10" s="105"/>
      <c r="Q10" s="102">
        <v>21970.133999999998</v>
      </c>
      <c r="R10" s="102">
        <v>26932.983</v>
      </c>
      <c r="S10" s="102">
        <v>32386.683000000001</v>
      </c>
      <c r="T10" s="102">
        <v>36770.525000000001</v>
      </c>
      <c r="U10" s="103">
        <v>37700.847999999998</v>
      </c>
      <c r="V10" s="102">
        <v>42134.476000000002</v>
      </c>
      <c r="W10" s="102">
        <v>47797.317999999999</v>
      </c>
      <c r="X10" s="102">
        <v>53247.290999999997</v>
      </c>
      <c r="Y10" s="102">
        <v>58748.194000000003</v>
      </c>
      <c r="Z10" s="102">
        <v>64733.947</v>
      </c>
      <c r="AA10" s="102">
        <v>71332.065000000002</v>
      </c>
      <c r="AB10" s="104">
        <v>78486.710999999996</v>
      </c>
      <c r="AC10" s="105"/>
      <c r="AD10" s="102">
        <v>21970.133999999998</v>
      </c>
      <c r="AE10" s="102">
        <v>26932.983</v>
      </c>
      <c r="AF10" s="102">
        <v>32386.683000000001</v>
      </c>
      <c r="AG10" s="102">
        <v>36770.525000000001</v>
      </c>
      <c r="AH10" s="103">
        <v>37700.847999999998</v>
      </c>
      <c r="AI10" s="102">
        <v>42134.476000000002</v>
      </c>
      <c r="AJ10" s="102">
        <v>47797.317999999999</v>
      </c>
      <c r="AK10" s="102">
        <v>53247.290999999997</v>
      </c>
      <c r="AL10" s="102">
        <v>58748.194000000003</v>
      </c>
      <c r="AM10" s="102">
        <v>64733.947</v>
      </c>
      <c r="AN10" s="102">
        <v>71332.065000000002</v>
      </c>
      <c r="AO10" s="104">
        <v>78486.710999999996</v>
      </c>
    </row>
    <row r="11" spans="1:41" ht="16.5" customHeight="1">
      <c r="B11" s="111" t="s">
        <v>7101</v>
      </c>
      <c r="C11" s="112"/>
      <c r="D11" s="113">
        <v>190.24199999999999</v>
      </c>
      <c r="E11" s="113">
        <v>213.96199999999999</v>
      </c>
      <c r="F11" s="113">
        <v>253.9</v>
      </c>
      <c r="G11" s="113">
        <v>276.55399999999997</v>
      </c>
      <c r="H11" s="113">
        <v>285.08800000000002</v>
      </c>
      <c r="I11" s="356">
        <v>304.20600000000002</v>
      </c>
      <c r="J11" s="113">
        <v>314.52300000000002</v>
      </c>
      <c r="K11" s="113">
        <v>317.72000000000003</v>
      </c>
      <c r="L11" s="113">
        <v>324.726</v>
      </c>
      <c r="M11" s="113">
        <v>328.54899999999998</v>
      </c>
      <c r="N11" s="113">
        <v>331.20800000000003</v>
      </c>
      <c r="O11" s="115">
        <v>334.99400000000003</v>
      </c>
      <c r="P11" s="105"/>
      <c r="Q11" s="113">
        <v>190.24199999999999</v>
      </c>
      <c r="R11" s="113">
        <v>213.96199999999999</v>
      </c>
      <c r="S11" s="113">
        <v>253.9</v>
      </c>
      <c r="T11" s="113">
        <v>276.55399999999997</v>
      </c>
      <c r="U11" s="114">
        <v>285.08800000000002</v>
      </c>
      <c r="V11" s="113">
        <v>297.85399999999998</v>
      </c>
      <c r="W11" s="113">
        <v>304.49799999999999</v>
      </c>
      <c r="X11" s="113">
        <v>301.87799999999999</v>
      </c>
      <c r="Y11" s="113">
        <v>304.27100000000002</v>
      </c>
      <c r="Z11" s="113">
        <v>304.66800000000001</v>
      </c>
      <c r="AA11" s="113">
        <v>304.27800000000002</v>
      </c>
      <c r="AB11" s="115">
        <v>305.81200000000001</v>
      </c>
      <c r="AC11" s="105"/>
      <c r="AD11" s="113">
        <v>190.24199999999999</v>
      </c>
      <c r="AE11" s="113">
        <v>213.96199999999999</v>
      </c>
      <c r="AF11" s="113">
        <v>253.9</v>
      </c>
      <c r="AG11" s="113">
        <v>276.55399999999997</v>
      </c>
      <c r="AH11" s="114">
        <v>285.089</v>
      </c>
      <c r="AI11" s="113">
        <v>288.54700000000003</v>
      </c>
      <c r="AJ11" s="113">
        <v>286.02</v>
      </c>
      <c r="AK11" s="113">
        <v>284.99400000000003</v>
      </c>
      <c r="AL11" s="113">
        <v>278.87</v>
      </c>
      <c r="AM11" s="113">
        <v>272.14100000000002</v>
      </c>
      <c r="AN11" s="113">
        <v>272.54599999999999</v>
      </c>
      <c r="AO11" s="115">
        <v>272.66300000000001</v>
      </c>
    </row>
    <row r="12" spans="1:41" ht="16.5" customHeight="1">
      <c r="B12" s="100" t="s">
        <v>7102</v>
      </c>
      <c r="C12" s="101"/>
      <c r="D12" s="102">
        <v>4.0149999999999997</v>
      </c>
      <c r="E12" s="102">
        <v>4.3929999999999998</v>
      </c>
      <c r="F12" s="102">
        <v>5.1239999999999997</v>
      </c>
      <c r="G12" s="102">
        <v>5.4660000000000002</v>
      </c>
      <c r="H12" s="319">
        <v>5.6130000000000004</v>
      </c>
      <c r="I12" s="354">
        <v>5.9059999999999997</v>
      </c>
      <c r="J12" s="102">
        <v>6.0229999999999997</v>
      </c>
      <c r="K12" s="102">
        <v>6.0289999999999999</v>
      </c>
      <c r="L12" s="102">
        <v>6.149</v>
      </c>
      <c r="M12" s="102">
        <v>6.2690000000000001</v>
      </c>
      <c r="N12" s="102">
        <v>6.42</v>
      </c>
      <c r="O12" s="104">
        <v>6.6390000000000002</v>
      </c>
      <c r="P12" s="105"/>
      <c r="Q12" s="102">
        <v>4.0149999999999997</v>
      </c>
      <c r="R12" s="102">
        <v>4.3929999999999998</v>
      </c>
      <c r="S12" s="102">
        <v>5.1239999999999997</v>
      </c>
      <c r="T12" s="102">
        <v>5.4660000000000002</v>
      </c>
      <c r="U12" s="103">
        <v>5.6130000000000004</v>
      </c>
      <c r="V12" s="102">
        <v>5.7830000000000004</v>
      </c>
      <c r="W12" s="102">
        <v>5.8310000000000004</v>
      </c>
      <c r="X12" s="102">
        <v>5.7279999999999998</v>
      </c>
      <c r="Y12" s="102">
        <v>5.7619999999999996</v>
      </c>
      <c r="Z12" s="102">
        <v>5.8129999999999997</v>
      </c>
      <c r="AA12" s="102">
        <v>5.8979999999999997</v>
      </c>
      <c r="AB12" s="104">
        <v>6.0609999999999999</v>
      </c>
      <c r="AC12" s="105"/>
      <c r="AD12" s="102">
        <v>4.0149999999999997</v>
      </c>
      <c r="AE12" s="102">
        <v>4.3929999999999998</v>
      </c>
      <c r="AF12" s="102">
        <v>5.1239999999999997</v>
      </c>
      <c r="AG12" s="102">
        <v>5.4660000000000002</v>
      </c>
      <c r="AH12" s="103">
        <v>5.6130000000000004</v>
      </c>
      <c r="AI12" s="102">
        <v>5.6020000000000003</v>
      </c>
      <c r="AJ12" s="102">
        <v>5.4770000000000003</v>
      </c>
      <c r="AK12" s="102">
        <v>5.4080000000000004</v>
      </c>
      <c r="AL12" s="102">
        <v>5.2809999999999997</v>
      </c>
      <c r="AM12" s="102">
        <v>5.1929999999999996</v>
      </c>
      <c r="AN12" s="102">
        <v>5.2830000000000004</v>
      </c>
      <c r="AO12" s="104">
        <v>5.4039999999999999</v>
      </c>
    </row>
    <row r="13" spans="1:41" ht="16.5" customHeight="1">
      <c r="B13" s="116" t="s">
        <v>7103</v>
      </c>
      <c r="C13" s="117"/>
      <c r="D13" s="118">
        <v>182.732</v>
      </c>
      <c r="E13" s="118">
        <v>163.096</v>
      </c>
      <c r="F13" s="118">
        <v>158.21</v>
      </c>
      <c r="G13" s="118">
        <v>148.655</v>
      </c>
      <c r="H13" s="319">
        <v>148.88200000000001</v>
      </c>
      <c r="I13" s="357">
        <v>140.173</v>
      </c>
      <c r="J13" s="118">
        <v>126.014</v>
      </c>
      <c r="K13" s="118">
        <v>113.21899999999999</v>
      </c>
      <c r="L13" s="118">
        <v>104.67400000000001</v>
      </c>
      <c r="M13" s="118">
        <v>96.84</v>
      </c>
      <c r="N13" s="118">
        <v>90.009</v>
      </c>
      <c r="O13" s="119">
        <v>84.59</v>
      </c>
      <c r="P13" s="105"/>
      <c r="Q13" s="118">
        <v>182.732</v>
      </c>
      <c r="R13" s="118">
        <v>163.096</v>
      </c>
      <c r="S13" s="118">
        <v>158.21</v>
      </c>
      <c r="T13" s="118">
        <v>148.655</v>
      </c>
      <c r="U13" s="103">
        <v>148.88200000000001</v>
      </c>
      <c r="V13" s="118">
        <v>137.24600000000001</v>
      </c>
      <c r="W13" s="118">
        <v>121.998</v>
      </c>
      <c r="X13" s="118">
        <v>107.574</v>
      </c>
      <c r="Y13" s="118">
        <v>98.081000000000003</v>
      </c>
      <c r="Z13" s="118">
        <v>89.801000000000002</v>
      </c>
      <c r="AA13" s="118">
        <v>82.69</v>
      </c>
      <c r="AB13" s="119">
        <v>77.221000000000004</v>
      </c>
      <c r="AC13" s="105"/>
      <c r="AD13" s="118">
        <v>182.732</v>
      </c>
      <c r="AE13" s="118">
        <v>163.096</v>
      </c>
      <c r="AF13" s="118">
        <v>158.21</v>
      </c>
      <c r="AG13" s="118">
        <v>148.655</v>
      </c>
      <c r="AH13" s="103">
        <v>148.88200000000001</v>
      </c>
      <c r="AI13" s="118">
        <v>132.958</v>
      </c>
      <c r="AJ13" s="118">
        <v>114.595</v>
      </c>
      <c r="AK13" s="118">
        <v>101.557</v>
      </c>
      <c r="AL13" s="118">
        <v>89.893000000000001</v>
      </c>
      <c r="AM13" s="118">
        <v>80.213999999999999</v>
      </c>
      <c r="AN13" s="118">
        <v>74.066999999999993</v>
      </c>
      <c r="AO13" s="119">
        <v>68.850999999999999</v>
      </c>
    </row>
    <row r="14" spans="1:41" ht="16.5" customHeight="1">
      <c r="B14" s="111" t="s">
        <v>7104</v>
      </c>
      <c r="C14" s="120"/>
      <c r="D14" s="113">
        <v>127.107</v>
      </c>
      <c r="E14" s="113">
        <v>140.453</v>
      </c>
      <c r="F14" s="113">
        <v>157.69</v>
      </c>
      <c r="G14" s="113">
        <v>173.21799999999999</v>
      </c>
      <c r="H14" s="113">
        <v>178.709</v>
      </c>
      <c r="I14" s="356">
        <v>194.214</v>
      </c>
      <c r="J14" s="113">
        <v>205.732</v>
      </c>
      <c r="K14" s="113">
        <v>213.358</v>
      </c>
      <c r="L14" s="113">
        <v>220.71199999999999</v>
      </c>
      <c r="M14" s="113">
        <v>225.96299999999999</v>
      </c>
      <c r="N14" s="113">
        <v>231.50800000000001</v>
      </c>
      <c r="O14" s="115">
        <v>235.393</v>
      </c>
      <c r="P14" s="105"/>
      <c r="Q14" s="113">
        <v>127.107</v>
      </c>
      <c r="R14" s="113">
        <v>140.453</v>
      </c>
      <c r="S14" s="113">
        <v>157.69</v>
      </c>
      <c r="T14" s="113">
        <v>173.21799999999999</v>
      </c>
      <c r="U14" s="114">
        <v>178.709</v>
      </c>
      <c r="V14" s="113">
        <v>189.095</v>
      </c>
      <c r="W14" s="113">
        <v>197.77199999999999</v>
      </c>
      <c r="X14" s="113">
        <v>201.55199999999999</v>
      </c>
      <c r="Y14" s="113">
        <v>205.773</v>
      </c>
      <c r="Z14" s="113">
        <v>208.59</v>
      </c>
      <c r="AA14" s="113">
        <v>211.96299999999999</v>
      </c>
      <c r="AB14" s="115">
        <v>214.2</v>
      </c>
      <c r="AC14" s="105"/>
      <c r="AD14" s="113">
        <v>127.107</v>
      </c>
      <c r="AE14" s="113">
        <v>140.453</v>
      </c>
      <c r="AF14" s="113">
        <v>157.69</v>
      </c>
      <c r="AG14" s="113">
        <v>173.21799999999999</v>
      </c>
      <c r="AH14" s="114">
        <v>178.709</v>
      </c>
      <c r="AI14" s="113">
        <v>181.91300000000001</v>
      </c>
      <c r="AJ14" s="113">
        <v>185.88800000000001</v>
      </c>
      <c r="AK14" s="113">
        <v>185.56299999999999</v>
      </c>
      <c r="AL14" s="113">
        <v>186.328</v>
      </c>
      <c r="AM14" s="113">
        <v>185.98599999999999</v>
      </c>
      <c r="AN14" s="113">
        <v>186.40199999999999</v>
      </c>
      <c r="AO14" s="115">
        <v>186.04499999999999</v>
      </c>
    </row>
    <row r="15" spans="1:41" ht="16.5" customHeight="1">
      <c r="B15" s="110" t="s">
        <v>7105</v>
      </c>
      <c r="C15" s="121"/>
      <c r="D15" s="102">
        <v>2.6819999999999999</v>
      </c>
      <c r="E15" s="102">
        <v>2.8839999999999999</v>
      </c>
      <c r="F15" s="102">
        <v>3.1819999999999999</v>
      </c>
      <c r="G15" s="102">
        <v>3.4239999999999999</v>
      </c>
      <c r="H15" s="319">
        <v>3.5190000000000001</v>
      </c>
      <c r="I15" s="354">
        <v>3.7709999999999999</v>
      </c>
      <c r="J15" s="102">
        <v>3.94</v>
      </c>
      <c r="K15" s="102">
        <v>4.048</v>
      </c>
      <c r="L15" s="102">
        <v>4.18</v>
      </c>
      <c r="M15" s="102">
        <v>4.3109999999999999</v>
      </c>
      <c r="N15" s="102">
        <v>4.4880000000000004</v>
      </c>
      <c r="O15" s="104">
        <v>4.665</v>
      </c>
      <c r="P15" s="105"/>
      <c r="Q15" s="102">
        <v>2.6819999999999999</v>
      </c>
      <c r="R15" s="102">
        <v>2.8839999999999999</v>
      </c>
      <c r="S15" s="102">
        <v>3.1819999999999999</v>
      </c>
      <c r="T15" s="102">
        <v>3.4239999999999999</v>
      </c>
      <c r="U15" s="103">
        <v>3.5190000000000001</v>
      </c>
      <c r="V15" s="102">
        <v>3.6709999999999998</v>
      </c>
      <c r="W15" s="102">
        <v>3.7869999999999999</v>
      </c>
      <c r="X15" s="102">
        <v>3.8239999999999998</v>
      </c>
      <c r="Y15" s="102">
        <v>3.8969999999999998</v>
      </c>
      <c r="Z15" s="102">
        <v>3.98</v>
      </c>
      <c r="AA15" s="102">
        <v>4.109</v>
      </c>
      <c r="AB15" s="104">
        <v>4.2450000000000001</v>
      </c>
      <c r="AC15" s="105"/>
      <c r="AD15" s="102">
        <v>2.6819999999999999</v>
      </c>
      <c r="AE15" s="102">
        <v>2.8839999999999999</v>
      </c>
      <c r="AF15" s="102">
        <v>3.1819999999999999</v>
      </c>
      <c r="AG15" s="102">
        <v>3.4239999999999999</v>
      </c>
      <c r="AH15" s="103">
        <v>3.5190000000000001</v>
      </c>
      <c r="AI15" s="102">
        <v>3.532</v>
      </c>
      <c r="AJ15" s="102">
        <v>3.56</v>
      </c>
      <c r="AK15" s="102">
        <v>3.5209999999999999</v>
      </c>
      <c r="AL15" s="102">
        <v>3.5289999999999999</v>
      </c>
      <c r="AM15" s="102">
        <v>3.5489999999999999</v>
      </c>
      <c r="AN15" s="102">
        <v>3.613</v>
      </c>
      <c r="AO15" s="104">
        <v>3.6869999999999998</v>
      </c>
    </row>
    <row r="16" spans="1:41" ht="16.5" customHeight="1">
      <c r="B16" s="122" t="s">
        <v>7106</v>
      </c>
      <c r="C16" s="123"/>
      <c r="D16" s="124">
        <v>122.089</v>
      </c>
      <c r="E16" s="124">
        <v>107.062</v>
      </c>
      <c r="F16" s="124">
        <v>98.26</v>
      </c>
      <c r="G16" s="124">
        <v>93.11</v>
      </c>
      <c r="H16" s="320">
        <v>93.326999999999998</v>
      </c>
      <c r="I16" s="358">
        <v>89.49</v>
      </c>
      <c r="J16" s="124">
        <v>82.427000000000007</v>
      </c>
      <c r="K16" s="124">
        <v>76.03</v>
      </c>
      <c r="L16" s="124">
        <v>71.146000000000001</v>
      </c>
      <c r="M16" s="124">
        <v>66.602999999999994</v>
      </c>
      <c r="N16" s="124">
        <v>62.914000000000001</v>
      </c>
      <c r="O16" s="126">
        <v>59.44</v>
      </c>
      <c r="P16" s="105"/>
      <c r="Q16" s="124">
        <v>122.089</v>
      </c>
      <c r="R16" s="124">
        <v>107.062</v>
      </c>
      <c r="S16" s="124">
        <v>98.26</v>
      </c>
      <c r="T16" s="124">
        <v>93.11</v>
      </c>
      <c r="U16" s="125">
        <v>93.326999999999998</v>
      </c>
      <c r="V16" s="124">
        <v>87.132000000000005</v>
      </c>
      <c r="W16" s="124">
        <v>79.238</v>
      </c>
      <c r="X16" s="124">
        <v>71.822999999999993</v>
      </c>
      <c r="Y16" s="124">
        <v>66.33</v>
      </c>
      <c r="Z16" s="124">
        <v>61.481999999999999</v>
      </c>
      <c r="AA16" s="124">
        <v>57.603000000000002</v>
      </c>
      <c r="AB16" s="126">
        <v>54.088000000000001</v>
      </c>
      <c r="AC16" s="105"/>
      <c r="AD16" s="124">
        <v>122.089</v>
      </c>
      <c r="AE16" s="124">
        <v>107.062</v>
      </c>
      <c r="AF16" s="124">
        <v>98.26</v>
      </c>
      <c r="AG16" s="124">
        <v>93.11</v>
      </c>
      <c r="AH16" s="125">
        <v>93.326999999999998</v>
      </c>
      <c r="AI16" s="124">
        <v>83.822000000000003</v>
      </c>
      <c r="AJ16" s="124">
        <v>74.477000000000004</v>
      </c>
      <c r="AK16" s="124">
        <v>66.125</v>
      </c>
      <c r="AL16" s="124">
        <v>60.061999999999998</v>
      </c>
      <c r="AM16" s="124">
        <v>54.819000000000003</v>
      </c>
      <c r="AN16" s="124">
        <v>50.655999999999999</v>
      </c>
      <c r="AO16" s="126">
        <v>46.978999999999999</v>
      </c>
    </row>
    <row r="17" spans="2:41" ht="16.5" customHeight="1"/>
    <row r="18" spans="2:41" ht="16.5" customHeight="1">
      <c r="B18" s="91" t="s">
        <v>7107</v>
      </c>
      <c r="C18" s="91"/>
      <c r="D18" s="77"/>
      <c r="E18" s="90"/>
      <c r="F18" s="90"/>
      <c r="G18" s="90"/>
      <c r="H18" s="92" t="s">
        <v>7090</v>
      </c>
      <c r="I18" s="351"/>
      <c r="J18" s="90"/>
      <c r="K18" s="90"/>
      <c r="L18" s="90"/>
      <c r="M18" s="90"/>
      <c r="N18" s="90"/>
      <c r="O18" s="82"/>
      <c r="Q18" s="77"/>
      <c r="R18" s="90"/>
      <c r="S18" s="90"/>
      <c r="T18" s="90"/>
      <c r="U18" s="92" t="s">
        <v>7093</v>
      </c>
      <c r="V18" s="90"/>
      <c r="W18" s="90"/>
      <c r="X18" s="90"/>
      <c r="Y18" s="90"/>
      <c r="Z18" s="90"/>
      <c r="AA18" s="90"/>
      <c r="AB18" s="82"/>
      <c r="AD18" s="77"/>
      <c r="AE18" s="90"/>
      <c r="AF18" s="90"/>
      <c r="AG18" s="90"/>
      <c r="AH18" s="92" t="s">
        <v>7094</v>
      </c>
      <c r="AI18" s="90"/>
      <c r="AJ18" s="90"/>
      <c r="AK18" s="90"/>
      <c r="AL18" s="90"/>
      <c r="AM18" s="90"/>
      <c r="AN18" s="90"/>
      <c r="AO18" s="82"/>
    </row>
    <row r="19" spans="2:41" ht="16.5" customHeight="1">
      <c r="D19" s="86">
        <v>2000</v>
      </c>
      <c r="E19" s="86">
        <v>2005</v>
      </c>
      <c r="F19" s="86">
        <v>2010</v>
      </c>
      <c r="G19" s="86">
        <v>2015</v>
      </c>
      <c r="H19" s="94">
        <v>2016</v>
      </c>
      <c r="I19" s="352">
        <v>2020</v>
      </c>
      <c r="J19" s="93">
        <v>2025</v>
      </c>
      <c r="K19" s="93">
        <v>2030</v>
      </c>
      <c r="L19" s="93">
        <v>2035</v>
      </c>
      <c r="M19" s="93">
        <v>2040</v>
      </c>
      <c r="N19" s="93">
        <v>2045</v>
      </c>
      <c r="O19" s="93">
        <v>2050</v>
      </c>
      <c r="Q19" s="86">
        <v>2000</v>
      </c>
      <c r="R19" s="86">
        <v>2005</v>
      </c>
      <c r="S19" s="86">
        <v>2010</v>
      </c>
      <c r="T19" s="86">
        <v>2015</v>
      </c>
      <c r="U19" s="94">
        <v>2016</v>
      </c>
      <c r="V19" s="93">
        <v>2020</v>
      </c>
      <c r="W19" s="93">
        <v>2025</v>
      </c>
      <c r="X19" s="93">
        <v>2030</v>
      </c>
      <c r="Y19" s="93">
        <v>2035</v>
      </c>
      <c r="Z19" s="93">
        <v>2040</v>
      </c>
      <c r="AA19" s="93">
        <v>2045</v>
      </c>
      <c r="AB19" s="93">
        <v>2050</v>
      </c>
      <c r="AD19" s="86">
        <v>2000</v>
      </c>
      <c r="AE19" s="86">
        <v>2005</v>
      </c>
      <c r="AF19" s="86">
        <v>2010</v>
      </c>
      <c r="AG19" s="86">
        <v>2015</v>
      </c>
      <c r="AH19" s="94">
        <v>2016</v>
      </c>
      <c r="AI19" s="93">
        <v>2020</v>
      </c>
      <c r="AJ19" s="93">
        <v>2025</v>
      </c>
      <c r="AK19" s="93">
        <v>2030</v>
      </c>
      <c r="AL19" s="93">
        <v>2035</v>
      </c>
      <c r="AM19" s="93">
        <v>2040</v>
      </c>
      <c r="AN19" s="93">
        <v>2045</v>
      </c>
      <c r="AO19" s="93">
        <v>2050</v>
      </c>
    </row>
    <row r="20" spans="2:41" ht="16.5" customHeight="1">
      <c r="B20" s="127" t="s">
        <v>7108</v>
      </c>
      <c r="C20" s="127"/>
      <c r="D20" s="128">
        <v>34.427</v>
      </c>
      <c r="E20" s="128">
        <v>42.915999999999997</v>
      </c>
      <c r="F20" s="128">
        <v>44.636000000000003</v>
      </c>
      <c r="G20" s="128">
        <v>51.036000000000001</v>
      </c>
      <c r="H20" s="128">
        <v>50.963000000000001</v>
      </c>
      <c r="I20" s="359">
        <v>58.79</v>
      </c>
      <c r="J20" s="128">
        <v>58.774000000000001</v>
      </c>
      <c r="K20" s="128">
        <v>51.302</v>
      </c>
      <c r="L20" s="128">
        <v>48.075000000000003</v>
      </c>
      <c r="M20" s="128">
        <v>44.881</v>
      </c>
      <c r="N20" s="128">
        <v>37.555999999999997</v>
      </c>
      <c r="O20" s="130">
        <v>37.909999999999997</v>
      </c>
      <c r="P20" s="105"/>
      <c r="Q20" s="128">
        <v>34.427</v>
      </c>
      <c r="R20" s="128">
        <v>42.915999999999997</v>
      </c>
      <c r="S20" s="128">
        <v>44.636000000000003</v>
      </c>
      <c r="T20" s="128">
        <v>51.036000000000001</v>
      </c>
      <c r="U20" s="129">
        <v>50.963000000000001</v>
      </c>
      <c r="V20" s="128">
        <v>59.427</v>
      </c>
      <c r="W20" s="128">
        <v>60.673000000000002</v>
      </c>
      <c r="X20" s="128">
        <v>54.743000000000002</v>
      </c>
      <c r="Y20" s="128">
        <v>52.103999999999999</v>
      </c>
      <c r="Z20" s="128">
        <v>49.579000000000001</v>
      </c>
      <c r="AA20" s="128">
        <v>42.75</v>
      </c>
      <c r="AB20" s="130">
        <v>43.512</v>
      </c>
      <c r="AC20" s="105"/>
      <c r="AD20" s="128">
        <v>34.427</v>
      </c>
      <c r="AE20" s="128">
        <v>42.915999999999997</v>
      </c>
      <c r="AF20" s="128">
        <v>44.636000000000003</v>
      </c>
      <c r="AG20" s="128">
        <v>51.036000000000001</v>
      </c>
      <c r="AH20" s="129">
        <v>50.963000000000001</v>
      </c>
      <c r="AI20" s="128">
        <v>60.305</v>
      </c>
      <c r="AJ20" s="128">
        <v>66.388000000000005</v>
      </c>
      <c r="AK20" s="128">
        <v>72.070999999999998</v>
      </c>
      <c r="AL20" s="128">
        <v>74.947999999999993</v>
      </c>
      <c r="AM20" s="128">
        <v>80.319000000000003</v>
      </c>
      <c r="AN20" s="128">
        <v>85.6</v>
      </c>
      <c r="AO20" s="130">
        <v>93.1</v>
      </c>
    </row>
    <row r="21" spans="2:41" ht="16.5" customHeight="1">
      <c r="B21" s="131" t="s">
        <v>7109</v>
      </c>
      <c r="C21" s="132"/>
      <c r="D21" s="133">
        <v>3.6379999999999999</v>
      </c>
      <c r="E21" s="133">
        <v>1.2609999999999999</v>
      </c>
      <c r="F21" s="133">
        <v>0.95899999999999996</v>
      </c>
      <c r="G21" s="133">
        <v>0.78500000000000003</v>
      </c>
      <c r="H21" s="321">
        <v>0.76800000000000002</v>
      </c>
      <c r="I21" s="360">
        <v>0.76800000000000002</v>
      </c>
      <c r="J21" s="133">
        <v>0.76800000000000002</v>
      </c>
      <c r="K21" s="133">
        <v>0.76800000000000002</v>
      </c>
      <c r="L21" s="133">
        <v>0.76800000000000002</v>
      </c>
      <c r="M21" s="133">
        <v>0.76800000000000002</v>
      </c>
      <c r="N21" s="133">
        <v>0.76800000000000002</v>
      </c>
      <c r="O21" s="135">
        <v>0.76800000000000002</v>
      </c>
      <c r="P21" s="105"/>
      <c r="Q21" s="133">
        <v>3.6379999999999999</v>
      </c>
      <c r="R21" s="133">
        <v>1.2609999999999999</v>
      </c>
      <c r="S21" s="133">
        <v>0.95899999999999996</v>
      </c>
      <c r="T21" s="133">
        <v>0.78500000000000003</v>
      </c>
      <c r="U21" s="134">
        <v>0.76800000000000002</v>
      </c>
      <c r="V21" s="133">
        <v>0.78500000000000003</v>
      </c>
      <c r="W21" s="133">
        <v>0.78500000000000003</v>
      </c>
      <c r="X21" s="133">
        <v>0.78500000000000003</v>
      </c>
      <c r="Y21" s="133">
        <v>0.78500000000000003</v>
      </c>
      <c r="Z21" s="133">
        <v>0.78500000000000003</v>
      </c>
      <c r="AA21" s="133">
        <v>0.78500000000000003</v>
      </c>
      <c r="AB21" s="135">
        <v>0.78500000000000003</v>
      </c>
      <c r="AC21" s="105"/>
      <c r="AD21" s="133">
        <v>3.6379999999999999</v>
      </c>
      <c r="AE21" s="133">
        <v>1.2609999999999999</v>
      </c>
      <c r="AF21" s="133">
        <v>0.95899999999999996</v>
      </c>
      <c r="AG21" s="133">
        <v>0.78500000000000003</v>
      </c>
      <c r="AH21" s="134">
        <v>0.76800000000000002</v>
      </c>
      <c r="AI21" s="133">
        <v>0.78500000000000003</v>
      </c>
      <c r="AJ21" s="133">
        <v>0.78500000000000003</v>
      </c>
      <c r="AK21" s="133">
        <v>0.78500000000000003</v>
      </c>
      <c r="AL21" s="133">
        <v>0.78500000000000003</v>
      </c>
      <c r="AM21" s="133">
        <v>0.78500000000000003</v>
      </c>
      <c r="AN21" s="133">
        <v>0.78500000000000003</v>
      </c>
      <c r="AO21" s="135">
        <v>0.78500000000000003</v>
      </c>
    </row>
    <row r="22" spans="2:41" ht="16.5" customHeight="1">
      <c r="B22" s="136" t="s">
        <v>7110</v>
      </c>
      <c r="C22" s="137"/>
      <c r="D22" s="138">
        <v>0.67</v>
      </c>
      <c r="E22" s="138">
        <v>0.53400000000000003</v>
      </c>
      <c r="F22" s="138">
        <v>0.69799999999999995</v>
      </c>
      <c r="G22" s="138">
        <v>0.65800000000000003</v>
      </c>
      <c r="H22" s="322">
        <v>0.68899999999999995</v>
      </c>
      <c r="I22" s="361">
        <v>1.4E-2</v>
      </c>
      <c r="J22" s="138">
        <v>1.2E-2</v>
      </c>
      <c r="K22" s="138">
        <v>1.0999999999999999E-2</v>
      </c>
      <c r="L22" s="138">
        <v>8.9999999999999993E-3</v>
      </c>
      <c r="M22" s="138">
        <v>8.0000000000000002E-3</v>
      </c>
      <c r="N22" s="138">
        <v>7.0000000000000001E-3</v>
      </c>
      <c r="O22" s="140">
        <v>6.0000000000000001E-3</v>
      </c>
      <c r="P22" s="105"/>
      <c r="Q22" s="138">
        <v>0.67</v>
      </c>
      <c r="R22" s="138">
        <v>0.53400000000000003</v>
      </c>
      <c r="S22" s="138">
        <v>0.69799999999999995</v>
      </c>
      <c r="T22" s="138">
        <v>0.65800000000000003</v>
      </c>
      <c r="U22" s="139">
        <v>0.68899999999999995</v>
      </c>
      <c r="V22" s="138">
        <v>1.4E-2</v>
      </c>
      <c r="W22" s="138">
        <v>1.2E-2</v>
      </c>
      <c r="X22" s="138">
        <v>1.0999999999999999E-2</v>
      </c>
      <c r="Y22" s="138">
        <v>8.9999999999999993E-3</v>
      </c>
      <c r="Z22" s="138">
        <v>8.0000000000000002E-3</v>
      </c>
      <c r="AA22" s="138">
        <v>7.0000000000000001E-3</v>
      </c>
      <c r="AB22" s="140">
        <v>6.0000000000000001E-3</v>
      </c>
      <c r="AC22" s="105"/>
      <c r="AD22" s="138">
        <v>0.67</v>
      </c>
      <c r="AE22" s="138">
        <v>0.53400000000000003</v>
      </c>
      <c r="AF22" s="138">
        <v>0.69799999999999995</v>
      </c>
      <c r="AG22" s="138">
        <v>0.65800000000000003</v>
      </c>
      <c r="AH22" s="139">
        <v>0.68899999999999995</v>
      </c>
      <c r="AI22" s="138">
        <v>1.4E-2</v>
      </c>
      <c r="AJ22" s="138">
        <v>1.2E-2</v>
      </c>
      <c r="AK22" s="138">
        <v>1.0999999999999999E-2</v>
      </c>
      <c r="AL22" s="138">
        <v>8.9999999999999993E-3</v>
      </c>
      <c r="AM22" s="138">
        <v>8.0000000000000002E-3</v>
      </c>
      <c r="AN22" s="138">
        <v>7.0000000000000001E-3</v>
      </c>
      <c r="AO22" s="140">
        <v>6.0000000000000001E-3</v>
      </c>
    </row>
    <row r="23" spans="2:41" ht="16.5" customHeight="1">
      <c r="B23" s="131" t="s">
        <v>7111</v>
      </c>
      <c r="C23" s="132"/>
      <c r="D23" s="133"/>
      <c r="E23" s="133">
        <v>0.441</v>
      </c>
      <c r="F23" s="133">
        <v>0.48499999999999999</v>
      </c>
      <c r="G23" s="133">
        <v>0.16900000000000001</v>
      </c>
      <c r="H23" s="322">
        <v>0.13800000000000001</v>
      </c>
      <c r="I23" s="360">
        <v>5.0999999999999997E-2</v>
      </c>
      <c r="J23" s="133">
        <v>1.4E-2</v>
      </c>
      <c r="K23" s="133">
        <v>4.0000000000000001E-3</v>
      </c>
      <c r="L23" s="133">
        <v>1E-3</v>
      </c>
      <c r="M23" s="133">
        <v>0</v>
      </c>
      <c r="N23" s="133">
        <v>0</v>
      </c>
      <c r="O23" s="135">
        <v>0</v>
      </c>
      <c r="P23" s="105"/>
      <c r="Q23" s="133"/>
      <c r="R23" s="133">
        <v>0.441</v>
      </c>
      <c r="S23" s="133">
        <v>0.48499999999999999</v>
      </c>
      <c r="T23" s="133">
        <v>0.16900000000000001</v>
      </c>
      <c r="U23" s="139">
        <v>0.13800000000000001</v>
      </c>
      <c r="V23" s="133">
        <v>5.0999999999999997E-2</v>
      </c>
      <c r="W23" s="133">
        <v>1.4E-2</v>
      </c>
      <c r="X23" s="133">
        <v>4.0000000000000001E-3</v>
      </c>
      <c r="Y23" s="133">
        <v>1E-3</v>
      </c>
      <c r="Z23" s="133">
        <v>0</v>
      </c>
      <c r="AA23" s="133">
        <v>0</v>
      </c>
      <c r="AB23" s="135">
        <v>0</v>
      </c>
      <c r="AC23" s="105"/>
      <c r="AD23" s="133"/>
      <c r="AE23" s="133">
        <v>0.441</v>
      </c>
      <c r="AF23" s="133">
        <v>0.48499999999999999</v>
      </c>
      <c r="AG23" s="133">
        <v>0.16900000000000001</v>
      </c>
      <c r="AH23" s="139">
        <v>0.13800000000000001</v>
      </c>
      <c r="AI23" s="133">
        <v>5.0999999999999997E-2</v>
      </c>
      <c r="AJ23" s="133">
        <v>1.4E-2</v>
      </c>
      <c r="AK23" s="133">
        <v>4.0000000000000001E-3</v>
      </c>
      <c r="AL23" s="133">
        <v>1E-3</v>
      </c>
      <c r="AM23" s="133">
        <v>0</v>
      </c>
      <c r="AN23" s="133">
        <v>0</v>
      </c>
      <c r="AO23" s="135">
        <v>0</v>
      </c>
    </row>
    <row r="24" spans="2:41" ht="16.5" customHeight="1">
      <c r="B24" s="136" t="s">
        <v>7112</v>
      </c>
      <c r="C24" s="137"/>
      <c r="D24" s="138">
        <v>28.391999999999999</v>
      </c>
      <c r="E24" s="138">
        <v>38.244999999999997</v>
      </c>
      <c r="F24" s="138">
        <v>38.718000000000004</v>
      </c>
      <c r="G24" s="138">
        <v>42.93</v>
      </c>
      <c r="H24" s="322">
        <v>42.209000000000003</v>
      </c>
      <c r="I24" s="361">
        <v>50.122999999999998</v>
      </c>
      <c r="J24" s="138">
        <v>48.844999999999999</v>
      </c>
      <c r="K24" s="138">
        <v>39.805999999999997</v>
      </c>
      <c r="L24" s="138">
        <v>36.005000000000003</v>
      </c>
      <c r="M24" s="138">
        <v>32.164999999999999</v>
      </c>
      <c r="N24" s="138">
        <v>24.483000000000001</v>
      </c>
      <c r="O24" s="140">
        <v>24.483000000000001</v>
      </c>
      <c r="P24" s="105"/>
      <c r="Q24" s="138">
        <v>28.391999999999999</v>
      </c>
      <c r="R24" s="138">
        <v>38.244999999999997</v>
      </c>
      <c r="S24" s="138">
        <v>38.718000000000004</v>
      </c>
      <c r="T24" s="138">
        <v>42.93</v>
      </c>
      <c r="U24" s="139">
        <v>42.209000000000003</v>
      </c>
      <c r="V24" s="138">
        <v>50.122999999999998</v>
      </c>
      <c r="W24" s="138">
        <v>48.844999999999999</v>
      </c>
      <c r="X24" s="138">
        <v>39.805999999999997</v>
      </c>
      <c r="Y24" s="138">
        <v>36.005000000000003</v>
      </c>
      <c r="Z24" s="138">
        <v>32.164999999999999</v>
      </c>
      <c r="AA24" s="138">
        <v>24.483000000000001</v>
      </c>
      <c r="AB24" s="140">
        <v>24.483000000000001</v>
      </c>
      <c r="AC24" s="105"/>
      <c r="AD24" s="138">
        <v>28.391999999999999</v>
      </c>
      <c r="AE24" s="138">
        <v>38.244999999999997</v>
      </c>
      <c r="AF24" s="138">
        <v>38.718000000000004</v>
      </c>
      <c r="AG24" s="138">
        <v>42.93</v>
      </c>
      <c r="AH24" s="139">
        <v>42.209000000000003</v>
      </c>
      <c r="AI24" s="138">
        <v>50.122999999999998</v>
      </c>
      <c r="AJ24" s="138">
        <v>51.401000000000003</v>
      </c>
      <c r="AK24" s="138">
        <v>53.319000000000003</v>
      </c>
      <c r="AL24" s="138">
        <v>53.319000000000003</v>
      </c>
      <c r="AM24" s="138">
        <v>56.057000000000002</v>
      </c>
      <c r="AN24" s="138">
        <v>58.795999999999999</v>
      </c>
      <c r="AO24" s="140">
        <v>61.534999999999997</v>
      </c>
    </row>
    <row r="25" spans="2:41" ht="16.5" customHeight="1">
      <c r="B25" s="131" t="s">
        <v>7113</v>
      </c>
      <c r="C25" s="132"/>
      <c r="D25" s="133">
        <v>0.34499999999999997</v>
      </c>
      <c r="E25" s="133">
        <v>0.316</v>
      </c>
      <c r="F25" s="133">
        <v>0.317</v>
      </c>
      <c r="G25" s="133">
        <v>0.185</v>
      </c>
      <c r="H25" s="322">
        <v>0.245</v>
      </c>
      <c r="I25" s="360">
        <v>0.25</v>
      </c>
      <c r="J25" s="133">
        <v>0.25800000000000001</v>
      </c>
      <c r="K25" s="133">
        <v>0.26400000000000001</v>
      </c>
      <c r="L25" s="133">
        <v>0.26400000000000001</v>
      </c>
      <c r="M25" s="133">
        <v>0.26400000000000001</v>
      </c>
      <c r="N25" s="133">
        <v>0.26400000000000001</v>
      </c>
      <c r="O25" s="135">
        <v>0.26400000000000001</v>
      </c>
      <c r="P25" s="105"/>
      <c r="Q25" s="133">
        <v>0.34499999999999997</v>
      </c>
      <c r="R25" s="133">
        <v>0.316</v>
      </c>
      <c r="S25" s="133">
        <v>0.317</v>
      </c>
      <c r="T25" s="133">
        <v>0.185</v>
      </c>
      <c r="U25" s="139">
        <v>0.245</v>
      </c>
      <c r="V25" s="133">
        <v>0.254</v>
      </c>
      <c r="W25" s="133">
        <v>0.26900000000000002</v>
      </c>
      <c r="X25" s="133">
        <v>0.28100000000000003</v>
      </c>
      <c r="Y25" s="133">
        <v>0.28599999999999998</v>
      </c>
      <c r="Z25" s="133">
        <v>0.28599999999999998</v>
      </c>
      <c r="AA25" s="133">
        <v>0.28599999999999998</v>
      </c>
      <c r="AB25" s="135">
        <v>0.28299999999999997</v>
      </c>
      <c r="AC25" s="105"/>
      <c r="AD25" s="133">
        <v>0.34499999999999997</v>
      </c>
      <c r="AE25" s="133">
        <v>0.316</v>
      </c>
      <c r="AF25" s="133">
        <v>0.317</v>
      </c>
      <c r="AG25" s="133">
        <v>0.185</v>
      </c>
      <c r="AH25" s="139">
        <v>0.245</v>
      </c>
      <c r="AI25" s="133">
        <v>0.254</v>
      </c>
      <c r="AJ25" s="133">
        <v>0.26900000000000002</v>
      </c>
      <c r="AK25" s="133">
        <v>0.28299999999999997</v>
      </c>
      <c r="AL25" s="133">
        <v>0.28299999999999997</v>
      </c>
      <c r="AM25" s="133">
        <v>0.28100000000000003</v>
      </c>
      <c r="AN25" s="133">
        <v>0.28100000000000003</v>
      </c>
      <c r="AO25" s="135">
        <v>0.28599999999999998</v>
      </c>
    </row>
    <row r="26" spans="2:41" ht="16.5" customHeight="1">
      <c r="B26" s="136" t="s">
        <v>7114</v>
      </c>
      <c r="C26" s="137"/>
      <c r="D26" s="138">
        <v>0.45600000000000002</v>
      </c>
      <c r="E26" s="138">
        <v>0.85499999999999998</v>
      </c>
      <c r="F26" s="138">
        <v>1.825</v>
      </c>
      <c r="G26" s="138">
        <v>4.1859999999999999</v>
      </c>
      <c r="H26" s="322">
        <v>4.4379999999999997</v>
      </c>
      <c r="I26" s="361">
        <v>4.9880000000000004</v>
      </c>
      <c r="J26" s="138">
        <v>6.1849999999999996</v>
      </c>
      <c r="K26" s="138">
        <v>7.6959999999999997</v>
      </c>
      <c r="L26" s="138">
        <v>8.1980000000000004</v>
      </c>
      <c r="M26" s="138">
        <v>8.7750000000000004</v>
      </c>
      <c r="N26" s="138">
        <v>9.077</v>
      </c>
      <c r="O26" s="140">
        <v>9.3610000000000007</v>
      </c>
      <c r="P26" s="105"/>
      <c r="Q26" s="138">
        <v>0.45600000000000002</v>
      </c>
      <c r="R26" s="138">
        <v>0.85499999999999998</v>
      </c>
      <c r="S26" s="138">
        <v>1.825</v>
      </c>
      <c r="T26" s="138">
        <v>4.1859999999999999</v>
      </c>
      <c r="U26" s="139">
        <v>4.4379999999999997</v>
      </c>
      <c r="V26" s="138">
        <v>5.6189999999999998</v>
      </c>
      <c r="W26" s="138">
        <v>8.09</v>
      </c>
      <c r="X26" s="138">
        <v>11.157</v>
      </c>
      <c r="Y26" s="138">
        <v>12.263999999999999</v>
      </c>
      <c r="Z26" s="138">
        <v>13.532999999999999</v>
      </c>
      <c r="AA26" s="138">
        <v>14.353</v>
      </c>
      <c r="AB26" s="140">
        <v>15.073</v>
      </c>
      <c r="AC26" s="105"/>
      <c r="AD26" s="138">
        <v>0.45600000000000002</v>
      </c>
      <c r="AE26" s="138">
        <v>0.85499999999999998</v>
      </c>
      <c r="AF26" s="138">
        <v>1.825</v>
      </c>
      <c r="AG26" s="138">
        <v>4.1859999999999999</v>
      </c>
      <c r="AH26" s="139">
        <v>4.4379999999999997</v>
      </c>
      <c r="AI26" s="138">
        <v>6.5</v>
      </c>
      <c r="AJ26" s="138">
        <v>11.257999999999999</v>
      </c>
      <c r="AK26" s="138">
        <v>14.983000000000001</v>
      </c>
      <c r="AL26" s="138">
        <v>17.815000000000001</v>
      </c>
      <c r="AM26" s="138">
        <v>20.407</v>
      </c>
      <c r="AN26" s="138">
        <v>22.92</v>
      </c>
      <c r="AO26" s="140">
        <v>27.635999999999999</v>
      </c>
    </row>
    <row r="27" spans="2:41" ht="16.5" customHeight="1">
      <c r="B27" s="131" t="s">
        <v>7115</v>
      </c>
      <c r="C27" s="132"/>
      <c r="D27" s="133">
        <v>0.92700000000000005</v>
      </c>
      <c r="E27" s="133">
        <v>1.2649999999999999</v>
      </c>
      <c r="F27" s="133">
        <v>1.635</v>
      </c>
      <c r="G27" s="133">
        <v>2.1230000000000002</v>
      </c>
      <c r="H27" s="323">
        <v>2.476</v>
      </c>
      <c r="I27" s="360">
        <v>2.5960000000000001</v>
      </c>
      <c r="J27" s="133">
        <v>2.6909999999999998</v>
      </c>
      <c r="K27" s="133">
        <v>2.7530000000000001</v>
      </c>
      <c r="L27" s="133">
        <v>2.8290000000000002</v>
      </c>
      <c r="M27" s="133">
        <v>2.9009999999999998</v>
      </c>
      <c r="N27" s="133">
        <v>2.956</v>
      </c>
      <c r="O27" s="135">
        <v>3.0270000000000001</v>
      </c>
      <c r="P27" s="105"/>
      <c r="Q27" s="133">
        <v>0.92700000000000005</v>
      </c>
      <c r="R27" s="133">
        <v>1.2649999999999999</v>
      </c>
      <c r="S27" s="133">
        <v>1.635</v>
      </c>
      <c r="T27" s="133">
        <v>2.1230000000000002</v>
      </c>
      <c r="U27" s="141">
        <v>2.476</v>
      </c>
      <c r="V27" s="133">
        <v>2.581</v>
      </c>
      <c r="W27" s="133">
        <v>2.657</v>
      </c>
      <c r="X27" s="133">
        <v>2.6989999999999998</v>
      </c>
      <c r="Y27" s="133">
        <v>2.754</v>
      </c>
      <c r="Z27" s="133">
        <v>2.8029999999999999</v>
      </c>
      <c r="AA27" s="133">
        <v>2.8359999999999999</v>
      </c>
      <c r="AB27" s="135">
        <v>2.8820000000000001</v>
      </c>
      <c r="AC27" s="105"/>
      <c r="AD27" s="133">
        <v>0.92700000000000005</v>
      </c>
      <c r="AE27" s="133">
        <v>1.2649999999999999</v>
      </c>
      <c r="AF27" s="133">
        <v>1.635</v>
      </c>
      <c r="AG27" s="133">
        <v>2.1230000000000002</v>
      </c>
      <c r="AH27" s="141">
        <v>2.476</v>
      </c>
      <c r="AI27" s="133">
        <v>2.5779999999999998</v>
      </c>
      <c r="AJ27" s="133">
        <v>2.6480000000000001</v>
      </c>
      <c r="AK27" s="133">
        <v>2.6859999999999999</v>
      </c>
      <c r="AL27" s="133">
        <v>2.7360000000000002</v>
      </c>
      <c r="AM27" s="133">
        <v>2.78</v>
      </c>
      <c r="AN27" s="133">
        <v>2.81</v>
      </c>
      <c r="AO27" s="135">
        <v>2.851</v>
      </c>
    </row>
    <row r="28" spans="2:41" ht="16.5" customHeight="1">
      <c r="B28" s="142" t="s">
        <v>7116</v>
      </c>
      <c r="C28" s="143"/>
      <c r="D28" s="144">
        <v>165.708</v>
      </c>
      <c r="E28" s="144">
        <v>175.535</v>
      </c>
      <c r="F28" s="144">
        <v>221.041</v>
      </c>
      <c r="G28" s="144">
        <v>237.02099999999999</v>
      </c>
      <c r="H28" s="144">
        <v>246.51</v>
      </c>
      <c r="I28" s="362">
        <v>265.58999999999997</v>
      </c>
      <c r="J28" s="144">
        <v>277.476</v>
      </c>
      <c r="K28" s="144">
        <v>289.28100000000001</v>
      </c>
      <c r="L28" s="144">
        <v>300.52199999999999</v>
      </c>
      <c r="M28" s="144">
        <v>308.28199999999998</v>
      </c>
      <c r="N28" s="144">
        <v>318.83300000000003</v>
      </c>
      <c r="O28" s="146">
        <v>322.65800000000002</v>
      </c>
      <c r="P28" s="105"/>
      <c r="Q28" s="144">
        <v>165.708</v>
      </c>
      <c r="R28" s="144">
        <v>175.535</v>
      </c>
      <c r="S28" s="144">
        <v>221.041</v>
      </c>
      <c r="T28" s="144">
        <v>237.02099999999999</v>
      </c>
      <c r="U28" s="145">
        <v>246.51</v>
      </c>
      <c r="V28" s="144">
        <v>258.517</v>
      </c>
      <c r="W28" s="144">
        <v>265.33499999999998</v>
      </c>
      <c r="X28" s="144">
        <v>269.54700000000003</v>
      </c>
      <c r="Y28" s="144">
        <v>275.26799999999997</v>
      </c>
      <c r="Z28" s="144">
        <v>278.62299999999999</v>
      </c>
      <c r="AA28" s="144">
        <v>285.25200000000001</v>
      </c>
      <c r="AB28" s="146">
        <v>286.09100000000001</v>
      </c>
      <c r="AC28" s="105"/>
      <c r="AD28" s="144">
        <v>165.708</v>
      </c>
      <c r="AE28" s="144">
        <v>175.535</v>
      </c>
      <c r="AF28" s="144">
        <v>221.041</v>
      </c>
      <c r="AG28" s="144">
        <v>237.02099999999999</v>
      </c>
      <c r="AH28" s="145">
        <v>246.51</v>
      </c>
      <c r="AI28" s="144">
        <v>248.19399999999999</v>
      </c>
      <c r="AJ28" s="144">
        <v>240.53899999999999</v>
      </c>
      <c r="AK28" s="144">
        <v>231.203</v>
      </c>
      <c r="AL28" s="144">
        <v>221.50299999999999</v>
      </c>
      <c r="AM28" s="144">
        <v>209.30500000000001</v>
      </c>
      <c r="AN28" s="144">
        <v>205.614</v>
      </c>
      <c r="AO28" s="146">
        <v>197.57400000000001</v>
      </c>
    </row>
    <row r="29" spans="2:41" ht="16.5" customHeight="1">
      <c r="B29" s="131" t="s">
        <v>7109</v>
      </c>
      <c r="C29" s="132"/>
      <c r="D29" s="133">
        <v>39.137</v>
      </c>
      <c r="E29" s="133">
        <v>46.929000000000002</v>
      </c>
      <c r="F29" s="133">
        <v>72.948999999999998</v>
      </c>
      <c r="G29" s="133">
        <v>81.129000000000005</v>
      </c>
      <c r="H29" s="321">
        <v>81.366</v>
      </c>
      <c r="I29" s="360">
        <v>81.492000000000004</v>
      </c>
      <c r="J29" s="133">
        <v>81.45</v>
      </c>
      <c r="K29" s="133">
        <v>78</v>
      </c>
      <c r="L29" s="133">
        <v>77.150999999999996</v>
      </c>
      <c r="M29" s="133">
        <v>76.116</v>
      </c>
      <c r="N29" s="133">
        <v>75.146000000000001</v>
      </c>
      <c r="O29" s="135">
        <v>74.224999999999994</v>
      </c>
      <c r="P29" s="105"/>
      <c r="Q29" s="133">
        <v>39.137</v>
      </c>
      <c r="R29" s="133">
        <v>46.929000000000002</v>
      </c>
      <c r="S29" s="133">
        <v>72.948999999999998</v>
      </c>
      <c r="T29" s="133">
        <v>81.129000000000005</v>
      </c>
      <c r="U29" s="134">
        <v>81.366</v>
      </c>
      <c r="V29" s="133">
        <v>80.203999999999994</v>
      </c>
      <c r="W29" s="133">
        <v>79.522999999999996</v>
      </c>
      <c r="X29" s="133">
        <v>75.221999999999994</v>
      </c>
      <c r="Y29" s="133">
        <v>74.015000000000001</v>
      </c>
      <c r="Z29" s="133">
        <v>72.623999999999995</v>
      </c>
      <c r="AA29" s="133">
        <v>71.369</v>
      </c>
      <c r="AB29" s="135">
        <v>70.152000000000001</v>
      </c>
      <c r="AC29" s="105"/>
      <c r="AD29" s="133">
        <v>39.137</v>
      </c>
      <c r="AE29" s="133">
        <v>46.929000000000002</v>
      </c>
      <c r="AF29" s="133">
        <v>72.948999999999998</v>
      </c>
      <c r="AG29" s="133">
        <v>81.129000000000005</v>
      </c>
      <c r="AH29" s="134">
        <v>81.366</v>
      </c>
      <c r="AI29" s="133">
        <v>78.572999999999993</v>
      </c>
      <c r="AJ29" s="133">
        <v>66.972999999999999</v>
      </c>
      <c r="AK29" s="133">
        <v>55.433</v>
      </c>
      <c r="AL29" s="133">
        <v>38.167000000000002</v>
      </c>
      <c r="AM29" s="133">
        <v>21.129000000000001</v>
      </c>
      <c r="AN29" s="133">
        <v>20.295999999999999</v>
      </c>
      <c r="AO29" s="135">
        <v>19.795000000000002</v>
      </c>
    </row>
    <row r="30" spans="2:41" ht="16.5" customHeight="1">
      <c r="B30" s="136" t="s">
        <v>7117</v>
      </c>
      <c r="C30" s="137"/>
      <c r="D30" s="138">
        <v>125.71</v>
      </c>
      <c r="E30" s="138">
        <v>117.33499999999999</v>
      </c>
      <c r="F30" s="138">
        <v>121.089</v>
      </c>
      <c r="G30" s="138">
        <v>141.76400000000001</v>
      </c>
      <c r="H30" s="322">
        <v>148.75299999999999</v>
      </c>
      <c r="I30" s="361">
        <v>137.63399999999999</v>
      </c>
      <c r="J30" s="138">
        <v>137.636</v>
      </c>
      <c r="K30" s="138">
        <v>137.63800000000001</v>
      </c>
      <c r="L30" s="138">
        <v>137.63900000000001</v>
      </c>
      <c r="M30" s="138">
        <v>137.63999999999999</v>
      </c>
      <c r="N30" s="138">
        <v>137.642</v>
      </c>
      <c r="O30" s="140">
        <v>137.643</v>
      </c>
      <c r="P30" s="105"/>
      <c r="Q30" s="138">
        <v>125.71</v>
      </c>
      <c r="R30" s="138">
        <v>117.33499999999999</v>
      </c>
      <c r="S30" s="138">
        <v>121.089</v>
      </c>
      <c r="T30" s="138">
        <v>141.76400000000001</v>
      </c>
      <c r="U30" s="139">
        <v>148.75299999999999</v>
      </c>
      <c r="V30" s="138">
        <v>137.63399999999999</v>
      </c>
      <c r="W30" s="138">
        <v>137.636</v>
      </c>
      <c r="X30" s="138">
        <v>137.63800000000001</v>
      </c>
      <c r="Y30" s="138">
        <v>137.63900000000001</v>
      </c>
      <c r="Z30" s="138">
        <v>137.63999999999999</v>
      </c>
      <c r="AA30" s="138">
        <v>137.642</v>
      </c>
      <c r="AB30" s="140">
        <v>137.643</v>
      </c>
      <c r="AC30" s="105"/>
      <c r="AD30" s="138">
        <v>125.71</v>
      </c>
      <c r="AE30" s="138">
        <v>117.33499999999999</v>
      </c>
      <c r="AF30" s="138">
        <v>121.089</v>
      </c>
      <c r="AG30" s="138">
        <v>141.76400000000001</v>
      </c>
      <c r="AH30" s="139">
        <v>148.75299999999999</v>
      </c>
      <c r="AI30" s="138">
        <v>135.542</v>
      </c>
      <c r="AJ30" s="138">
        <v>135.54400000000001</v>
      </c>
      <c r="AK30" s="138">
        <v>138.49199999999999</v>
      </c>
      <c r="AL30" s="138">
        <v>138.494</v>
      </c>
      <c r="AM30" s="138">
        <v>138.495</v>
      </c>
      <c r="AN30" s="138">
        <v>138.49600000000001</v>
      </c>
      <c r="AO30" s="140">
        <v>138.49700000000001</v>
      </c>
    </row>
    <row r="31" spans="2:41" ht="16.5" customHeight="1">
      <c r="B31" s="131" t="s">
        <v>7118</v>
      </c>
      <c r="C31" s="132"/>
      <c r="D31" s="133">
        <v>-16.210999999999999</v>
      </c>
      <c r="E31" s="133">
        <v>-14.84</v>
      </c>
      <c r="F31" s="133">
        <v>-12.287000000000001</v>
      </c>
      <c r="G31" s="133">
        <v>-24.824999999999999</v>
      </c>
      <c r="H31" s="324">
        <v>-23.216999999999999</v>
      </c>
      <c r="I31" s="360">
        <v>5.0629999999999997</v>
      </c>
      <c r="J31" s="133">
        <v>8.843</v>
      </c>
      <c r="K31" s="133">
        <v>14.044</v>
      </c>
      <c r="L31" s="133">
        <v>18.975999999999999</v>
      </c>
      <c r="M31" s="133">
        <v>23.097999999999999</v>
      </c>
      <c r="N31" s="133">
        <v>27.734999999999999</v>
      </c>
      <c r="O31" s="135">
        <v>30.977</v>
      </c>
      <c r="P31" s="105"/>
      <c r="Q31" s="133">
        <v>-16.210999999999999</v>
      </c>
      <c r="R31" s="133">
        <v>-14.84</v>
      </c>
      <c r="S31" s="133">
        <v>-12.287000000000001</v>
      </c>
      <c r="T31" s="133">
        <v>-24.824999999999999</v>
      </c>
      <c r="U31" s="147">
        <v>-23.216999999999999</v>
      </c>
      <c r="V31" s="133">
        <v>0.54600000000000004</v>
      </c>
      <c r="W31" s="133">
        <v>2.1749999999999998</v>
      </c>
      <c r="X31" s="133">
        <v>5.056</v>
      </c>
      <c r="Y31" s="133">
        <v>8.5129999999999999</v>
      </c>
      <c r="Z31" s="133">
        <v>11.121</v>
      </c>
      <c r="AA31" s="133">
        <v>14.260999999999999</v>
      </c>
      <c r="AB31" s="135">
        <v>16.277000000000001</v>
      </c>
      <c r="AC31" s="105"/>
      <c r="AD31" s="133">
        <v>-16.210999999999999</v>
      </c>
      <c r="AE31" s="133">
        <v>-14.84</v>
      </c>
      <c r="AF31" s="133">
        <v>-12.287000000000001</v>
      </c>
      <c r="AG31" s="133">
        <v>-24.824999999999999</v>
      </c>
      <c r="AH31" s="147">
        <v>-23.216999999999999</v>
      </c>
      <c r="AI31" s="133">
        <v>-3.3660000000000001</v>
      </c>
      <c r="AJ31" s="133">
        <v>-3.4510000000000001</v>
      </c>
      <c r="AK31" s="133">
        <v>-3.45</v>
      </c>
      <c r="AL31" s="133">
        <v>-1.871</v>
      </c>
      <c r="AM31" s="133">
        <v>-1.6559999999999999</v>
      </c>
      <c r="AN31" s="133">
        <v>-0.81100000000000005</v>
      </c>
      <c r="AO31" s="135">
        <v>-0.90500000000000003</v>
      </c>
    </row>
    <row r="32" spans="2:41" ht="16.5" customHeight="1">
      <c r="B32" s="136" t="s">
        <v>7111</v>
      </c>
      <c r="C32" s="137"/>
      <c r="D32" s="138">
        <v>17.071000000000002</v>
      </c>
      <c r="E32" s="138">
        <v>26.111000000000001</v>
      </c>
      <c r="F32" s="138">
        <v>39.29</v>
      </c>
      <c r="G32" s="138">
        <v>38.944000000000003</v>
      </c>
      <c r="H32" s="322">
        <v>39.607999999999997</v>
      </c>
      <c r="I32" s="361">
        <v>41.395000000000003</v>
      </c>
      <c r="J32" s="138">
        <v>49.533999999999999</v>
      </c>
      <c r="K32" s="138">
        <v>59.581000000000003</v>
      </c>
      <c r="L32" s="138">
        <v>66.731999999999999</v>
      </c>
      <c r="M32" s="138">
        <v>71.397000000000006</v>
      </c>
      <c r="N32" s="138">
        <v>78.271000000000001</v>
      </c>
      <c r="O32" s="140">
        <v>79.766999999999996</v>
      </c>
      <c r="P32" s="105"/>
      <c r="Q32" s="138">
        <v>17.071000000000002</v>
      </c>
      <c r="R32" s="138">
        <v>26.111000000000001</v>
      </c>
      <c r="S32" s="138">
        <v>39.29</v>
      </c>
      <c r="T32" s="138">
        <v>38.944000000000003</v>
      </c>
      <c r="U32" s="139">
        <v>39.607999999999997</v>
      </c>
      <c r="V32" s="138">
        <v>40.116999999999997</v>
      </c>
      <c r="W32" s="138">
        <v>45.972999999999999</v>
      </c>
      <c r="X32" s="138">
        <v>51.591999999999999</v>
      </c>
      <c r="Y32" s="138">
        <v>55.05</v>
      </c>
      <c r="Z32" s="138">
        <v>57.173000000000002</v>
      </c>
      <c r="AA32" s="138">
        <v>61.902000000000001</v>
      </c>
      <c r="AB32" s="140">
        <v>61.924999999999997</v>
      </c>
      <c r="AC32" s="105"/>
      <c r="AD32" s="138">
        <v>17.071000000000002</v>
      </c>
      <c r="AE32" s="138">
        <v>26.111000000000001</v>
      </c>
      <c r="AF32" s="138">
        <v>39.29</v>
      </c>
      <c r="AG32" s="138">
        <v>38.944000000000003</v>
      </c>
      <c r="AH32" s="139">
        <v>39.607999999999997</v>
      </c>
      <c r="AI32" s="138">
        <v>37.423000000000002</v>
      </c>
      <c r="AJ32" s="138">
        <v>41.435000000000002</v>
      </c>
      <c r="AK32" s="138">
        <v>40.680999999999997</v>
      </c>
      <c r="AL32" s="138">
        <v>46.658999999999999</v>
      </c>
      <c r="AM32" s="138">
        <v>51.277999999999999</v>
      </c>
      <c r="AN32" s="138">
        <v>47.567999999999998</v>
      </c>
      <c r="AO32" s="140">
        <v>40.115000000000002</v>
      </c>
    </row>
    <row r="33" spans="2:41" ht="16.5" customHeight="1">
      <c r="B33" s="131" t="s">
        <v>7119</v>
      </c>
      <c r="C33" s="132"/>
      <c r="D33" s="133"/>
      <c r="E33" s="133"/>
      <c r="F33" s="133"/>
      <c r="G33" s="133"/>
      <c r="H33" s="324"/>
      <c r="I33" s="360"/>
      <c r="J33" s="133"/>
      <c r="K33" s="133"/>
      <c r="L33" s="133"/>
      <c r="M33" s="133"/>
      <c r="N33" s="133"/>
      <c r="O33" s="135"/>
      <c r="P33" s="105"/>
      <c r="Q33" s="133"/>
      <c r="R33" s="133"/>
      <c r="S33" s="133"/>
      <c r="T33" s="133"/>
      <c r="U33" s="147"/>
      <c r="V33" s="133"/>
      <c r="W33" s="133"/>
      <c r="X33" s="133"/>
      <c r="Y33" s="133"/>
      <c r="Z33" s="133"/>
      <c r="AA33" s="133"/>
      <c r="AB33" s="135"/>
      <c r="AC33" s="105"/>
      <c r="AD33" s="133"/>
      <c r="AE33" s="133"/>
      <c r="AF33" s="133"/>
      <c r="AG33" s="133"/>
      <c r="AH33" s="147"/>
      <c r="AI33" s="133"/>
      <c r="AJ33" s="133"/>
      <c r="AK33" s="133"/>
      <c r="AL33" s="133"/>
      <c r="AM33" s="133"/>
      <c r="AN33" s="133"/>
      <c r="AO33" s="135"/>
    </row>
    <row r="34" spans="2:41" ht="16.5" customHeight="1">
      <c r="B34" s="136" t="s">
        <v>17</v>
      </c>
      <c r="C34" s="137"/>
      <c r="D34" s="138"/>
      <c r="E34" s="138"/>
      <c r="F34" s="138"/>
      <c r="G34" s="138"/>
      <c r="H34" s="322"/>
      <c r="I34" s="361"/>
      <c r="J34" s="138"/>
      <c r="K34" s="138"/>
      <c r="L34" s="138"/>
      <c r="M34" s="138"/>
      <c r="N34" s="138"/>
      <c r="O34" s="140"/>
      <c r="P34" s="105"/>
      <c r="Q34" s="138"/>
      <c r="R34" s="138"/>
      <c r="S34" s="138"/>
      <c r="T34" s="138"/>
      <c r="U34" s="139"/>
      <c r="V34" s="138"/>
      <c r="W34" s="138"/>
      <c r="X34" s="138"/>
      <c r="Y34" s="138"/>
      <c r="Z34" s="138"/>
      <c r="AA34" s="138"/>
      <c r="AB34" s="140"/>
      <c r="AC34" s="105"/>
      <c r="AD34" s="138"/>
      <c r="AE34" s="138"/>
      <c r="AF34" s="138"/>
      <c r="AG34" s="138"/>
      <c r="AH34" s="139"/>
      <c r="AI34" s="138"/>
      <c r="AJ34" s="138"/>
      <c r="AK34" s="138"/>
      <c r="AL34" s="138"/>
      <c r="AM34" s="138"/>
      <c r="AN34" s="138"/>
      <c r="AO34" s="140"/>
    </row>
    <row r="35" spans="2:41" ht="16.5" customHeight="1">
      <c r="B35" s="142" t="s">
        <v>7120</v>
      </c>
      <c r="C35" s="143"/>
      <c r="D35" s="144">
        <v>-10.109</v>
      </c>
      <c r="E35" s="144">
        <v>-12.859</v>
      </c>
      <c r="F35" s="144">
        <v>-13.016999999999999</v>
      </c>
      <c r="G35" s="144">
        <v>-13.837</v>
      </c>
      <c r="H35" s="144">
        <v>-15.481</v>
      </c>
      <c r="I35" s="362">
        <v>-16.562999999999999</v>
      </c>
      <c r="J35" s="144">
        <v>-17.817</v>
      </c>
      <c r="K35" s="144">
        <v>-18.88</v>
      </c>
      <c r="L35" s="144">
        <v>-19.777000000000001</v>
      </c>
      <c r="M35" s="144">
        <v>-20.548999999999999</v>
      </c>
      <c r="N35" s="144">
        <v>-21.210999999999999</v>
      </c>
      <c r="O35" s="146">
        <v>-21.766999999999999</v>
      </c>
      <c r="P35" s="105"/>
      <c r="Q35" s="144">
        <v>-10.109</v>
      </c>
      <c r="R35" s="144">
        <v>-12.859</v>
      </c>
      <c r="S35" s="144">
        <v>-13.016999999999999</v>
      </c>
      <c r="T35" s="144">
        <v>-13.837</v>
      </c>
      <c r="U35" s="145">
        <v>-15.481</v>
      </c>
      <c r="V35" s="144">
        <v>-16.545999999999999</v>
      </c>
      <c r="W35" s="144">
        <v>-17.736000000000001</v>
      </c>
      <c r="X35" s="144">
        <v>-18.696000000000002</v>
      </c>
      <c r="Y35" s="144">
        <v>-19.457999999999998</v>
      </c>
      <c r="Z35" s="144">
        <v>-20.065000000000001</v>
      </c>
      <c r="AA35" s="144">
        <v>-20.54</v>
      </c>
      <c r="AB35" s="146">
        <v>-20.895</v>
      </c>
      <c r="AC35" s="105"/>
      <c r="AD35" s="144">
        <v>-10.109</v>
      </c>
      <c r="AE35" s="144">
        <v>-12.859</v>
      </c>
      <c r="AF35" s="144">
        <v>-13.016999999999999</v>
      </c>
      <c r="AG35" s="144">
        <v>-13.837</v>
      </c>
      <c r="AH35" s="145">
        <v>-15.481</v>
      </c>
      <c r="AI35" s="144">
        <v>-16.494</v>
      </c>
      <c r="AJ35" s="144">
        <v>-17.510000000000002</v>
      </c>
      <c r="AK35" s="144">
        <v>-18.202000000000002</v>
      </c>
      <c r="AL35" s="144">
        <v>-18.623999999999999</v>
      </c>
      <c r="AM35" s="144">
        <v>-18.831</v>
      </c>
      <c r="AN35" s="144">
        <v>-18.859000000000002</v>
      </c>
      <c r="AO35" s="146">
        <v>-18.741</v>
      </c>
    </row>
    <row r="36" spans="2:41" ht="16.5" customHeight="1">
      <c r="B36" s="131" t="s">
        <v>7121</v>
      </c>
      <c r="C36" s="132"/>
      <c r="D36" s="133">
        <v>-0.57299999999999995</v>
      </c>
      <c r="E36" s="133">
        <v>-2.4460000000000002</v>
      </c>
      <c r="F36" s="133">
        <v>-4.0119999999999996</v>
      </c>
      <c r="G36" s="133">
        <v>-4.407</v>
      </c>
      <c r="H36" s="321">
        <v>-4.923</v>
      </c>
      <c r="I36" s="360">
        <v>-5.5750000000000002</v>
      </c>
      <c r="J36" s="133">
        <v>-6.3259999999999996</v>
      </c>
      <c r="K36" s="133">
        <v>-6.952</v>
      </c>
      <c r="L36" s="133">
        <v>-7.46</v>
      </c>
      <c r="M36" s="133">
        <v>-7.8739999999999997</v>
      </c>
      <c r="N36" s="133">
        <v>-8.2029999999999994</v>
      </c>
      <c r="O36" s="135">
        <v>-8.4499999999999993</v>
      </c>
      <c r="P36" s="105"/>
      <c r="Q36" s="133">
        <v>-0.57299999999999995</v>
      </c>
      <c r="R36" s="133">
        <v>-2.4460000000000002</v>
      </c>
      <c r="S36" s="133">
        <v>-4.0119999999999996</v>
      </c>
      <c r="T36" s="133">
        <v>-4.407</v>
      </c>
      <c r="U36" s="134">
        <v>-4.923</v>
      </c>
      <c r="V36" s="133">
        <v>-5.5570000000000004</v>
      </c>
      <c r="W36" s="133">
        <v>-6.2460000000000004</v>
      </c>
      <c r="X36" s="133">
        <v>-6.7679999999999998</v>
      </c>
      <c r="Y36" s="133">
        <v>-7.14</v>
      </c>
      <c r="Z36" s="133">
        <v>-7.39</v>
      </c>
      <c r="AA36" s="133">
        <v>-7.532</v>
      </c>
      <c r="AB36" s="135">
        <v>-7.5789999999999997</v>
      </c>
      <c r="AC36" s="105"/>
      <c r="AD36" s="133">
        <v>-0.57299999999999995</v>
      </c>
      <c r="AE36" s="133">
        <v>-2.4460000000000002</v>
      </c>
      <c r="AF36" s="133">
        <v>-4.0119999999999996</v>
      </c>
      <c r="AG36" s="133">
        <v>-4.407</v>
      </c>
      <c r="AH36" s="134">
        <v>-4.923</v>
      </c>
      <c r="AI36" s="133">
        <v>-5.54</v>
      </c>
      <c r="AJ36" s="133">
        <v>-6.1660000000000004</v>
      </c>
      <c r="AK36" s="133">
        <v>-6.5890000000000004</v>
      </c>
      <c r="AL36" s="133">
        <v>-6.8339999999999996</v>
      </c>
      <c r="AM36" s="133">
        <v>-6.9359999999999999</v>
      </c>
      <c r="AN36" s="133">
        <v>-6.9160000000000004</v>
      </c>
      <c r="AO36" s="135">
        <v>-6.7969999999999997</v>
      </c>
    </row>
    <row r="37" spans="2:41" ht="16.5" customHeight="1">
      <c r="B37" s="136" t="s">
        <v>7122</v>
      </c>
      <c r="C37" s="137"/>
      <c r="D37" s="138">
        <v>-9.5359999999999996</v>
      </c>
      <c r="E37" s="138">
        <v>-10.413</v>
      </c>
      <c r="F37" s="138">
        <v>-9.0050000000000008</v>
      </c>
      <c r="G37" s="138">
        <v>-9.43</v>
      </c>
      <c r="H37" s="322">
        <v>-10.557</v>
      </c>
      <c r="I37" s="361">
        <v>-10.988</v>
      </c>
      <c r="J37" s="138">
        <v>-11.49</v>
      </c>
      <c r="K37" s="138">
        <v>-11.929</v>
      </c>
      <c r="L37" s="138">
        <v>-12.317</v>
      </c>
      <c r="M37" s="138">
        <v>-12.673999999999999</v>
      </c>
      <c r="N37" s="138">
        <v>-13.007999999999999</v>
      </c>
      <c r="O37" s="140">
        <v>-13.317</v>
      </c>
      <c r="P37" s="105"/>
      <c r="Q37" s="138">
        <v>-9.5359999999999996</v>
      </c>
      <c r="R37" s="138">
        <v>-10.413</v>
      </c>
      <c r="S37" s="138">
        <v>-9.0050000000000008</v>
      </c>
      <c r="T37" s="138">
        <v>-9.43</v>
      </c>
      <c r="U37" s="139">
        <v>-10.557</v>
      </c>
      <c r="V37" s="138">
        <v>-10.988</v>
      </c>
      <c r="W37" s="138">
        <v>-11.49</v>
      </c>
      <c r="X37" s="138">
        <v>-11.929</v>
      </c>
      <c r="Y37" s="138">
        <v>-12.317</v>
      </c>
      <c r="Z37" s="138">
        <v>-12.673999999999999</v>
      </c>
      <c r="AA37" s="138">
        <v>-13.007999999999999</v>
      </c>
      <c r="AB37" s="140">
        <v>-13.317</v>
      </c>
      <c r="AC37" s="105"/>
      <c r="AD37" s="138">
        <v>-9.5359999999999996</v>
      </c>
      <c r="AE37" s="138">
        <v>-10.413</v>
      </c>
      <c r="AF37" s="138">
        <v>-9.0050000000000008</v>
      </c>
      <c r="AG37" s="138">
        <v>-9.43</v>
      </c>
      <c r="AH37" s="139">
        <v>-10.557</v>
      </c>
      <c r="AI37" s="138">
        <v>-10.954000000000001</v>
      </c>
      <c r="AJ37" s="138">
        <v>-11.343999999999999</v>
      </c>
      <c r="AK37" s="138">
        <v>-11.613</v>
      </c>
      <c r="AL37" s="138">
        <v>-11.789</v>
      </c>
      <c r="AM37" s="138">
        <v>-11.895</v>
      </c>
      <c r="AN37" s="138">
        <v>-11.943</v>
      </c>
      <c r="AO37" s="140">
        <v>-11.943</v>
      </c>
    </row>
    <row r="38" spans="2:41" ht="16.5" customHeight="1">
      <c r="B38" s="142" t="s">
        <v>7123</v>
      </c>
      <c r="C38" s="143"/>
      <c r="D38" s="144">
        <v>-1.9079999999999999</v>
      </c>
      <c r="E38" s="144">
        <v>4.6109999999999998</v>
      </c>
      <c r="F38" s="144">
        <v>-2.9609999999999999</v>
      </c>
      <c r="G38" s="144">
        <v>-1.905</v>
      </c>
      <c r="H38" s="144">
        <v>-4.8000000000000001E-2</v>
      </c>
      <c r="I38" s="362"/>
      <c r="J38" s="144"/>
      <c r="K38" s="144"/>
      <c r="L38" s="144"/>
      <c r="M38" s="144"/>
      <c r="N38" s="144"/>
      <c r="O38" s="146"/>
      <c r="P38" s="105"/>
      <c r="Q38" s="144">
        <v>-1.9079999999999999</v>
      </c>
      <c r="R38" s="144">
        <v>4.6109999999999998</v>
      </c>
      <c r="S38" s="144">
        <v>-2.9609999999999999</v>
      </c>
      <c r="T38" s="144">
        <v>-1.905</v>
      </c>
      <c r="U38" s="145">
        <v>-4.8000000000000001E-2</v>
      </c>
      <c r="V38" s="144"/>
      <c r="W38" s="144"/>
      <c r="X38" s="144"/>
      <c r="Y38" s="144"/>
      <c r="Z38" s="144"/>
      <c r="AA38" s="144"/>
      <c r="AB38" s="146"/>
      <c r="AC38" s="105"/>
      <c r="AD38" s="144">
        <v>-1.9079999999999999</v>
      </c>
      <c r="AE38" s="144">
        <v>4.6109999999999998</v>
      </c>
      <c r="AF38" s="144">
        <v>-2.9609999999999999</v>
      </c>
      <c r="AG38" s="144">
        <v>-1.905</v>
      </c>
      <c r="AH38" s="145">
        <v>-4.8000000000000001E-2</v>
      </c>
      <c r="AI38" s="144"/>
      <c r="AJ38" s="144"/>
      <c r="AK38" s="144"/>
      <c r="AL38" s="144"/>
      <c r="AM38" s="144"/>
      <c r="AN38" s="144"/>
      <c r="AO38" s="146"/>
    </row>
    <row r="39" spans="2:41" ht="16.5" customHeight="1">
      <c r="B39" s="131" t="s">
        <v>7109</v>
      </c>
      <c r="C39" s="132"/>
      <c r="D39" s="133">
        <v>-0.82599999999999996</v>
      </c>
      <c r="E39" s="133">
        <v>1.4670000000000001</v>
      </c>
      <c r="F39" s="133">
        <v>-0.45300000000000001</v>
      </c>
      <c r="G39" s="133">
        <v>-1.077</v>
      </c>
      <c r="H39" s="321">
        <v>-0.66700000000000004</v>
      </c>
      <c r="I39" s="360"/>
      <c r="J39" s="133"/>
      <c r="K39" s="133"/>
      <c r="L39" s="133"/>
      <c r="M39" s="133"/>
      <c r="N39" s="133"/>
      <c r="O39" s="135"/>
      <c r="P39" s="105"/>
      <c r="Q39" s="133">
        <v>-0.82599999999999996</v>
      </c>
      <c r="R39" s="133">
        <v>1.4670000000000001</v>
      </c>
      <c r="S39" s="133">
        <v>-0.45300000000000001</v>
      </c>
      <c r="T39" s="133">
        <v>-1.077</v>
      </c>
      <c r="U39" s="134">
        <v>-0.66700000000000004</v>
      </c>
      <c r="V39" s="133"/>
      <c r="W39" s="133"/>
      <c r="X39" s="133"/>
      <c r="Y39" s="133"/>
      <c r="Z39" s="133"/>
      <c r="AA39" s="133"/>
      <c r="AB39" s="135"/>
      <c r="AC39" s="105"/>
      <c r="AD39" s="133">
        <v>-0.82599999999999996</v>
      </c>
      <c r="AE39" s="133">
        <v>1.4670000000000001</v>
      </c>
      <c r="AF39" s="133">
        <v>-0.45300000000000001</v>
      </c>
      <c r="AG39" s="133">
        <v>-1.077</v>
      </c>
      <c r="AH39" s="134">
        <v>-0.66700000000000004</v>
      </c>
      <c r="AI39" s="133"/>
      <c r="AJ39" s="133"/>
      <c r="AK39" s="133"/>
      <c r="AL39" s="133"/>
      <c r="AM39" s="133"/>
      <c r="AN39" s="133"/>
      <c r="AO39" s="135"/>
    </row>
    <row r="40" spans="2:41" ht="16.5" customHeight="1">
      <c r="B40" s="136" t="s">
        <v>7110</v>
      </c>
      <c r="C40" s="137"/>
      <c r="D40" s="138"/>
      <c r="E40" s="138"/>
      <c r="F40" s="138"/>
      <c r="G40" s="138"/>
      <c r="H40" s="322"/>
      <c r="I40" s="361"/>
      <c r="J40" s="138"/>
      <c r="K40" s="138"/>
      <c r="L40" s="138"/>
      <c r="M40" s="138"/>
      <c r="N40" s="138"/>
      <c r="O40" s="140"/>
      <c r="P40" s="105"/>
      <c r="Q40" s="138"/>
      <c r="R40" s="138"/>
      <c r="S40" s="138"/>
      <c r="T40" s="138"/>
      <c r="U40" s="139"/>
      <c r="V40" s="138"/>
      <c r="W40" s="138"/>
      <c r="X40" s="138"/>
      <c r="Y40" s="138"/>
      <c r="Z40" s="138"/>
      <c r="AA40" s="138"/>
      <c r="AB40" s="140"/>
      <c r="AC40" s="105"/>
      <c r="AD40" s="138"/>
      <c r="AE40" s="138"/>
      <c r="AF40" s="138"/>
      <c r="AG40" s="138"/>
      <c r="AH40" s="139"/>
      <c r="AI40" s="138"/>
      <c r="AJ40" s="138"/>
      <c r="AK40" s="138"/>
      <c r="AL40" s="138"/>
      <c r="AM40" s="138"/>
      <c r="AN40" s="138"/>
      <c r="AO40" s="140"/>
    </row>
    <row r="41" spans="2:41" ht="16.5" customHeight="1">
      <c r="B41" s="131" t="s">
        <v>7111</v>
      </c>
      <c r="C41" s="132"/>
      <c r="D41" s="133">
        <v>-6.0999999999999999E-2</v>
      </c>
      <c r="E41" s="133">
        <v>0.82399999999999995</v>
      </c>
      <c r="F41" s="133">
        <v>-1.139</v>
      </c>
      <c r="G41" s="133">
        <v>0.23400000000000001</v>
      </c>
      <c r="H41" s="322">
        <v>1.5669999999999999</v>
      </c>
      <c r="I41" s="360"/>
      <c r="J41" s="133"/>
      <c r="K41" s="133"/>
      <c r="L41" s="133"/>
      <c r="M41" s="133"/>
      <c r="N41" s="133"/>
      <c r="O41" s="135"/>
      <c r="P41" s="105"/>
      <c r="Q41" s="133">
        <v>-6.0999999999999999E-2</v>
      </c>
      <c r="R41" s="133">
        <v>0.82399999999999995</v>
      </c>
      <c r="S41" s="133">
        <v>-1.139</v>
      </c>
      <c r="T41" s="133">
        <v>0.23400000000000001</v>
      </c>
      <c r="U41" s="139">
        <v>1.5669999999999999</v>
      </c>
      <c r="V41" s="133"/>
      <c r="W41" s="133"/>
      <c r="X41" s="133"/>
      <c r="Y41" s="133"/>
      <c r="Z41" s="133"/>
      <c r="AA41" s="133"/>
      <c r="AB41" s="135"/>
      <c r="AC41" s="105"/>
      <c r="AD41" s="133">
        <v>-6.0999999999999999E-2</v>
      </c>
      <c r="AE41" s="133">
        <v>0.82399999999999995</v>
      </c>
      <c r="AF41" s="133">
        <v>-1.139</v>
      </c>
      <c r="AG41" s="133">
        <v>0.23400000000000001</v>
      </c>
      <c r="AH41" s="139">
        <v>1.5669999999999999</v>
      </c>
      <c r="AI41" s="133"/>
      <c r="AJ41" s="133"/>
      <c r="AK41" s="133"/>
      <c r="AL41" s="133"/>
      <c r="AM41" s="133"/>
      <c r="AN41" s="133"/>
      <c r="AO41" s="135"/>
    </row>
    <row r="42" spans="2:41" ht="16.5" customHeight="1">
      <c r="B42" s="142" t="s">
        <v>7101</v>
      </c>
      <c r="C42" s="143"/>
      <c r="D42" s="144">
        <v>190.24199999999999</v>
      </c>
      <c r="E42" s="144">
        <v>213.96199999999999</v>
      </c>
      <c r="F42" s="144">
        <v>253.9</v>
      </c>
      <c r="G42" s="144">
        <v>276.55399999999997</v>
      </c>
      <c r="H42" s="144">
        <v>285.08800000000002</v>
      </c>
      <c r="I42" s="362">
        <v>304.20600000000002</v>
      </c>
      <c r="J42" s="144">
        <v>314.52300000000002</v>
      </c>
      <c r="K42" s="144">
        <v>317.72000000000003</v>
      </c>
      <c r="L42" s="144">
        <v>324.726</v>
      </c>
      <c r="M42" s="144">
        <v>328.54899999999998</v>
      </c>
      <c r="N42" s="144">
        <v>331.20800000000003</v>
      </c>
      <c r="O42" s="146">
        <v>334.99400000000003</v>
      </c>
      <c r="P42" s="105"/>
      <c r="Q42" s="144">
        <v>190.24199999999999</v>
      </c>
      <c r="R42" s="144">
        <v>213.96199999999999</v>
      </c>
      <c r="S42" s="144">
        <v>253.9</v>
      </c>
      <c r="T42" s="144">
        <v>276.55399999999997</v>
      </c>
      <c r="U42" s="145">
        <v>285.08800000000002</v>
      </c>
      <c r="V42" s="144">
        <v>297.85399999999998</v>
      </c>
      <c r="W42" s="144">
        <v>304.49799999999999</v>
      </c>
      <c r="X42" s="144">
        <v>301.87799999999999</v>
      </c>
      <c r="Y42" s="144">
        <v>304.27100000000002</v>
      </c>
      <c r="Z42" s="144">
        <v>304.66800000000001</v>
      </c>
      <c r="AA42" s="144">
        <v>304.27800000000002</v>
      </c>
      <c r="AB42" s="146">
        <v>305.81200000000001</v>
      </c>
      <c r="AC42" s="105"/>
      <c r="AD42" s="144">
        <v>190.24199999999999</v>
      </c>
      <c r="AE42" s="144">
        <v>213.96199999999999</v>
      </c>
      <c r="AF42" s="144">
        <v>253.9</v>
      </c>
      <c r="AG42" s="144">
        <v>276.55399999999997</v>
      </c>
      <c r="AH42" s="145">
        <v>285.089</v>
      </c>
      <c r="AI42" s="144">
        <v>288.54700000000003</v>
      </c>
      <c r="AJ42" s="144">
        <v>286.02</v>
      </c>
      <c r="AK42" s="144">
        <v>284.99400000000003</v>
      </c>
      <c r="AL42" s="144">
        <v>278.87</v>
      </c>
      <c r="AM42" s="144">
        <v>272.14100000000002</v>
      </c>
      <c r="AN42" s="144">
        <v>272.54599999999999</v>
      </c>
      <c r="AO42" s="146">
        <v>272.66300000000001</v>
      </c>
    </row>
    <row r="43" spans="2:41" ht="16.5" customHeight="1">
      <c r="B43" s="131" t="s">
        <v>7109</v>
      </c>
      <c r="C43" s="132"/>
      <c r="D43" s="133">
        <v>41.948999999999998</v>
      </c>
      <c r="E43" s="133">
        <v>49.656999999999996</v>
      </c>
      <c r="F43" s="133">
        <v>73.453999999999994</v>
      </c>
      <c r="G43" s="133">
        <v>80.837000000000003</v>
      </c>
      <c r="H43" s="321">
        <v>81.465999999999994</v>
      </c>
      <c r="I43" s="360">
        <v>82.26</v>
      </c>
      <c r="J43" s="133">
        <v>82.218000000000004</v>
      </c>
      <c r="K43" s="133">
        <v>78.768000000000001</v>
      </c>
      <c r="L43" s="133">
        <v>77.918999999999997</v>
      </c>
      <c r="M43" s="133">
        <v>76.884</v>
      </c>
      <c r="N43" s="133">
        <v>75.914000000000001</v>
      </c>
      <c r="O43" s="135">
        <v>74.992999999999995</v>
      </c>
      <c r="P43" s="105"/>
      <c r="Q43" s="133">
        <v>41.948999999999998</v>
      </c>
      <c r="R43" s="133">
        <v>49.656999999999996</v>
      </c>
      <c r="S43" s="133">
        <v>73.453999999999994</v>
      </c>
      <c r="T43" s="133">
        <v>80.837000000000003</v>
      </c>
      <c r="U43" s="134">
        <v>81.465999999999994</v>
      </c>
      <c r="V43" s="133">
        <v>80.989000000000004</v>
      </c>
      <c r="W43" s="133">
        <v>80.308000000000007</v>
      </c>
      <c r="X43" s="133">
        <v>76.007000000000005</v>
      </c>
      <c r="Y43" s="133">
        <v>74.8</v>
      </c>
      <c r="Z43" s="133">
        <v>73.409000000000006</v>
      </c>
      <c r="AA43" s="133">
        <v>72.153999999999996</v>
      </c>
      <c r="AB43" s="135">
        <v>70.936999999999998</v>
      </c>
      <c r="AC43" s="105"/>
      <c r="AD43" s="133">
        <v>41.948999999999998</v>
      </c>
      <c r="AE43" s="133">
        <v>49.656999999999996</v>
      </c>
      <c r="AF43" s="133">
        <v>73.453999999999994</v>
      </c>
      <c r="AG43" s="133">
        <v>80.837000000000003</v>
      </c>
      <c r="AH43" s="134">
        <v>81.463999999999999</v>
      </c>
      <c r="AI43" s="133">
        <v>79.358000000000004</v>
      </c>
      <c r="AJ43" s="133">
        <v>67.757999999999996</v>
      </c>
      <c r="AK43" s="133">
        <v>56.218000000000004</v>
      </c>
      <c r="AL43" s="133">
        <v>38.951999999999998</v>
      </c>
      <c r="AM43" s="133">
        <v>21.838999999999999</v>
      </c>
      <c r="AN43" s="133">
        <v>19.388999999999999</v>
      </c>
      <c r="AO43" s="135">
        <v>19.164000000000001</v>
      </c>
    </row>
    <row r="44" spans="2:41" ht="16.5" customHeight="1">
      <c r="B44" s="136" t="s">
        <v>7110</v>
      </c>
      <c r="C44" s="137"/>
      <c r="D44" s="138">
        <v>101.833</v>
      </c>
      <c r="E44" s="138">
        <v>96.599000000000004</v>
      </c>
      <c r="F44" s="138">
        <v>99.370999999999995</v>
      </c>
      <c r="G44" s="138">
        <v>106.35599999999999</v>
      </c>
      <c r="H44" s="322">
        <v>112.41800000000001</v>
      </c>
      <c r="I44" s="361">
        <v>121.639</v>
      </c>
      <c r="J44" s="138">
        <v>123.768</v>
      </c>
      <c r="K44" s="138">
        <v>127.667</v>
      </c>
      <c r="L44" s="138">
        <v>131.46100000000001</v>
      </c>
      <c r="M44" s="138">
        <v>134.68100000000001</v>
      </c>
      <c r="N44" s="138">
        <v>138.62700000000001</v>
      </c>
      <c r="O44" s="140">
        <v>141.30600000000001</v>
      </c>
      <c r="P44" s="105"/>
      <c r="Q44" s="138">
        <v>101.833</v>
      </c>
      <c r="R44" s="138">
        <v>96.599000000000004</v>
      </c>
      <c r="S44" s="138">
        <v>99.370999999999995</v>
      </c>
      <c r="T44" s="138">
        <v>106.35599999999999</v>
      </c>
      <c r="U44" s="139">
        <v>112.41800000000001</v>
      </c>
      <c r="V44" s="138">
        <v>117.244</v>
      </c>
      <c r="W44" s="138">
        <v>117.395</v>
      </c>
      <c r="X44" s="138">
        <v>119.187</v>
      </c>
      <c r="Y44" s="138">
        <v>121.758</v>
      </c>
      <c r="Z44" s="138">
        <v>123.748</v>
      </c>
      <c r="AA44" s="138">
        <v>126.499</v>
      </c>
      <c r="AB44" s="140">
        <v>128.267</v>
      </c>
      <c r="AC44" s="105"/>
      <c r="AD44" s="138">
        <v>101.833</v>
      </c>
      <c r="AE44" s="138">
        <v>96.599000000000004</v>
      </c>
      <c r="AF44" s="138">
        <v>99.370999999999995</v>
      </c>
      <c r="AG44" s="138">
        <v>106.35599999999999</v>
      </c>
      <c r="AH44" s="139">
        <v>112.41800000000001</v>
      </c>
      <c r="AI44" s="138">
        <v>111.303</v>
      </c>
      <c r="AJ44" s="138">
        <v>110.05200000000001</v>
      </c>
      <c r="AK44" s="138">
        <v>114.90300000000001</v>
      </c>
      <c r="AL44" s="138">
        <v>116.732</v>
      </c>
      <c r="AM44" s="138">
        <v>116.907</v>
      </c>
      <c r="AN44" s="138">
        <v>117.997</v>
      </c>
      <c r="AO44" s="140">
        <v>118.30800000000001</v>
      </c>
    </row>
    <row r="45" spans="2:41" ht="16.5" customHeight="1">
      <c r="B45" s="131" t="s">
        <v>7111</v>
      </c>
      <c r="C45" s="132"/>
      <c r="D45" s="133">
        <v>17.010000000000002</v>
      </c>
      <c r="E45" s="133">
        <v>27.376000000000001</v>
      </c>
      <c r="F45" s="133">
        <v>38.636000000000003</v>
      </c>
      <c r="G45" s="133">
        <v>39.347000000000001</v>
      </c>
      <c r="H45" s="322">
        <v>41.447000000000003</v>
      </c>
      <c r="I45" s="360">
        <v>41.445999999999998</v>
      </c>
      <c r="J45" s="133">
        <v>49.548999999999999</v>
      </c>
      <c r="K45" s="133">
        <v>59.585000000000001</v>
      </c>
      <c r="L45" s="133">
        <v>66.733000000000004</v>
      </c>
      <c r="M45" s="133">
        <v>71.397000000000006</v>
      </c>
      <c r="N45" s="133">
        <v>78.272000000000006</v>
      </c>
      <c r="O45" s="135">
        <v>79.766999999999996</v>
      </c>
      <c r="P45" s="105"/>
      <c r="Q45" s="133">
        <v>17.010000000000002</v>
      </c>
      <c r="R45" s="133">
        <v>27.376000000000001</v>
      </c>
      <c r="S45" s="133">
        <v>38.636000000000003</v>
      </c>
      <c r="T45" s="133">
        <v>39.347000000000001</v>
      </c>
      <c r="U45" s="139">
        <v>41.445999999999998</v>
      </c>
      <c r="V45" s="133">
        <v>40.168999999999997</v>
      </c>
      <c r="W45" s="133">
        <v>45.988</v>
      </c>
      <c r="X45" s="133">
        <v>51.597000000000001</v>
      </c>
      <c r="Y45" s="133">
        <v>55.051000000000002</v>
      </c>
      <c r="Z45" s="133">
        <v>57.173999999999999</v>
      </c>
      <c r="AA45" s="133">
        <v>61.902000000000001</v>
      </c>
      <c r="AB45" s="135">
        <v>61.924999999999997</v>
      </c>
      <c r="AC45" s="105"/>
      <c r="AD45" s="133">
        <v>17.010000000000002</v>
      </c>
      <c r="AE45" s="133">
        <v>27.376000000000001</v>
      </c>
      <c r="AF45" s="133">
        <v>38.636000000000003</v>
      </c>
      <c r="AG45" s="133">
        <v>39.347000000000001</v>
      </c>
      <c r="AH45" s="139">
        <v>41.45</v>
      </c>
      <c r="AI45" s="133">
        <v>37.473999999999997</v>
      </c>
      <c r="AJ45" s="133">
        <v>41.448999999999998</v>
      </c>
      <c r="AK45" s="133">
        <v>40.685000000000002</v>
      </c>
      <c r="AL45" s="133">
        <v>46.66</v>
      </c>
      <c r="AM45" s="133">
        <v>51.277999999999999</v>
      </c>
      <c r="AN45" s="133">
        <v>47.567999999999998</v>
      </c>
      <c r="AO45" s="135">
        <v>40.115000000000002</v>
      </c>
    </row>
    <row r="46" spans="2:41" ht="16.5" customHeight="1">
      <c r="B46" s="136" t="s">
        <v>7112</v>
      </c>
      <c r="C46" s="137"/>
      <c r="D46" s="138">
        <v>28.391999999999999</v>
      </c>
      <c r="E46" s="138">
        <v>38.244999999999997</v>
      </c>
      <c r="F46" s="138">
        <v>38.718000000000004</v>
      </c>
      <c r="G46" s="138">
        <v>42.93</v>
      </c>
      <c r="H46" s="322">
        <v>42.209000000000003</v>
      </c>
      <c r="I46" s="361">
        <v>50.122999999999998</v>
      </c>
      <c r="J46" s="138">
        <v>48.844999999999999</v>
      </c>
      <c r="K46" s="138">
        <v>39.805999999999997</v>
      </c>
      <c r="L46" s="138">
        <v>36.005000000000003</v>
      </c>
      <c r="M46" s="138">
        <v>32.164999999999999</v>
      </c>
      <c r="N46" s="138">
        <v>24.483000000000001</v>
      </c>
      <c r="O46" s="140">
        <v>24.483000000000001</v>
      </c>
      <c r="P46" s="105"/>
      <c r="Q46" s="138">
        <v>28.391999999999999</v>
      </c>
      <c r="R46" s="138">
        <v>38.244999999999997</v>
      </c>
      <c r="S46" s="138">
        <v>38.718000000000004</v>
      </c>
      <c r="T46" s="138">
        <v>42.93</v>
      </c>
      <c r="U46" s="139">
        <v>42.209000000000003</v>
      </c>
      <c r="V46" s="138">
        <v>50.122999999999998</v>
      </c>
      <c r="W46" s="138">
        <v>48.844999999999999</v>
      </c>
      <c r="X46" s="138">
        <v>39.805999999999997</v>
      </c>
      <c r="Y46" s="138">
        <v>36.005000000000003</v>
      </c>
      <c r="Z46" s="138">
        <v>32.164999999999999</v>
      </c>
      <c r="AA46" s="138">
        <v>24.483000000000001</v>
      </c>
      <c r="AB46" s="140">
        <v>24.483000000000001</v>
      </c>
      <c r="AC46" s="105"/>
      <c r="AD46" s="138">
        <v>28.391999999999999</v>
      </c>
      <c r="AE46" s="138">
        <v>38.244999999999997</v>
      </c>
      <c r="AF46" s="138">
        <v>38.718000000000004</v>
      </c>
      <c r="AG46" s="138">
        <v>42.93</v>
      </c>
      <c r="AH46" s="139">
        <v>42.209000000000003</v>
      </c>
      <c r="AI46" s="138">
        <v>50.122999999999998</v>
      </c>
      <c r="AJ46" s="138">
        <v>51.401000000000003</v>
      </c>
      <c r="AK46" s="138">
        <v>53.319000000000003</v>
      </c>
      <c r="AL46" s="138">
        <v>53.319000000000003</v>
      </c>
      <c r="AM46" s="138">
        <v>56.057000000000002</v>
      </c>
      <c r="AN46" s="138">
        <v>58.795999999999999</v>
      </c>
      <c r="AO46" s="140">
        <v>61.534999999999997</v>
      </c>
    </row>
    <row r="47" spans="2:41" ht="16.5" customHeight="1">
      <c r="B47" s="131" t="s">
        <v>7113</v>
      </c>
      <c r="C47" s="132"/>
      <c r="D47" s="133">
        <v>0.34499999999999997</v>
      </c>
      <c r="E47" s="133">
        <v>0.316</v>
      </c>
      <c r="F47" s="133">
        <v>0.317</v>
      </c>
      <c r="G47" s="133">
        <v>0.185</v>
      </c>
      <c r="H47" s="322">
        <v>0.245</v>
      </c>
      <c r="I47" s="360">
        <v>0.25</v>
      </c>
      <c r="J47" s="133">
        <v>0.25800000000000001</v>
      </c>
      <c r="K47" s="133">
        <v>0.26400000000000001</v>
      </c>
      <c r="L47" s="133">
        <v>0.26400000000000001</v>
      </c>
      <c r="M47" s="133">
        <v>0.26400000000000001</v>
      </c>
      <c r="N47" s="133">
        <v>0.26400000000000001</v>
      </c>
      <c r="O47" s="135">
        <v>0.26400000000000001</v>
      </c>
      <c r="P47" s="105"/>
      <c r="Q47" s="133">
        <v>0.34499999999999997</v>
      </c>
      <c r="R47" s="133">
        <v>0.316</v>
      </c>
      <c r="S47" s="133">
        <v>0.317</v>
      </c>
      <c r="T47" s="133">
        <v>0.185</v>
      </c>
      <c r="U47" s="139">
        <v>0.245</v>
      </c>
      <c r="V47" s="133">
        <v>0.254</v>
      </c>
      <c r="W47" s="133">
        <v>0.26900000000000002</v>
      </c>
      <c r="X47" s="133">
        <v>0.28100000000000003</v>
      </c>
      <c r="Y47" s="133">
        <v>0.28599999999999998</v>
      </c>
      <c r="Z47" s="133">
        <v>0.28599999999999998</v>
      </c>
      <c r="AA47" s="133">
        <v>0.28599999999999998</v>
      </c>
      <c r="AB47" s="135">
        <v>0.28299999999999997</v>
      </c>
      <c r="AC47" s="105"/>
      <c r="AD47" s="133">
        <v>0.34499999999999997</v>
      </c>
      <c r="AE47" s="133">
        <v>0.316</v>
      </c>
      <c r="AF47" s="133">
        <v>0.317</v>
      </c>
      <c r="AG47" s="133">
        <v>0.185</v>
      </c>
      <c r="AH47" s="139">
        <v>0.245</v>
      </c>
      <c r="AI47" s="133">
        <v>0.254</v>
      </c>
      <c r="AJ47" s="133">
        <v>0.26900000000000002</v>
      </c>
      <c r="AK47" s="133">
        <v>0.28299999999999997</v>
      </c>
      <c r="AL47" s="133">
        <v>0.28299999999999997</v>
      </c>
      <c r="AM47" s="133">
        <v>0.28100000000000003</v>
      </c>
      <c r="AN47" s="133">
        <v>0.28100000000000003</v>
      </c>
      <c r="AO47" s="135">
        <v>0.28599999999999998</v>
      </c>
    </row>
    <row r="48" spans="2:41" ht="16.5" customHeight="1">
      <c r="B48" s="136" t="s">
        <v>7114</v>
      </c>
      <c r="C48" s="137"/>
      <c r="D48" s="138">
        <v>0.45600000000000002</v>
      </c>
      <c r="E48" s="138">
        <v>0.85499999999999998</v>
      </c>
      <c r="F48" s="138">
        <v>1.825</v>
      </c>
      <c r="G48" s="138">
        <v>4.1859999999999999</v>
      </c>
      <c r="H48" s="322">
        <v>4.4379999999999997</v>
      </c>
      <c r="I48" s="361">
        <v>4.9880000000000004</v>
      </c>
      <c r="J48" s="138">
        <v>6.1849999999999996</v>
      </c>
      <c r="K48" s="138">
        <v>7.6959999999999997</v>
      </c>
      <c r="L48" s="138">
        <v>8.1980000000000004</v>
      </c>
      <c r="M48" s="138">
        <v>8.7750000000000004</v>
      </c>
      <c r="N48" s="138">
        <v>9.077</v>
      </c>
      <c r="O48" s="140">
        <v>9.3610000000000007</v>
      </c>
      <c r="P48" s="105"/>
      <c r="Q48" s="138">
        <v>0.45600000000000002</v>
      </c>
      <c r="R48" s="138">
        <v>0.85499999999999998</v>
      </c>
      <c r="S48" s="138">
        <v>1.825</v>
      </c>
      <c r="T48" s="138">
        <v>4.1859999999999999</v>
      </c>
      <c r="U48" s="139">
        <v>4.4379999999999997</v>
      </c>
      <c r="V48" s="138">
        <v>5.6189999999999998</v>
      </c>
      <c r="W48" s="138">
        <v>8.09</v>
      </c>
      <c r="X48" s="138">
        <v>11.157</v>
      </c>
      <c r="Y48" s="138">
        <v>12.263999999999999</v>
      </c>
      <c r="Z48" s="138">
        <v>13.532999999999999</v>
      </c>
      <c r="AA48" s="138">
        <v>14.353</v>
      </c>
      <c r="AB48" s="140">
        <v>15.073</v>
      </c>
      <c r="AC48" s="105"/>
      <c r="AD48" s="138">
        <v>0.45600000000000002</v>
      </c>
      <c r="AE48" s="138">
        <v>0.85499999999999998</v>
      </c>
      <c r="AF48" s="138">
        <v>1.825</v>
      </c>
      <c r="AG48" s="138">
        <v>4.1859999999999999</v>
      </c>
      <c r="AH48" s="139">
        <v>4.4379999999999997</v>
      </c>
      <c r="AI48" s="138">
        <v>6.5</v>
      </c>
      <c r="AJ48" s="138">
        <v>11.257999999999999</v>
      </c>
      <c r="AK48" s="138">
        <v>14.983000000000001</v>
      </c>
      <c r="AL48" s="138">
        <v>17.815000000000001</v>
      </c>
      <c r="AM48" s="138">
        <v>20.407</v>
      </c>
      <c r="AN48" s="138">
        <v>22.92</v>
      </c>
      <c r="AO48" s="140">
        <v>27.635999999999999</v>
      </c>
    </row>
    <row r="49" spans="2:41" ht="16.5" customHeight="1">
      <c r="B49" s="148" t="s">
        <v>7115</v>
      </c>
      <c r="C49" s="149"/>
      <c r="D49" s="150">
        <v>0.92700000000000005</v>
      </c>
      <c r="E49" s="150">
        <v>1.2649999999999999</v>
      </c>
      <c r="F49" s="150">
        <v>1.635</v>
      </c>
      <c r="G49" s="150">
        <v>2.1230000000000002</v>
      </c>
      <c r="H49" s="325">
        <v>2.476</v>
      </c>
      <c r="I49" s="363">
        <v>2.5960000000000001</v>
      </c>
      <c r="J49" s="150">
        <v>2.6909999999999998</v>
      </c>
      <c r="K49" s="150">
        <v>2.7530000000000001</v>
      </c>
      <c r="L49" s="150">
        <v>2.8290000000000002</v>
      </c>
      <c r="M49" s="150">
        <v>2.9009999999999998</v>
      </c>
      <c r="N49" s="150">
        <v>2.956</v>
      </c>
      <c r="O49" s="152">
        <v>3.0270000000000001</v>
      </c>
      <c r="P49" s="105"/>
      <c r="Q49" s="150">
        <v>0.92700000000000005</v>
      </c>
      <c r="R49" s="150">
        <v>1.2649999999999999</v>
      </c>
      <c r="S49" s="150">
        <v>1.635</v>
      </c>
      <c r="T49" s="150">
        <v>2.1230000000000002</v>
      </c>
      <c r="U49" s="151">
        <v>2.476</v>
      </c>
      <c r="V49" s="150">
        <v>2.581</v>
      </c>
      <c r="W49" s="150">
        <v>2.657</v>
      </c>
      <c r="X49" s="150">
        <v>2.6989999999999998</v>
      </c>
      <c r="Y49" s="150">
        <v>2.754</v>
      </c>
      <c r="Z49" s="150">
        <v>2.8029999999999999</v>
      </c>
      <c r="AA49" s="150">
        <v>2.8359999999999999</v>
      </c>
      <c r="AB49" s="152">
        <v>2.8820000000000001</v>
      </c>
      <c r="AC49" s="105"/>
      <c r="AD49" s="150">
        <v>0.92700000000000005</v>
      </c>
      <c r="AE49" s="150">
        <v>1.2649999999999999</v>
      </c>
      <c r="AF49" s="150">
        <v>1.635</v>
      </c>
      <c r="AG49" s="150">
        <v>2.1230000000000002</v>
      </c>
      <c r="AH49" s="151">
        <v>2.476</v>
      </c>
      <c r="AI49" s="150">
        <v>2.5779999999999998</v>
      </c>
      <c r="AJ49" s="150">
        <v>2.6480000000000001</v>
      </c>
      <c r="AK49" s="150">
        <v>2.6859999999999999</v>
      </c>
      <c r="AL49" s="150">
        <v>2.7360000000000002</v>
      </c>
      <c r="AM49" s="150">
        <v>2.78</v>
      </c>
      <c r="AN49" s="150">
        <v>2.81</v>
      </c>
      <c r="AO49" s="152">
        <v>2.851</v>
      </c>
    </row>
    <row r="50" spans="2:41" ht="16.5" customHeight="1">
      <c r="B50" s="153"/>
      <c r="C50" s="153"/>
      <c r="D50" s="153"/>
      <c r="E50" s="153"/>
      <c r="F50" s="153"/>
      <c r="G50" s="153"/>
      <c r="H50" s="153"/>
      <c r="I50" s="364"/>
      <c r="J50" s="153"/>
      <c r="K50" s="153"/>
      <c r="L50" s="153"/>
      <c r="M50" s="153"/>
      <c r="N50" s="153"/>
      <c r="O50" s="153"/>
      <c r="Q50" s="153"/>
      <c r="R50" s="153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D50" s="153"/>
      <c r="AE50" s="153"/>
      <c r="AF50" s="153"/>
      <c r="AG50" s="153"/>
      <c r="AH50" s="153"/>
      <c r="AI50" s="153"/>
      <c r="AJ50" s="153"/>
      <c r="AK50" s="153"/>
      <c r="AL50" s="153"/>
      <c r="AM50" s="153"/>
      <c r="AN50" s="153"/>
      <c r="AO50" s="153"/>
    </row>
    <row r="51" spans="2:41" ht="16.5" customHeight="1">
      <c r="B51" s="91" t="s">
        <v>7124</v>
      </c>
      <c r="D51" s="77"/>
      <c r="E51" s="90"/>
      <c r="F51" s="90"/>
      <c r="G51" s="90"/>
      <c r="H51" s="92" t="s">
        <v>7090</v>
      </c>
      <c r="I51" s="351"/>
      <c r="J51" s="90"/>
      <c r="K51" s="90"/>
      <c r="L51" s="90"/>
      <c r="M51" s="90"/>
      <c r="N51" s="90"/>
      <c r="O51" s="82"/>
      <c r="Q51" s="77"/>
      <c r="R51" s="90"/>
      <c r="S51" s="90"/>
      <c r="T51" s="90"/>
      <c r="U51" s="92" t="s">
        <v>7093</v>
      </c>
      <c r="V51" s="90"/>
      <c r="W51" s="90"/>
      <c r="X51" s="90"/>
      <c r="Y51" s="90"/>
      <c r="Z51" s="90"/>
      <c r="AA51" s="90"/>
      <c r="AB51" s="82"/>
      <c r="AD51" s="77"/>
      <c r="AE51" s="90"/>
      <c r="AF51" s="90"/>
      <c r="AG51" s="90"/>
      <c r="AH51" s="92" t="s">
        <v>7094</v>
      </c>
      <c r="AI51" s="90"/>
      <c r="AJ51" s="90"/>
      <c r="AK51" s="90"/>
      <c r="AL51" s="90"/>
      <c r="AM51" s="90"/>
      <c r="AN51" s="90"/>
      <c r="AO51" s="82"/>
    </row>
    <row r="52" spans="2:41" ht="16.5" customHeight="1">
      <c r="D52" s="86">
        <v>2000</v>
      </c>
      <c r="E52" s="86">
        <v>2005</v>
      </c>
      <c r="F52" s="86">
        <v>2010</v>
      </c>
      <c r="G52" s="86">
        <v>2015</v>
      </c>
      <c r="H52" s="94">
        <v>2016</v>
      </c>
      <c r="I52" s="352">
        <v>2020</v>
      </c>
      <c r="J52" s="93">
        <v>2025</v>
      </c>
      <c r="K52" s="93">
        <v>2030</v>
      </c>
      <c r="L52" s="93">
        <v>2035</v>
      </c>
      <c r="M52" s="93">
        <v>2040</v>
      </c>
      <c r="N52" s="93">
        <v>2045</v>
      </c>
      <c r="O52" s="93">
        <v>2050</v>
      </c>
      <c r="Q52" s="86">
        <v>2000</v>
      </c>
      <c r="R52" s="86">
        <v>2005</v>
      </c>
      <c r="S52" s="86">
        <v>2010</v>
      </c>
      <c r="T52" s="86">
        <v>2015</v>
      </c>
      <c r="U52" s="94">
        <v>2016</v>
      </c>
      <c r="V52" s="93">
        <v>2020</v>
      </c>
      <c r="W52" s="93">
        <v>2025</v>
      </c>
      <c r="X52" s="93">
        <v>2030</v>
      </c>
      <c r="Y52" s="93">
        <v>2035</v>
      </c>
      <c r="Z52" s="93">
        <v>2040</v>
      </c>
      <c r="AA52" s="93">
        <v>2045</v>
      </c>
      <c r="AB52" s="93">
        <v>2050</v>
      </c>
      <c r="AD52" s="86">
        <v>2000</v>
      </c>
      <c r="AE52" s="86">
        <v>2005</v>
      </c>
      <c r="AF52" s="86">
        <v>2010</v>
      </c>
      <c r="AG52" s="86">
        <v>2015</v>
      </c>
      <c r="AH52" s="94">
        <v>2016</v>
      </c>
      <c r="AI52" s="93">
        <v>2020</v>
      </c>
      <c r="AJ52" s="93">
        <v>2025</v>
      </c>
      <c r="AK52" s="93">
        <v>2030</v>
      </c>
      <c r="AL52" s="93">
        <v>2035</v>
      </c>
      <c r="AM52" s="93">
        <v>2040</v>
      </c>
      <c r="AN52" s="93">
        <v>2045</v>
      </c>
      <c r="AO52" s="93">
        <v>2050</v>
      </c>
    </row>
    <row r="53" spans="2:41" ht="16.5" customHeight="1">
      <c r="B53" s="154" t="s">
        <v>7125</v>
      </c>
      <c r="C53" s="155"/>
      <c r="D53" s="156">
        <v>-41.564</v>
      </c>
      <c r="E53" s="156">
        <v>-55.561999999999998</v>
      </c>
      <c r="F53" s="156">
        <v>-68.546000000000006</v>
      </c>
      <c r="G53" s="156">
        <v>-73.165999999999997</v>
      </c>
      <c r="H53" s="156">
        <v>-73.930999999999997</v>
      </c>
      <c r="I53" s="365">
        <v>-77.831000000000003</v>
      </c>
      <c r="J53" s="156">
        <v>-76.754999999999995</v>
      </c>
      <c r="K53" s="156">
        <v>-72.423000000000002</v>
      </c>
      <c r="L53" s="156">
        <v>-71.956999999999994</v>
      </c>
      <c r="M53" s="156">
        <v>-70.613</v>
      </c>
      <c r="N53" s="156">
        <v>-67.765000000000001</v>
      </c>
      <c r="O53" s="158">
        <v>-67.769000000000005</v>
      </c>
      <c r="P53" s="105"/>
      <c r="Q53" s="156">
        <v>-41.564</v>
      </c>
      <c r="R53" s="156">
        <v>-55.561999999999998</v>
      </c>
      <c r="S53" s="156">
        <v>-68.546000000000006</v>
      </c>
      <c r="T53" s="156">
        <v>-73.165999999999997</v>
      </c>
      <c r="U53" s="157">
        <v>-73.930999999999997</v>
      </c>
      <c r="V53" s="156">
        <v>-77.426000000000002</v>
      </c>
      <c r="W53" s="156">
        <v>-75.575999999999993</v>
      </c>
      <c r="X53" s="156">
        <v>-69.73</v>
      </c>
      <c r="Y53" s="156">
        <v>-68.024000000000001</v>
      </c>
      <c r="Z53" s="156">
        <v>-65.757000000000005</v>
      </c>
      <c r="AA53" s="156">
        <v>-62.104999999999997</v>
      </c>
      <c r="AB53" s="158">
        <v>-61.546999999999997</v>
      </c>
      <c r="AC53" s="105"/>
      <c r="AD53" s="156">
        <v>-41.564</v>
      </c>
      <c r="AE53" s="156">
        <v>-55.561999999999998</v>
      </c>
      <c r="AF53" s="156">
        <v>-68.546000000000006</v>
      </c>
      <c r="AG53" s="156">
        <v>-73.165999999999997</v>
      </c>
      <c r="AH53" s="157">
        <v>-73.932000000000002</v>
      </c>
      <c r="AI53" s="156">
        <v>-75.873000000000005</v>
      </c>
      <c r="AJ53" s="156">
        <v>-69.808000000000007</v>
      </c>
      <c r="AK53" s="156">
        <v>-64.171999999999997</v>
      </c>
      <c r="AL53" s="156">
        <v>-56.167000000000002</v>
      </c>
      <c r="AM53" s="156">
        <v>-50.085999999999999</v>
      </c>
      <c r="AN53" s="156">
        <v>-50.325000000000003</v>
      </c>
      <c r="AO53" s="158">
        <v>-50.966999999999999</v>
      </c>
    </row>
    <row r="54" spans="2:41" ht="16.5" customHeight="1">
      <c r="B54" s="159" t="s">
        <v>7126</v>
      </c>
      <c r="C54" s="160"/>
      <c r="D54" s="161"/>
      <c r="E54" s="161"/>
      <c r="F54" s="161"/>
      <c r="G54" s="161"/>
      <c r="H54" s="326"/>
      <c r="I54" s="366"/>
      <c r="J54" s="161"/>
      <c r="K54" s="161"/>
      <c r="L54" s="161"/>
      <c r="M54" s="161"/>
      <c r="N54" s="161"/>
      <c r="O54" s="163"/>
      <c r="P54" s="105"/>
      <c r="Q54" s="161"/>
      <c r="R54" s="161"/>
      <c r="S54" s="161"/>
      <c r="T54" s="161"/>
      <c r="U54" s="162"/>
      <c r="V54" s="161"/>
      <c r="W54" s="161"/>
      <c r="X54" s="161"/>
      <c r="Y54" s="161"/>
      <c r="Z54" s="161"/>
      <c r="AA54" s="161"/>
      <c r="AB54" s="163"/>
      <c r="AC54" s="105"/>
      <c r="AD54" s="161"/>
      <c r="AE54" s="161"/>
      <c r="AF54" s="161"/>
      <c r="AG54" s="161"/>
      <c r="AH54" s="162"/>
      <c r="AI54" s="161"/>
      <c r="AJ54" s="161"/>
      <c r="AK54" s="161"/>
      <c r="AL54" s="161"/>
      <c r="AM54" s="161"/>
      <c r="AN54" s="161"/>
      <c r="AO54" s="163"/>
    </row>
    <row r="55" spans="2:41" ht="16.5" customHeight="1">
      <c r="B55" s="164" t="s">
        <v>7109</v>
      </c>
      <c r="C55" s="165"/>
      <c r="D55" s="166">
        <v>-27.059000000000001</v>
      </c>
      <c r="E55" s="166">
        <v>-36.332000000000001</v>
      </c>
      <c r="F55" s="166">
        <v>-52.432000000000002</v>
      </c>
      <c r="G55" s="166">
        <v>-56.363</v>
      </c>
      <c r="H55" s="327">
        <v>-56.220999999999997</v>
      </c>
      <c r="I55" s="367">
        <v>-57.646000000000001</v>
      </c>
      <c r="J55" s="166">
        <v>-58.012</v>
      </c>
      <c r="K55" s="166">
        <v>-54.978000000000002</v>
      </c>
      <c r="L55" s="166">
        <v>-54.162999999999997</v>
      </c>
      <c r="M55" s="166">
        <v>-53.323</v>
      </c>
      <c r="N55" s="166">
        <v>-52.531999999999996</v>
      </c>
      <c r="O55" s="168">
        <v>-51.67</v>
      </c>
      <c r="P55" s="105"/>
      <c r="Q55" s="166">
        <v>-27.059000000000001</v>
      </c>
      <c r="R55" s="166">
        <v>-36.332000000000001</v>
      </c>
      <c r="S55" s="166">
        <v>-52.432000000000002</v>
      </c>
      <c r="T55" s="166">
        <v>-56.363</v>
      </c>
      <c r="U55" s="167">
        <v>-56.220999999999997</v>
      </c>
      <c r="V55" s="166">
        <v>-57.597000000000001</v>
      </c>
      <c r="W55" s="166">
        <v>-57.603999999999999</v>
      </c>
      <c r="X55" s="166">
        <v>-54.421999999999997</v>
      </c>
      <c r="Y55" s="166">
        <v>-53.54</v>
      </c>
      <c r="Z55" s="166">
        <v>-52.465000000000003</v>
      </c>
      <c r="AA55" s="166">
        <v>-51.499000000000002</v>
      </c>
      <c r="AB55" s="168">
        <v>-50.454000000000001</v>
      </c>
      <c r="AC55" s="105"/>
      <c r="AD55" s="166">
        <v>-27.059000000000001</v>
      </c>
      <c r="AE55" s="166">
        <v>-36.332000000000001</v>
      </c>
      <c r="AF55" s="166">
        <v>-52.432000000000002</v>
      </c>
      <c r="AG55" s="166">
        <v>-56.363</v>
      </c>
      <c r="AH55" s="167">
        <v>-56.219000000000001</v>
      </c>
      <c r="AI55" s="166">
        <v>-56.473999999999997</v>
      </c>
      <c r="AJ55" s="166">
        <v>-45.762999999999998</v>
      </c>
      <c r="AK55" s="166">
        <v>-35.378</v>
      </c>
      <c r="AL55" s="166">
        <v>-18.573</v>
      </c>
      <c r="AM55" s="166">
        <v>-1.994</v>
      </c>
      <c r="AN55" s="166"/>
      <c r="AO55" s="168"/>
    </row>
    <row r="56" spans="2:41" ht="16.5" customHeight="1">
      <c r="B56" s="169" t="s">
        <v>7110</v>
      </c>
      <c r="C56" s="137"/>
      <c r="D56" s="138">
        <v>-8.0440000000000005</v>
      </c>
      <c r="E56" s="138">
        <v>-7.1589999999999998</v>
      </c>
      <c r="F56" s="138">
        <v>-5.077</v>
      </c>
      <c r="G56" s="138">
        <v>-4.2389999999999999</v>
      </c>
      <c r="H56" s="328">
        <v>-4.7869999999999999</v>
      </c>
      <c r="I56" s="361">
        <v>-4.4370000000000003</v>
      </c>
      <c r="J56" s="138">
        <v>-0.34699999999999998</v>
      </c>
      <c r="K56" s="138">
        <v>-0.33300000000000002</v>
      </c>
      <c r="L56" s="138">
        <v>-0.32600000000000001</v>
      </c>
      <c r="M56" s="138">
        <v>-0.32</v>
      </c>
      <c r="N56" s="138">
        <v>-0.317</v>
      </c>
      <c r="O56" s="171">
        <v>-0.314</v>
      </c>
      <c r="P56" s="105"/>
      <c r="Q56" s="138">
        <v>-8.0440000000000005</v>
      </c>
      <c r="R56" s="138">
        <v>-7.1589999999999998</v>
      </c>
      <c r="S56" s="138">
        <v>-5.077</v>
      </c>
      <c r="T56" s="138">
        <v>-4.2389999999999999</v>
      </c>
      <c r="U56" s="170">
        <v>-4.7869999999999999</v>
      </c>
      <c r="V56" s="138">
        <v>-4.415</v>
      </c>
      <c r="W56" s="138">
        <v>-0.32500000000000001</v>
      </c>
      <c r="X56" s="138">
        <v>-0.312</v>
      </c>
      <c r="Y56" s="138">
        <v>-0.30499999999999999</v>
      </c>
      <c r="Z56" s="138">
        <v>-0.30099999999999999</v>
      </c>
      <c r="AA56" s="138">
        <v>-0.29799999999999999</v>
      </c>
      <c r="AB56" s="171">
        <v>-0.29599999999999999</v>
      </c>
      <c r="AC56" s="105"/>
      <c r="AD56" s="138">
        <v>-8.0440000000000005</v>
      </c>
      <c r="AE56" s="138">
        <v>-7.1589999999999998</v>
      </c>
      <c r="AF56" s="138">
        <v>-5.077</v>
      </c>
      <c r="AG56" s="138">
        <v>-4.2389999999999999</v>
      </c>
      <c r="AH56" s="170">
        <v>-4.7869999999999999</v>
      </c>
      <c r="AI56" s="138">
        <v>-3.5409999999999999</v>
      </c>
      <c r="AJ56" s="138">
        <v>-0.191</v>
      </c>
      <c r="AK56" s="138">
        <v>-0.108</v>
      </c>
      <c r="AL56" s="138">
        <v>-5.8999999999999997E-2</v>
      </c>
      <c r="AM56" s="138">
        <v>-1.2E-2</v>
      </c>
      <c r="AN56" s="138">
        <v>-8.9999999999999993E-3</v>
      </c>
      <c r="AO56" s="171">
        <v>-7.0000000000000001E-3</v>
      </c>
    </row>
    <row r="57" spans="2:41" ht="16.5" customHeight="1">
      <c r="B57" s="164" t="s">
        <v>7111</v>
      </c>
      <c r="C57" s="165"/>
      <c r="D57" s="166">
        <v>-5.7569999999999997</v>
      </c>
      <c r="E57" s="166">
        <v>-11.076000000000001</v>
      </c>
      <c r="F57" s="166">
        <v>-18.006</v>
      </c>
      <c r="G57" s="166">
        <v>-19.172000000000001</v>
      </c>
      <c r="H57" s="327">
        <v>-20.681999999999999</v>
      </c>
      <c r="I57" s="367">
        <v>-17.780999999999999</v>
      </c>
      <c r="J57" s="166">
        <v>-23.361999999999998</v>
      </c>
      <c r="K57" s="166">
        <v>-31.603000000000002</v>
      </c>
      <c r="L57" s="166">
        <v>-37.718000000000004</v>
      </c>
      <c r="M57" s="166">
        <v>-41.795000000000002</v>
      </c>
      <c r="N57" s="166">
        <v>-48.261000000000003</v>
      </c>
      <c r="O57" s="168">
        <v>-49.466999999999999</v>
      </c>
      <c r="P57" s="105"/>
      <c r="Q57" s="166">
        <v>-5.7569999999999997</v>
      </c>
      <c r="R57" s="166">
        <v>-11.076000000000001</v>
      </c>
      <c r="S57" s="166">
        <v>-18.006</v>
      </c>
      <c r="T57" s="166">
        <v>-19.172000000000001</v>
      </c>
      <c r="U57" s="167">
        <v>-20.681000000000001</v>
      </c>
      <c r="V57" s="166">
        <v>-16.763999999999999</v>
      </c>
      <c r="W57" s="166">
        <v>-20.794</v>
      </c>
      <c r="X57" s="166">
        <v>-25.538</v>
      </c>
      <c r="Y57" s="166">
        <v>-28.74</v>
      </c>
      <c r="Z57" s="166">
        <v>-30.853000000000002</v>
      </c>
      <c r="AA57" s="166">
        <v>-35.545999999999999</v>
      </c>
      <c r="AB57" s="168">
        <v>-35.524999999999999</v>
      </c>
      <c r="AC57" s="105"/>
      <c r="AD57" s="166">
        <v>-5.7569999999999997</v>
      </c>
      <c r="AE57" s="166">
        <v>-11.076000000000001</v>
      </c>
      <c r="AF57" s="166">
        <v>-18.006</v>
      </c>
      <c r="AG57" s="166">
        <v>-19.172000000000001</v>
      </c>
      <c r="AH57" s="167">
        <v>-20.684999999999999</v>
      </c>
      <c r="AI57" s="166">
        <v>-15.052</v>
      </c>
      <c r="AJ57" s="166">
        <v>-18.440000000000001</v>
      </c>
      <c r="AK57" s="166">
        <v>-17.803000000000001</v>
      </c>
      <c r="AL57" s="166">
        <v>-24.088000000000001</v>
      </c>
      <c r="AM57" s="166">
        <v>-29.192</v>
      </c>
      <c r="AN57" s="166">
        <v>-26.058</v>
      </c>
      <c r="AO57" s="168">
        <v>-19.193999999999999</v>
      </c>
    </row>
    <row r="58" spans="2:41" ht="16.5" customHeight="1">
      <c r="B58" s="169" t="s">
        <v>7112</v>
      </c>
      <c r="C58" s="137"/>
      <c r="D58" s="138">
        <v>-28.391999999999999</v>
      </c>
      <c r="E58" s="138">
        <v>-38.244999999999997</v>
      </c>
      <c r="F58" s="138">
        <v>-38.718000000000004</v>
      </c>
      <c r="G58" s="138">
        <v>-42.93</v>
      </c>
      <c r="H58" s="328">
        <v>-42.209000000000003</v>
      </c>
      <c r="I58" s="361">
        <v>-50.122999999999998</v>
      </c>
      <c r="J58" s="138">
        <v>-48.844999999999999</v>
      </c>
      <c r="K58" s="138">
        <v>-39.805999999999997</v>
      </c>
      <c r="L58" s="138">
        <v>-36.005000000000003</v>
      </c>
      <c r="M58" s="138">
        <v>-32.164999999999999</v>
      </c>
      <c r="N58" s="138">
        <v>-24.483000000000001</v>
      </c>
      <c r="O58" s="171">
        <v>-24.483000000000001</v>
      </c>
      <c r="P58" s="105"/>
      <c r="Q58" s="138">
        <v>-28.391999999999999</v>
      </c>
      <c r="R58" s="138">
        <v>-38.244999999999997</v>
      </c>
      <c r="S58" s="138">
        <v>-38.718000000000004</v>
      </c>
      <c r="T58" s="138">
        <v>-42.93</v>
      </c>
      <c r="U58" s="170">
        <v>-42.209000000000003</v>
      </c>
      <c r="V58" s="138">
        <v>-50.122999999999998</v>
      </c>
      <c r="W58" s="138">
        <v>-48.844999999999999</v>
      </c>
      <c r="X58" s="138">
        <v>-39.805999999999997</v>
      </c>
      <c r="Y58" s="138">
        <v>-36.005000000000003</v>
      </c>
      <c r="Z58" s="138">
        <v>-32.164999999999999</v>
      </c>
      <c r="AA58" s="138">
        <v>-24.483000000000001</v>
      </c>
      <c r="AB58" s="171">
        <v>-24.483000000000001</v>
      </c>
      <c r="AC58" s="105"/>
      <c r="AD58" s="138">
        <v>-28.391999999999999</v>
      </c>
      <c r="AE58" s="138">
        <v>-38.244999999999997</v>
      </c>
      <c r="AF58" s="138">
        <v>-38.718000000000004</v>
      </c>
      <c r="AG58" s="138">
        <v>-42.93</v>
      </c>
      <c r="AH58" s="170">
        <v>-42.209000000000003</v>
      </c>
      <c r="AI58" s="138">
        <v>-50.122999999999998</v>
      </c>
      <c r="AJ58" s="138">
        <v>-51.401000000000003</v>
      </c>
      <c r="AK58" s="138">
        <v>-53.319000000000003</v>
      </c>
      <c r="AL58" s="138">
        <v>-53.319000000000003</v>
      </c>
      <c r="AM58" s="138">
        <v>-56.057000000000002</v>
      </c>
      <c r="AN58" s="138">
        <v>-58.795999999999999</v>
      </c>
      <c r="AO58" s="171">
        <v>-61.534999999999997</v>
      </c>
    </row>
    <row r="59" spans="2:41" ht="16.5" customHeight="1">
      <c r="B59" s="164" t="s">
        <v>7113</v>
      </c>
      <c r="C59" s="165"/>
      <c r="D59" s="166">
        <v>-0.34499999999999997</v>
      </c>
      <c r="E59" s="166">
        <v>-0.316</v>
      </c>
      <c r="F59" s="166">
        <v>-0.317</v>
      </c>
      <c r="G59" s="166">
        <v>-0.185</v>
      </c>
      <c r="H59" s="327">
        <v>-0.245</v>
      </c>
      <c r="I59" s="367">
        <v>-0.25</v>
      </c>
      <c r="J59" s="166">
        <v>-0.25800000000000001</v>
      </c>
      <c r="K59" s="166">
        <v>-0.26400000000000001</v>
      </c>
      <c r="L59" s="166">
        <v>-0.26400000000000001</v>
      </c>
      <c r="M59" s="166">
        <v>-0.26400000000000001</v>
      </c>
      <c r="N59" s="166">
        <v>-0.26400000000000001</v>
      </c>
      <c r="O59" s="168">
        <v>-0.26400000000000001</v>
      </c>
      <c r="P59" s="105"/>
      <c r="Q59" s="166">
        <v>-0.34499999999999997</v>
      </c>
      <c r="R59" s="166">
        <v>-0.316</v>
      </c>
      <c r="S59" s="166">
        <v>-0.317</v>
      </c>
      <c r="T59" s="166">
        <v>-0.185</v>
      </c>
      <c r="U59" s="167">
        <v>-0.245</v>
      </c>
      <c r="V59" s="166">
        <v>-0.254</v>
      </c>
      <c r="W59" s="166">
        <v>-0.26900000000000002</v>
      </c>
      <c r="X59" s="166">
        <v>-0.28100000000000003</v>
      </c>
      <c r="Y59" s="166">
        <v>-0.28599999999999998</v>
      </c>
      <c r="Z59" s="166">
        <v>-0.28599999999999998</v>
      </c>
      <c r="AA59" s="166">
        <v>-0.28599999999999998</v>
      </c>
      <c r="AB59" s="168">
        <v>-0.28299999999999997</v>
      </c>
      <c r="AC59" s="105"/>
      <c r="AD59" s="166">
        <v>-0.34499999999999997</v>
      </c>
      <c r="AE59" s="166">
        <v>-0.316</v>
      </c>
      <c r="AF59" s="166">
        <v>-0.317</v>
      </c>
      <c r="AG59" s="166">
        <v>-0.185</v>
      </c>
      <c r="AH59" s="167">
        <v>-0.245</v>
      </c>
      <c r="AI59" s="166">
        <v>-0.254</v>
      </c>
      <c r="AJ59" s="166">
        <v>-0.26900000000000002</v>
      </c>
      <c r="AK59" s="166">
        <v>-0.28299999999999997</v>
      </c>
      <c r="AL59" s="166">
        <v>-0.28299999999999997</v>
      </c>
      <c r="AM59" s="166">
        <v>-0.28100000000000003</v>
      </c>
      <c r="AN59" s="166">
        <v>-0.28100000000000003</v>
      </c>
      <c r="AO59" s="168">
        <v>-0.28599999999999998</v>
      </c>
    </row>
    <row r="60" spans="2:41" ht="16.5" customHeight="1">
      <c r="B60" s="169" t="s">
        <v>7114</v>
      </c>
      <c r="C60" s="137"/>
      <c r="D60" s="138">
        <v>-0.08</v>
      </c>
      <c r="E60" s="138">
        <v>-0.23799999999999999</v>
      </c>
      <c r="F60" s="138">
        <v>-0.71099999999999997</v>
      </c>
      <c r="G60" s="138">
        <v>-1.3839999999999999</v>
      </c>
      <c r="H60" s="328">
        <v>-2.2109999999999999</v>
      </c>
      <c r="I60" s="361">
        <v>-2.7869999999999999</v>
      </c>
      <c r="J60" s="138">
        <v>-3.9049999999999998</v>
      </c>
      <c r="K60" s="138">
        <v>-5.3719999999999999</v>
      </c>
      <c r="L60" s="138">
        <v>-5.851</v>
      </c>
      <c r="M60" s="138">
        <v>-6.4260000000000002</v>
      </c>
      <c r="N60" s="138">
        <v>-6.7469999999999999</v>
      </c>
      <c r="O60" s="171">
        <v>-7.0670000000000002</v>
      </c>
      <c r="P60" s="105"/>
      <c r="Q60" s="138">
        <v>-0.08</v>
      </c>
      <c r="R60" s="138">
        <v>-0.23799999999999999</v>
      </c>
      <c r="S60" s="138">
        <v>-0.71099999999999997</v>
      </c>
      <c r="T60" s="138">
        <v>-1.3839999999999999</v>
      </c>
      <c r="U60" s="170">
        <v>-2.2109999999999999</v>
      </c>
      <c r="V60" s="138">
        <v>-3.2959999999999998</v>
      </c>
      <c r="W60" s="138">
        <v>-5.5350000000000001</v>
      </c>
      <c r="X60" s="138">
        <v>-8.4030000000000005</v>
      </c>
      <c r="Y60" s="138">
        <v>-9.3350000000000009</v>
      </c>
      <c r="Z60" s="138">
        <v>-10.457000000000001</v>
      </c>
      <c r="AA60" s="138">
        <v>-11.17</v>
      </c>
      <c r="AB60" s="171">
        <v>-11.791</v>
      </c>
      <c r="AC60" s="105"/>
      <c r="AD60" s="138">
        <v>-0.08</v>
      </c>
      <c r="AE60" s="138">
        <v>-0.23799999999999999</v>
      </c>
      <c r="AF60" s="138">
        <v>-0.71099999999999997</v>
      </c>
      <c r="AG60" s="138">
        <v>-1.3839999999999999</v>
      </c>
      <c r="AH60" s="170">
        <v>-2.2109999999999999</v>
      </c>
      <c r="AI60" s="138">
        <v>-3.9729999999999999</v>
      </c>
      <c r="AJ60" s="138">
        <v>-8.2420000000000009</v>
      </c>
      <c r="AK60" s="138">
        <v>-11.547000000000001</v>
      </c>
      <c r="AL60" s="138">
        <v>-13.917</v>
      </c>
      <c r="AM60" s="138">
        <v>-16.129000000000001</v>
      </c>
      <c r="AN60" s="138">
        <v>-18.344000000000001</v>
      </c>
      <c r="AO60" s="171">
        <v>-22.792999999999999</v>
      </c>
    </row>
    <row r="61" spans="2:41" ht="16.5" customHeight="1">
      <c r="B61" s="164" t="s">
        <v>7115</v>
      </c>
      <c r="C61" s="165"/>
      <c r="D61" s="166">
        <v>-3.0000000000000001E-3</v>
      </c>
      <c r="E61" s="166">
        <v>-4.7E-2</v>
      </c>
      <c r="F61" s="166">
        <v>-0.111</v>
      </c>
      <c r="G61" s="166">
        <v>-0.249</v>
      </c>
      <c r="H61" s="327">
        <v>-0.27400000000000002</v>
      </c>
      <c r="I61" s="367">
        <v>-0.27400000000000002</v>
      </c>
      <c r="J61" s="166">
        <v>-0.27400000000000002</v>
      </c>
      <c r="K61" s="166">
        <v>-0.27400000000000002</v>
      </c>
      <c r="L61" s="166">
        <v>-0.27400000000000002</v>
      </c>
      <c r="M61" s="166">
        <v>-0.27400000000000002</v>
      </c>
      <c r="N61" s="166">
        <v>-0.27400000000000002</v>
      </c>
      <c r="O61" s="168">
        <v>-0.27400000000000002</v>
      </c>
      <c r="P61" s="105"/>
      <c r="Q61" s="166">
        <v>-3.0000000000000001E-3</v>
      </c>
      <c r="R61" s="166">
        <v>-4.7E-2</v>
      </c>
      <c r="S61" s="166">
        <v>-0.111</v>
      </c>
      <c r="T61" s="166">
        <v>-0.249</v>
      </c>
      <c r="U61" s="167">
        <v>-0.27400000000000002</v>
      </c>
      <c r="V61" s="166">
        <v>-0.27400000000000002</v>
      </c>
      <c r="W61" s="166">
        <v>-0.27400000000000002</v>
      </c>
      <c r="X61" s="166">
        <v>-0.27400000000000002</v>
      </c>
      <c r="Y61" s="166">
        <v>-0.27400000000000002</v>
      </c>
      <c r="Z61" s="166">
        <v>-0.27400000000000002</v>
      </c>
      <c r="AA61" s="166">
        <v>-0.27400000000000002</v>
      </c>
      <c r="AB61" s="168">
        <v>-0.27400000000000002</v>
      </c>
      <c r="AC61" s="105"/>
      <c r="AD61" s="166">
        <v>-3.0000000000000001E-3</v>
      </c>
      <c r="AE61" s="166">
        <v>-4.7E-2</v>
      </c>
      <c r="AF61" s="166">
        <v>-0.111</v>
      </c>
      <c r="AG61" s="166">
        <v>-0.249</v>
      </c>
      <c r="AH61" s="167">
        <v>-0.27400000000000002</v>
      </c>
      <c r="AI61" s="166">
        <v>-0.27400000000000002</v>
      </c>
      <c r="AJ61" s="166">
        <v>-0.27400000000000002</v>
      </c>
      <c r="AK61" s="166">
        <v>-0.27400000000000002</v>
      </c>
      <c r="AL61" s="166">
        <v>-0.27400000000000002</v>
      </c>
      <c r="AM61" s="166">
        <v>-0.27400000000000002</v>
      </c>
      <c r="AN61" s="166">
        <v>-0.27400000000000002</v>
      </c>
      <c r="AO61" s="168">
        <v>-0.27400000000000002</v>
      </c>
    </row>
    <row r="62" spans="2:41" ht="16.5" customHeight="1">
      <c r="B62" s="159" t="s">
        <v>7127</v>
      </c>
      <c r="C62" s="160"/>
      <c r="D62" s="161"/>
      <c r="E62" s="161"/>
      <c r="F62" s="161"/>
      <c r="G62" s="161"/>
      <c r="H62" s="326"/>
      <c r="I62" s="366"/>
      <c r="J62" s="161"/>
      <c r="K62" s="161"/>
      <c r="L62" s="161"/>
      <c r="M62" s="161"/>
      <c r="N62" s="161"/>
      <c r="O62" s="163"/>
      <c r="P62" s="105"/>
      <c r="Q62" s="161"/>
      <c r="R62" s="161"/>
      <c r="S62" s="161"/>
      <c r="T62" s="161"/>
      <c r="U62" s="162"/>
      <c r="V62" s="161"/>
      <c r="W62" s="161"/>
      <c r="X62" s="161"/>
      <c r="Y62" s="161"/>
      <c r="Z62" s="161"/>
      <c r="AA62" s="161"/>
      <c r="AB62" s="163"/>
      <c r="AC62" s="105"/>
      <c r="AD62" s="161"/>
      <c r="AE62" s="161"/>
      <c r="AF62" s="161"/>
      <c r="AG62" s="161"/>
      <c r="AH62" s="162"/>
      <c r="AI62" s="161"/>
      <c r="AJ62" s="161"/>
      <c r="AK62" s="161"/>
      <c r="AL62" s="161"/>
      <c r="AM62" s="161"/>
      <c r="AN62" s="161"/>
      <c r="AO62" s="163"/>
    </row>
    <row r="63" spans="2:41" ht="16.5" customHeight="1">
      <c r="B63" s="164" t="s">
        <v>17</v>
      </c>
      <c r="C63" s="165"/>
      <c r="D63" s="166">
        <v>24.809000000000001</v>
      </c>
      <c r="E63" s="166">
        <v>33.350999999999999</v>
      </c>
      <c r="F63" s="166">
        <v>42.71</v>
      </c>
      <c r="G63" s="166">
        <v>47.21</v>
      </c>
      <c r="H63" s="327">
        <v>48.112000000000002</v>
      </c>
      <c r="I63" s="367">
        <v>50.34</v>
      </c>
      <c r="J63" s="166">
        <v>52.752000000000002</v>
      </c>
      <c r="K63" s="166">
        <v>54.487000000000002</v>
      </c>
      <c r="L63" s="166">
        <v>56.673999999999999</v>
      </c>
      <c r="M63" s="166">
        <v>57.796999999999997</v>
      </c>
      <c r="N63" s="166">
        <v>58.765999999999998</v>
      </c>
      <c r="O63" s="168">
        <v>59.290999999999997</v>
      </c>
      <c r="P63" s="105"/>
      <c r="Q63" s="166">
        <v>24.809000000000001</v>
      </c>
      <c r="R63" s="166">
        <v>33.350999999999999</v>
      </c>
      <c r="S63" s="166">
        <v>42.71</v>
      </c>
      <c r="T63" s="166">
        <v>47.21</v>
      </c>
      <c r="U63" s="167">
        <v>48.112000000000002</v>
      </c>
      <c r="V63" s="166">
        <v>50.113</v>
      </c>
      <c r="W63" s="166">
        <v>52.462000000000003</v>
      </c>
      <c r="X63" s="166">
        <v>53.426000000000002</v>
      </c>
      <c r="Y63" s="166">
        <v>54.328000000000003</v>
      </c>
      <c r="Z63" s="166">
        <v>54.716999999999999</v>
      </c>
      <c r="AA63" s="166">
        <v>54.942</v>
      </c>
      <c r="AB63" s="168">
        <v>54.927999999999997</v>
      </c>
      <c r="AC63" s="105"/>
      <c r="AD63" s="166">
        <v>24.809000000000001</v>
      </c>
      <c r="AE63" s="166">
        <v>33.350999999999999</v>
      </c>
      <c r="AF63" s="166">
        <v>42.71</v>
      </c>
      <c r="AG63" s="166">
        <v>47.21</v>
      </c>
      <c r="AH63" s="167">
        <v>48.113999999999997</v>
      </c>
      <c r="AI63" s="166">
        <v>48.610999999999997</v>
      </c>
      <c r="AJ63" s="166">
        <v>49.115000000000002</v>
      </c>
      <c r="AK63" s="166">
        <v>48.585000000000001</v>
      </c>
      <c r="AL63" s="166">
        <v>48.186999999999998</v>
      </c>
      <c r="AM63" s="166">
        <v>47.558</v>
      </c>
      <c r="AN63" s="166">
        <v>47.012</v>
      </c>
      <c r="AO63" s="168">
        <v>46.628999999999998</v>
      </c>
    </row>
    <row r="64" spans="2:41" ht="16.5" customHeight="1">
      <c r="B64" s="172" t="s">
        <v>7128</v>
      </c>
      <c r="C64" s="173"/>
      <c r="D64" s="174">
        <v>3.3460000000000001</v>
      </c>
      <c r="E64" s="174">
        <v>4.5739999999999998</v>
      </c>
      <c r="F64" s="174">
        <v>4.3550000000000004</v>
      </c>
      <c r="G64" s="174">
        <v>4.4710000000000001</v>
      </c>
      <c r="H64" s="329">
        <v>5.0010000000000003</v>
      </c>
      <c r="I64" s="368">
        <v>5.48</v>
      </c>
      <c r="J64" s="174">
        <v>5.86</v>
      </c>
      <c r="K64" s="174">
        <v>6.0869999999999997</v>
      </c>
      <c r="L64" s="174">
        <v>6.34</v>
      </c>
      <c r="M64" s="174">
        <v>6.5330000000000004</v>
      </c>
      <c r="N64" s="174">
        <v>6.7270000000000003</v>
      </c>
      <c r="O64" s="176">
        <v>6.8620000000000001</v>
      </c>
      <c r="P64" s="105"/>
      <c r="Q64" s="174">
        <v>3.3460000000000001</v>
      </c>
      <c r="R64" s="174">
        <v>4.5739999999999998</v>
      </c>
      <c r="S64" s="174">
        <v>4.3550000000000004</v>
      </c>
      <c r="T64" s="174">
        <v>4.4710000000000001</v>
      </c>
      <c r="U64" s="175">
        <v>5.0010000000000003</v>
      </c>
      <c r="V64" s="174">
        <v>5.4969999999999999</v>
      </c>
      <c r="W64" s="174">
        <v>5.8890000000000002</v>
      </c>
      <c r="X64" s="174">
        <v>6.125</v>
      </c>
      <c r="Y64" s="174">
        <v>6.351</v>
      </c>
      <c r="Z64" s="174">
        <v>6.5190000000000001</v>
      </c>
      <c r="AA64" s="174">
        <v>6.6820000000000004</v>
      </c>
      <c r="AB64" s="176">
        <v>6.7859999999999996</v>
      </c>
      <c r="AC64" s="105"/>
      <c r="AD64" s="174">
        <v>3.3460000000000001</v>
      </c>
      <c r="AE64" s="174">
        <v>4.5739999999999998</v>
      </c>
      <c r="AF64" s="174">
        <v>4.3550000000000004</v>
      </c>
      <c r="AG64" s="174">
        <v>4.4710000000000001</v>
      </c>
      <c r="AH64" s="175">
        <v>5.0010000000000003</v>
      </c>
      <c r="AI64" s="174">
        <v>5.4989999999999997</v>
      </c>
      <c r="AJ64" s="174">
        <v>5.8929999999999998</v>
      </c>
      <c r="AK64" s="174">
        <v>6.1379999999999999</v>
      </c>
      <c r="AL64" s="174">
        <v>6.2990000000000004</v>
      </c>
      <c r="AM64" s="174">
        <v>6.4029999999999996</v>
      </c>
      <c r="AN64" s="174">
        <v>6.5060000000000002</v>
      </c>
      <c r="AO64" s="176">
        <v>6.5519999999999996</v>
      </c>
    </row>
    <row r="65" spans="2:41" ht="16.5" customHeight="1">
      <c r="B65" s="177" t="s">
        <v>7129</v>
      </c>
      <c r="C65" s="178"/>
      <c r="D65" s="179">
        <v>-4.8339999999999996</v>
      </c>
      <c r="E65" s="179">
        <v>-4.4619999999999997</v>
      </c>
      <c r="F65" s="179">
        <v>-5.5289999999999999</v>
      </c>
      <c r="G65" s="179">
        <v>-7.0179999999999998</v>
      </c>
      <c r="H65" s="179">
        <v>-7.4429999999999996</v>
      </c>
      <c r="I65" s="369">
        <v>-6.1219999999999999</v>
      </c>
      <c r="J65" s="179">
        <v>-6.1219999999999999</v>
      </c>
      <c r="K65" s="179">
        <v>-6.1219999999999999</v>
      </c>
      <c r="L65" s="179">
        <v>-6.1219999999999999</v>
      </c>
      <c r="M65" s="179">
        <v>-6.1219999999999999</v>
      </c>
      <c r="N65" s="179">
        <v>-6.1219999999999999</v>
      </c>
      <c r="O65" s="181">
        <v>-6.1219999999999999</v>
      </c>
      <c r="P65" s="105"/>
      <c r="Q65" s="179">
        <v>-4.8339999999999996</v>
      </c>
      <c r="R65" s="179">
        <v>-4.4619999999999997</v>
      </c>
      <c r="S65" s="179">
        <v>-5.5289999999999999</v>
      </c>
      <c r="T65" s="179">
        <v>-7.0179999999999998</v>
      </c>
      <c r="U65" s="180">
        <v>-7.4429999999999996</v>
      </c>
      <c r="V65" s="179">
        <v>-6.1219999999999999</v>
      </c>
      <c r="W65" s="179">
        <v>-6.1219999999999999</v>
      </c>
      <c r="X65" s="179">
        <v>-6.1219999999999999</v>
      </c>
      <c r="Y65" s="179">
        <v>-6.1219999999999999</v>
      </c>
      <c r="Z65" s="179">
        <v>-6.1219999999999999</v>
      </c>
      <c r="AA65" s="179">
        <v>-6.1219999999999999</v>
      </c>
      <c r="AB65" s="181">
        <v>-6.1219999999999999</v>
      </c>
      <c r="AC65" s="105"/>
      <c r="AD65" s="179">
        <v>-4.8339999999999996</v>
      </c>
      <c r="AE65" s="179">
        <v>-4.4619999999999997</v>
      </c>
      <c r="AF65" s="179">
        <v>-5.5289999999999999</v>
      </c>
      <c r="AG65" s="179">
        <v>-7.0179999999999998</v>
      </c>
      <c r="AH65" s="180">
        <v>-7.4429999999999996</v>
      </c>
      <c r="AI65" s="179">
        <v>-6.0289999999999999</v>
      </c>
      <c r="AJ65" s="179">
        <v>-6.0289999999999999</v>
      </c>
      <c r="AK65" s="179">
        <v>-8.6240000000000006</v>
      </c>
      <c r="AL65" s="179">
        <v>-9.24</v>
      </c>
      <c r="AM65" s="179">
        <v>-9.24</v>
      </c>
      <c r="AN65" s="179">
        <v>-9.24</v>
      </c>
      <c r="AO65" s="181">
        <v>-9.24</v>
      </c>
    </row>
    <row r="66" spans="2:41" ht="16.5" customHeight="1">
      <c r="B66" s="159" t="s">
        <v>7126</v>
      </c>
      <c r="C66" s="160"/>
      <c r="D66" s="161"/>
      <c r="E66" s="161"/>
      <c r="F66" s="161"/>
      <c r="G66" s="161"/>
      <c r="H66" s="326"/>
      <c r="I66" s="366"/>
      <c r="J66" s="161"/>
      <c r="K66" s="161"/>
      <c r="L66" s="161"/>
      <c r="M66" s="161"/>
      <c r="N66" s="161"/>
      <c r="O66" s="163"/>
      <c r="P66" s="105"/>
      <c r="Q66" s="161"/>
      <c r="R66" s="161"/>
      <c r="S66" s="161"/>
      <c r="T66" s="161"/>
      <c r="U66" s="162"/>
      <c r="V66" s="161"/>
      <c r="W66" s="161"/>
      <c r="X66" s="161"/>
      <c r="Y66" s="161"/>
      <c r="Z66" s="161"/>
      <c r="AA66" s="161"/>
      <c r="AB66" s="163"/>
      <c r="AC66" s="105"/>
      <c r="AD66" s="161"/>
      <c r="AE66" s="161"/>
      <c r="AF66" s="161"/>
      <c r="AG66" s="161"/>
      <c r="AH66" s="162"/>
      <c r="AI66" s="161"/>
      <c r="AJ66" s="161"/>
      <c r="AK66" s="161"/>
      <c r="AL66" s="161"/>
      <c r="AM66" s="161"/>
      <c r="AN66" s="161"/>
      <c r="AO66" s="163"/>
    </row>
    <row r="67" spans="2:41" ht="16.5" customHeight="1">
      <c r="B67" s="164" t="s">
        <v>7117</v>
      </c>
      <c r="C67" s="165"/>
      <c r="D67" s="166">
        <v>-127.97799999999999</v>
      </c>
      <c r="E67" s="166">
        <v>-123.967</v>
      </c>
      <c r="F67" s="166">
        <v>-124.96899999999999</v>
      </c>
      <c r="G67" s="166">
        <v>-147.91</v>
      </c>
      <c r="H67" s="327">
        <v>-155.876</v>
      </c>
      <c r="I67" s="367">
        <v>-137.649</v>
      </c>
      <c r="J67" s="166">
        <v>-137.649</v>
      </c>
      <c r="K67" s="166">
        <v>-137.649</v>
      </c>
      <c r="L67" s="166">
        <v>-137.649</v>
      </c>
      <c r="M67" s="166">
        <v>-137.649</v>
      </c>
      <c r="N67" s="166">
        <v>-137.649</v>
      </c>
      <c r="O67" s="168">
        <v>-137.649</v>
      </c>
      <c r="P67" s="105"/>
      <c r="Q67" s="166">
        <v>-127.97799999999999</v>
      </c>
      <c r="R67" s="166">
        <v>-123.967</v>
      </c>
      <c r="S67" s="166">
        <v>-124.96899999999999</v>
      </c>
      <c r="T67" s="166">
        <v>-147.91</v>
      </c>
      <c r="U67" s="167">
        <v>-155.876</v>
      </c>
      <c r="V67" s="166">
        <v>-137.649</v>
      </c>
      <c r="W67" s="166">
        <v>-137.649</v>
      </c>
      <c r="X67" s="166">
        <v>-137.649</v>
      </c>
      <c r="Y67" s="166">
        <v>-137.649</v>
      </c>
      <c r="Z67" s="166">
        <v>-137.649</v>
      </c>
      <c r="AA67" s="166">
        <v>-137.649</v>
      </c>
      <c r="AB67" s="168">
        <v>-137.649</v>
      </c>
      <c r="AC67" s="105"/>
      <c r="AD67" s="166">
        <v>-127.97799999999999</v>
      </c>
      <c r="AE67" s="166">
        <v>-123.967</v>
      </c>
      <c r="AF67" s="166">
        <v>-124.96899999999999</v>
      </c>
      <c r="AG67" s="166">
        <v>-147.91</v>
      </c>
      <c r="AH67" s="167">
        <v>-155.876</v>
      </c>
      <c r="AI67" s="166">
        <v>-135.55699999999999</v>
      </c>
      <c r="AJ67" s="166">
        <v>-135.55699999999999</v>
      </c>
      <c r="AK67" s="166">
        <v>-138.50399999999999</v>
      </c>
      <c r="AL67" s="166">
        <v>-138.50399999999999</v>
      </c>
      <c r="AM67" s="166">
        <v>-138.50399999999999</v>
      </c>
      <c r="AN67" s="166">
        <v>-138.50399999999999</v>
      </c>
      <c r="AO67" s="168">
        <v>-138.50399999999999</v>
      </c>
    </row>
    <row r="68" spans="2:41" ht="16.5" customHeight="1">
      <c r="B68" s="159" t="s">
        <v>7127</v>
      </c>
      <c r="C68" s="160"/>
      <c r="D68" s="161"/>
      <c r="E68" s="161"/>
      <c r="F68" s="161"/>
      <c r="G68" s="161"/>
      <c r="H68" s="326"/>
      <c r="I68" s="366"/>
      <c r="J68" s="161"/>
      <c r="K68" s="161"/>
      <c r="L68" s="161"/>
      <c r="M68" s="161"/>
      <c r="N68" s="161"/>
      <c r="O68" s="163"/>
      <c r="P68" s="105"/>
      <c r="Q68" s="161"/>
      <c r="R68" s="161"/>
      <c r="S68" s="161"/>
      <c r="T68" s="161"/>
      <c r="U68" s="162"/>
      <c r="V68" s="161"/>
      <c r="W68" s="161"/>
      <c r="X68" s="161"/>
      <c r="Y68" s="161"/>
      <c r="Z68" s="161"/>
      <c r="AA68" s="161"/>
      <c r="AB68" s="163"/>
      <c r="AC68" s="105"/>
      <c r="AD68" s="161"/>
      <c r="AE68" s="161"/>
      <c r="AF68" s="161"/>
      <c r="AG68" s="161"/>
      <c r="AH68" s="162"/>
      <c r="AI68" s="161"/>
      <c r="AJ68" s="161"/>
      <c r="AK68" s="161"/>
      <c r="AL68" s="161"/>
      <c r="AM68" s="161"/>
      <c r="AN68" s="161"/>
      <c r="AO68" s="163"/>
    </row>
    <row r="69" spans="2:41" ht="16.5" customHeight="1">
      <c r="B69" s="164" t="s">
        <v>7130</v>
      </c>
      <c r="C69" s="165"/>
      <c r="D69" s="166">
        <v>123.14400000000001</v>
      </c>
      <c r="E69" s="166">
        <v>119.505</v>
      </c>
      <c r="F69" s="166">
        <v>119.44</v>
      </c>
      <c r="G69" s="166">
        <v>131.52699999999999</v>
      </c>
      <c r="H69" s="327">
        <v>131.52699999999999</v>
      </c>
      <c r="I69" s="367">
        <v>131.52699999999999</v>
      </c>
      <c r="J69" s="166">
        <v>131.52699999999999</v>
      </c>
      <c r="K69" s="166">
        <v>131.52699999999999</v>
      </c>
      <c r="L69" s="166">
        <v>131.52699999999999</v>
      </c>
      <c r="M69" s="166">
        <v>131.52699999999999</v>
      </c>
      <c r="N69" s="166">
        <v>131.52699999999999</v>
      </c>
      <c r="O69" s="168">
        <v>131.52699999999999</v>
      </c>
      <c r="P69" s="105"/>
      <c r="Q69" s="166">
        <v>123.14400000000001</v>
      </c>
      <c r="R69" s="166">
        <v>119.505</v>
      </c>
      <c r="S69" s="166">
        <v>119.44</v>
      </c>
      <c r="T69" s="166">
        <v>131.52699999999999</v>
      </c>
      <c r="U69" s="167">
        <v>131.52699999999999</v>
      </c>
      <c r="V69" s="166">
        <v>131.52699999999999</v>
      </c>
      <c r="W69" s="166">
        <v>131.52699999999999</v>
      </c>
      <c r="X69" s="166">
        <v>131.52699999999999</v>
      </c>
      <c r="Y69" s="166">
        <v>131.52699999999999</v>
      </c>
      <c r="Z69" s="166">
        <v>131.52699999999999</v>
      </c>
      <c r="AA69" s="166">
        <v>131.52699999999999</v>
      </c>
      <c r="AB69" s="168">
        <v>131.52699999999999</v>
      </c>
      <c r="AC69" s="105"/>
      <c r="AD69" s="166">
        <v>123.14400000000001</v>
      </c>
      <c r="AE69" s="166">
        <v>119.505</v>
      </c>
      <c r="AF69" s="166">
        <v>119.44</v>
      </c>
      <c r="AG69" s="166">
        <v>129.52799999999999</v>
      </c>
      <c r="AH69" s="167">
        <v>129.52799999999999</v>
      </c>
      <c r="AI69" s="166">
        <v>129.52799999999999</v>
      </c>
      <c r="AJ69" s="166">
        <v>129.52799999999999</v>
      </c>
      <c r="AK69" s="166">
        <v>129.88</v>
      </c>
      <c r="AL69" s="166">
        <v>129.26400000000001</v>
      </c>
      <c r="AM69" s="166">
        <v>129.26400000000001</v>
      </c>
      <c r="AN69" s="166">
        <v>129.26400000000001</v>
      </c>
      <c r="AO69" s="168">
        <v>129.26400000000001</v>
      </c>
    </row>
    <row r="70" spans="2:41" ht="16.5" customHeight="1">
      <c r="B70" s="182" t="s">
        <v>7131</v>
      </c>
      <c r="C70" s="183"/>
      <c r="D70" s="184">
        <v>-8.157</v>
      </c>
      <c r="E70" s="184">
        <v>-7.2320000000000002</v>
      </c>
      <c r="F70" s="184">
        <v>-10.59</v>
      </c>
      <c r="G70" s="184">
        <v>-13.452999999999999</v>
      </c>
      <c r="H70" s="184">
        <v>-13.768000000000001</v>
      </c>
      <c r="I70" s="370">
        <v>-12.429</v>
      </c>
      <c r="J70" s="184">
        <v>-12.465</v>
      </c>
      <c r="K70" s="184">
        <v>-12.512</v>
      </c>
      <c r="L70" s="184">
        <v>-12.61</v>
      </c>
      <c r="M70" s="184">
        <v>-12.635</v>
      </c>
      <c r="N70" s="184">
        <v>-12.67</v>
      </c>
      <c r="O70" s="186">
        <v>-12.677</v>
      </c>
      <c r="P70" s="105"/>
      <c r="Q70" s="184">
        <v>-8.157</v>
      </c>
      <c r="R70" s="184">
        <v>-7.2320000000000002</v>
      </c>
      <c r="S70" s="184">
        <v>-10.59</v>
      </c>
      <c r="T70" s="184">
        <v>-13.452999999999999</v>
      </c>
      <c r="U70" s="185">
        <v>-13.768000000000001</v>
      </c>
      <c r="V70" s="184">
        <v>-12.255000000000001</v>
      </c>
      <c r="W70" s="184">
        <v>-12.272</v>
      </c>
      <c r="X70" s="184">
        <v>-12.196</v>
      </c>
      <c r="Y70" s="184">
        <v>-12.202999999999999</v>
      </c>
      <c r="Z70" s="184">
        <v>-12.188000000000001</v>
      </c>
      <c r="AA70" s="184">
        <v>-12.183999999999999</v>
      </c>
      <c r="AB70" s="186">
        <v>-12.164</v>
      </c>
      <c r="AC70" s="105"/>
      <c r="AD70" s="184">
        <v>-8.157</v>
      </c>
      <c r="AE70" s="184">
        <v>-7.2320000000000002</v>
      </c>
      <c r="AF70" s="184">
        <v>-10.59</v>
      </c>
      <c r="AG70" s="184">
        <v>-13.452999999999999</v>
      </c>
      <c r="AH70" s="185">
        <v>-13.768000000000001</v>
      </c>
      <c r="AI70" s="184">
        <v>-12.029</v>
      </c>
      <c r="AJ70" s="184">
        <v>-11.944000000000001</v>
      </c>
      <c r="AK70" s="184">
        <v>-14.82</v>
      </c>
      <c r="AL70" s="184">
        <v>-15.502000000000001</v>
      </c>
      <c r="AM70" s="184">
        <v>-15.436</v>
      </c>
      <c r="AN70" s="184">
        <v>-15.362</v>
      </c>
      <c r="AO70" s="186">
        <v>-15.304</v>
      </c>
    </row>
    <row r="71" spans="2:41" ht="16.5" customHeight="1">
      <c r="B71" s="187" t="s">
        <v>7126</v>
      </c>
      <c r="C71" s="188"/>
      <c r="D71" s="161"/>
      <c r="E71" s="161"/>
      <c r="F71" s="161"/>
      <c r="G71" s="161"/>
      <c r="H71" s="326"/>
      <c r="I71" s="366"/>
      <c r="J71" s="161"/>
      <c r="K71" s="161"/>
      <c r="L71" s="161"/>
      <c r="M71" s="161"/>
      <c r="N71" s="161"/>
      <c r="O71" s="163"/>
      <c r="P71" s="105"/>
      <c r="Q71" s="161"/>
      <c r="R71" s="161"/>
      <c r="S71" s="161"/>
      <c r="T71" s="161"/>
      <c r="U71" s="162"/>
      <c r="V71" s="161"/>
      <c r="W71" s="161"/>
      <c r="X71" s="161"/>
      <c r="Y71" s="161"/>
      <c r="Z71" s="161"/>
      <c r="AA71" s="161"/>
      <c r="AB71" s="163"/>
      <c r="AC71" s="105"/>
      <c r="AD71" s="161"/>
      <c r="AE71" s="161"/>
      <c r="AF71" s="161"/>
      <c r="AG71" s="161"/>
      <c r="AH71" s="162"/>
      <c r="AI71" s="161"/>
      <c r="AJ71" s="161"/>
      <c r="AK71" s="161"/>
      <c r="AL71" s="161"/>
      <c r="AM71" s="161"/>
      <c r="AN71" s="161"/>
      <c r="AO71" s="163"/>
    </row>
    <row r="72" spans="2:41" ht="16.5" customHeight="1">
      <c r="B72" s="164" t="s">
        <v>7109</v>
      </c>
      <c r="C72" s="165"/>
      <c r="D72" s="166">
        <v>-2.1179999999999999</v>
      </c>
      <c r="E72" s="166">
        <v>-0.81799999999999995</v>
      </c>
      <c r="F72" s="166">
        <v>-2.359</v>
      </c>
      <c r="G72" s="166">
        <v>-3.1259999999999999</v>
      </c>
      <c r="H72" s="327">
        <v>-3.0830000000000002</v>
      </c>
      <c r="I72" s="367">
        <v>-2.9849999999999999</v>
      </c>
      <c r="J72" s="166">
        <v>-2.9239999999999999</v>
      </c>
      <c r="K72" s="166">
        <v>-2.8740000000000001</v>
      </c>
      <c r="L72" s="166">
        <v>-2.86</v>
      </c>
      <c r="M72" s="166">
        <v>-2.8239999999999998</v>
      </c>
      <c r="N72" s="166">
        <v>-2.798</v>
      </c>
      <c r="O72" s="168">
        <v>-2.778</v>
      </c>
      <c r="P72" s="105"/>
      <c r="Q72" s="166">
        <v>-2.1179999999999999</v>
      </c>
      <c r="R72" s="166">
        <v>-0.81799999999999995</v>
      </c>
      <c r="S72" s="166">
        <v>-2.359</v>
      </c>
      <c r="T72" s="166">
        <v>-3.1259999999999999</v>
      </c>
      <c r="U72" s="167">
        <v>-3.0830000000000002</v>
      </c>
      <c r="V72" s="166">
        <v>-2.8250000000000002</v>
      </c>
      <c r="W72" s="166">
        <v>-2.7549999999999999</v>
      </c>
      <c r="X72" s="166">
        <v>-2.6280000000000001</v>
      </c>
      <c r="Y72" s="166">
        <v>-2.5870000000000002</v>
      </c>
      <c r="Z72" s="166">
        <v>-2.5489999999999999</v>
      </c>
      <c r="AA72" s="166">
        <v>-2.5190000000000001</v>
      </c>
      <c r="AB72" s="168">
        <v>-2.4980000000000002</v>
      </c>
      <c r="AC72" s="105"/>
      <c r="AD72" s="166">
        <v>-2.1179999999999999</v>
      </c>
      <c r="AE72" s="166">
        <v>-0.81799999999999995</v>
      </c>
      <c r="AF72" s="166">
        <v>-2.359</v>
      </c>
      <c r="AG72" s="166">
        <v>-3.1259999999999999</v>
      </c>
      <c r="AH72" s="167">
        <v>-3.0830000000000002</v>
      </c>
      <c r="AI72" s="166">
        <v>-2.774</v>
      </c>
      <c r="AJ72" s="166">
        <v>-2.681</v>
      </c>
      <c r="AK72" s="166">
        <v>-2.5510000000000002</v>
      </c>
      <c r="AL72" s="166">
        <v>-2.508</v>
      </c>
      <c r="AM72" s="166">
        <v>-2.4529999999999998</v>
      </c>
      <c r="AN72" s="166">
        <v>-2.4129999999999998</v>
      </c>
      <c r="AO72" s="168">
        <v>-2.4009999999999998</v>
      </c>
    </row>
    <row r="73" spans="2:41" ht="16.5" customHeight="1">
      <c r="B73" s="169" t="s">
        <v>7110</v>
      </c>
      <c r="C73" s="137"/>
      <c r="D73" s="138">
        <v>-5.2380000000000004</v>
      </c>
      <c r="E73" s="138">
        <v>-5.1390000000000002</v>
      </c>
      <c r="F73" s="138">
        <v>-5.8789999999999996</v>
      </c>
      <c r="G73" s="138">
        <v>-7.1740000000000004</v>
      </c>
      <c r="H73" s="328">
        <v>-7.61</v>
      </c>
      <c r="I73" s="361">
        <v>-6.23</v>
      </c>
      <c r="J73" s="138">
        <v>-6.226</v>
      </c>
      <c r="K73" s="138">
        <v>-6.242</v>
      </c>
      <c r="L73" s="138">
        <v>-6.2560000000000002</v>
      </c>
      <c r="M73" s="138">
        <v>-6.2649999999999997</v>
      </c>
      <c r="N73" s="138">
        <v>-6.28</v>
      </c>
      <c r="O73" s="171">
        <v>-6.2830000000000004</v>
      </c>
      <c r="P73" s="105"/>
      <c r="Q73" s="138">
        <v>-5.2380000000000004</v>
      </c>
      <c r="R73" s="138">
        <v>-5.1390000000000002</v>
      </c>
      <c r="S73" s="138">
        <v>-5.8789999999999996</v>
      </c>
      <c r="T73" s="138">
        <v>-7.1740000000000004</v>
      </c>
      <c r="U73" s="170">
        <v>-7.61</v>
      </c>
      <c r="V73" s="138">
        <v>-6.2270000000000003</v>
      </c>
      <c r="W73" s="138">
        <v>-6.218</v>
      </c>
      <c r="X73" s="138">
        <v>-6.2240000000000002</v>
      </c>
      <c r="Y73" s="138">
        <v>-6.23</v>
      </c>
      <c r="Z73" s="138">
        <v>-6.234</v>
      </c>
      <c r="AA73" s="138">
        <v>-6.2450000000000001</v>
      </c>
      <c r="AB73" s="171">
        <v>-6.2450000000000001</v>
      </c>
      <c r="AC73" s="105"/>
      <c r="AD73" s="138">
        <v>-5.2380000000000004</v>
      </c>
      <c r="AE73" s="138">
        <v>-5.1390000000000002</v>
      </c>
      <c r="AF73" s="138">
        <v>-5.8789999999999996</v>
      </c>
      <c r="AG73" s="138">
        <v>-7.1740000000000004</v>
      </c>
      <c r="AH73" s="170">
        <v>-7.61</v>
      </c>
      <c r="AI73" s="138">
        <v>-6.1280000000000001</v>
      </c>
      <c r="AJ73" s="138">
        <v>-6.1159999999999997</v>
      </c>
      <c r="AK73" s="138">
        <v>-8.6980000000000004</v>
      </c>
      <c r="AL73" s="138">
        <v>-9.3239999999999998</v>
      </c>
      <c r="AM73" s="138">
        <v>-9.3339999999999996</v>
      </c>
      <c r="AN73" s="138">
        <v>-9.3249999999999993</v>
      </c>
      <c r="AO73" s="171">
        <v>-9.3089999999999993</v>
      </c>
    </row>
    <row r="74" spans="2:41" ht="16.5" customHeight="1">
      <c r="B74" s="164" t="s">
        <v>7111</v>
      </c>
      <c r="C74" s="165"/>
      <c r="D74" s="166">
        <v>-0.39800000000000002</v>
      </c>
      <c r="E74" s="166">
        <v>-0.245</v>
      </c>
      <c r="F74" s="166">
        <v>-0.245</v>
      </c>
      <c r="G74" s="166">
        <v>-6.8000000000000005E-2</v>
      </c>
      <c r="H74" s="327">
        <v>-8.5999999999999993E-2</v>
      </c>
      <c r="I74" s="367">
        <v>-5.1999999999999998E-2</v>
      </c>
      <c r="J74" s="166">
        <v>-5.0999999999999997E-2</v>
      </c>
      <c r="K74" s="166">
        <v>-5.8000000000000003E-2</v>
      </c>
      <c r="L74" s="166">
        <v>-6.4000000000000001E-2</v>
      </c>
      <c r="M74" s="166">
        <v>-6.8000000000000005E-2</v>
      </c>
      <c r="N74" s="166">
        <v>-7.3999999999999996E-2</v>
      </c>
      <c r="O74" s="168">
        <v>-7.5999999999999998E-2</v>
      </c>
      <c r="P74" s="105"/>
      <c r="Q74" s="166">
        <v>-0.39800000000000002</v>
      </c>
      <c r="R74" s="166">
        <v>-0.245</v>
      </c>
      <c r="S74" s="166">
        <v>-0.245</v>
      </c>
      <c r="T74" s="166">
        <v>-6.8000000000000005E-2</v>
      </c>
      <c r="U74" s="167">
        <v>-8.5999999999999993E-2</v>
      </c>
      <c r="V74" s="166">
        <v>-5.0999999999999997E-2</v>
      </c>
      <c r="W74" s="166">
        <v>-4.7E-2</v>
      </c>
      <c r="X74" s="166">
        <v>-0.05</v>
      </c>
      <c r="Y74" s="166">
        <v>-5.2999999999999999E-2</v>
      </c>
      <c r="Z74" s="166">
        <v>-5.3999999999999999E-2</v>
      </c>
      <c r="AA74" s="166">
        <v>-5.8999999999999997E-2</v>
      </c>
      <c r="AB74" s="168">
        <v>-5.8999999999999997E-2</v>
      </c>
      <c r="AC74" s="105"/>
      <c r="AD74" s="166">
        <v>-0.39800000000000002</v>
      </c>
      <c r="AE74" s="166">
        <v>-0.245</v>
      </c>
      <c r="AF74" s="166">
        <v>-0.245</v>
      </c>
      <c r="AG74" s="166">
        <v>-6.8000000000000005E-2</v>
      </c>
      <c r="AH74" s="167">
        <v>-8.5999999999999993E-2</v>
      </c>
      <c r="AI74" s="166">
        <v>-4.9000000000000002E-2</v>
      </c>
      <c r="AJ74" s="166">
        <v>-4.2999999999999997E-2</v>
      </c>
      <c r="AK74" s="166">
        <v>-0.04</v>
      </c>
      <c r="AL74" s="166">
        <v>-4.4999999999999998E-2</v>
      </c>
      <c r="AM74" s="166">
        <v>-4.9000000000000002E-2</v>
      </c>
      <c r="AN74" s="166">
        <v>-4.4999999999999998E-2</v>
      </c>
      <c r="AO74" s="168">
        <v>-3.7999999999999999E-2</v>
      </c>
    </row>
    <row r="75" spans="2:41" ht="16.5" customHeight="1">
      <c r="B75" s="169" t="s">
        <v>7132</v>
      </c>
      <c r="C75" s="137"/>
      <c r="D75" s="138"/>
      <c r="E75" s="138"/>
      <c r="F75" s="138"/>
      <c r="G75" s="138"/>
      <c r="H75" s="328"/>
      <c r="I75" s="361"/>
      <c r="J75" s="138"/>
      <c r="K75" s="138"/>
      <c r="L75" s="138"/>
      <c r="M75" s="138"/>
      <c r="N75" s="138"/>
      <c r="O75" s="171"/>
      <c r="P75" s="105"/>
      <c r="Q75" s="138"/>
      <c r="R75" s="138"/>
      <c r="S75" s="138"/>
      <c r="T75" s="138"/>
      <c r="U75" s="170"/>
      <c r="V75" s="138"/>
      <c r="W75" s="138"/>
      <c r="X75" s="138"/>
      <c r="Y75" s="138"/>
      <c r="Z75" s="138"/>
      <c r="AA75" s="138"/>
      <c r="AB75" s="171"/>
      <c r="AC75" s="105"/>
      <c r="AD75" s="138"/>
      <c r="AE75" s="138"/>
      <c r="AF75" s="138"/>
      <c r="AG75" s="138"/>
      <c r="AH75" s="170"/>
      <c r="AI75" s="138"/>
      <c r="AJ75" s="138"/>
      <c r="AK75" s="138"/>
      <c r="AL75" s="138"/>
      <c r="AM75" s="138"/>
      <c r="AN75" s="138"/>
      <c r="AO75" s="171"/>
    </row>
    <row r="76" spans="2:41" ht="16.5" customHeight="1">
      <c r="B76" s="164" t="s">
        <v>17</v>
      </c>
      <c r="C76" s="165"/>
      <c r="D76" s="166">
        <v>-1.1140000000000001</v>
      </c>
      <c r="E76" s="166">
        <v>-1.4670000000000001</v>
      </c>
      <c r="F76" s="166">
        <v>-1.7190000000000001</v>
      </c>
      <c r="G76" s="166">
        <v>-2.1539999999999999</v>
      </c>
      <c r="H76" s="327">
        <v>-2.016</v>
      </c>
      <c r="I76" s="367">
        <v>-2.1080000000000001</v>
      </c>
      <c r="J76" s="166">
        <v>-2.2090000000000001</v>
      </c>
      <c r="K76" s="166">
        <v>-2.2839999999999998</v>
      </c>
      <c r="L76" s="166">
        <v>-2.375</v>
      </c>
      <c r="M76" s="166">
        <v>-2.423</v>
      </c>
      <c r="N76" s="166">
        <v>-2.4620000000000002</v>
      </c>
      <c r="O76" s="168">
        <v>-2.4849999999999999</v>
      </c>
      <c r="P76" s="105"/>
      <c r="Q76" s="166">
        <v>-1.1140000000000001</v>
      </c>
      <c r="R76" s="166">
        <v>-1.4670000000000001</v>
      </c>
      <c r="S76" s="166">
        <v>-2.504</v>
      </c>
      <c r="T76" s="166">
        <v>-3.1280000000000001</v>
      </c>
      <c r="U76" s="167">
        <v>-3.1230000000000002</v>
      </c>
      <c r="V76" s="166">
        <v>-3.089</v>
      </c>
      <c r="W76" s="166">
        <v>-3.1859999999999999</v>
      </c>
      <c r="X76" s="166">
        <v>-3.2290000000000001</v>
      </c>
      <c r="Y76" s="166">
        <v>-3.2679999999999998</v>
      </c>
      <c r="Z76" s="166">
        <v>-3.286</v>
      </c>
      <c r="AA76" s="166">
        <v>-3.298</v>
      </c>
      <c r="AB76" s="168">
        <v>-3.2989999999999999</v>
      </c>
      <c r="AC76" s="105"/>
      <c r="AD76" s="166">
        <v>-1.1140000000000001</v>
      </c>
      <c r="AE76" s="166">
        <v>-1.4670000000000001</v>
      </c>
      <c r="AF76" s="166">
        <v>-2.504</v>
      </c>
      <c r="AG76" s="166">
        <v>-3.1280000000000001</v>
      </c>
      <c r="AH76" s="167">
        <v>-3.1230000000000002</v>
      </c>
      <c r="AI76" s="166">
        <v>-3.0150000000000001</v>
      </c>
      <c r="AJ76" s="166">
        <v>-3.0409999999999999</v>
      </c>
      <c r="AK76" s="166">
        <v>-3.4409999999999998</v>
      </c>
      <c r="AL76" s="166">
        <v>-3.5289999999999999</v>
      </c>
      <c r="AM76" s="166">
        <v>-3.504</v>
      </c>
      <c r="AN76" s="166">
        <v>-3.4830000000000001</v>
      </c>
      <c r="AO76" s="168">
        <v>-3.4590000000000001</v>
      </c>
    </row>
    <row r="77" spans="2:41" ht="16.5" customHeight="1">
      <c r="B77" s="169" t="s">
        <v>7128</v>
      </c>
      <c r="C77" s="137"/>
      <c r="D77" s="138"/>
      <c r="E77" s="138"/>
      <c r="F77" s="138">
        <v>-8.3000000000000004E-2</v>
      </c>
      <c r="G77" s="138">
        <v>-5.8999999999999997E-2</v>
      </c>
      <c r="H77" s="328">
        <v>-8.8999999999999996E-2</v>
      </c>
      <c r="I77" s="361">
        <v>-9.9000000000000005E-2</v>
      </c>
      <c r="J77" s="138">
        <v>-0.106</v>
      </c>
      <c r="K77" s="138">
        <v>-0.11</v>
      </c>
      <c r="L77" s="138">
        <v>-0.114</v>
      </c>
      <c r="M77" s="138">
        <v>-0.11799999999999999</v>
      </c>
      <c r="N77" s="138">
        <v>-0.121</v>
      </c>
      <c r="O77" s="171">
        <v>-0.124</v>
      </c>
      <c r="P77" s="105"/>
      <c r="Q77" s="138"/>
      <c r="R77" s="138"/>
      <c r="S77" s="138">
        <v>-8.3000000000000004E-2</v>
      </c>
      <c r="T77" s="138">
        <v>-8.5000000000000006E-2</v>
      </c>
      <c r="U77" s="170">
        <v>-0.11700000000000001</v>
      </c>
      <c r="V77" s="138">
        <v>-0.13</v>
      </c>
      <c r="W77" s="138">
        <v>-0.13900000000000001</v>
      </c>
      <c r="X77" s="138">
        <v>-0.14299999999999999</v>
      </c>
      <c r="Y77" s="138">
        <v>-0.14699999999999999</v>
      </c>
      <c r="Z77" s="138">
        <v>-0.15</v>
      </c>
      <c r="AA77" s="138">
        <v>-0.153</v>
      </c>
      <c r="AB77" s="171">
        <v>-0.155</v>
      </c>
      <c r="AC77" s="105"/>
      <c r="AD77" s="138"/>
      <c r="AE77" s="138"/>
      <c r="AF77" s="138">
        <v>-8.3000000000000004E-2</v>
      </c>
      <c r="AG77" s="138">
        <v>-8.5000000000000006E-2</v>
      </c>
      <c r="AH77" s="170">
        <v>-0.11700000000000001</v>
      </c>
      <c r="AI77" s="138">
        <v>-0.13</v>
      </c>
      <c r="AJ77" s="138">
        <v>-0.13800000000000001</v>
      </c>
      <c r="AK77" s="138">
        <v>-0.157</v>
      </c>
      <c r="AL77" s="138">
        <v>-0.16300000000000001</v>
      </c>
      <c r="AM77" s="138">
        <v>-0.16500000000000001</v>
      </c>
      <c r="AN77" s="138">
        <v>-0.16700000000000001</v>
      </c>
      <c r="AO77" s="171">
        <v>-0.16800000000000001</v>
      </c>
    </row>
    <row r="78" spans="2:41" ht="16.5" customHeight="1">
      <c r="B78" s="189" t="s">
        <v>7115</v>
      </c>
      <c r="C78" s="190"/>
      <c r="D78" s="191"/>
      <c r="E78" s="191"/>
      <c r="F78" s="191"/>
      <c r="G78" s="191"/>
      <c r="H78" s="330"/>
      <c r="I78" s="371"/>
      <c r="J78" s="191"/>
      <c r="K78" s="191"/>
      <c r="L78" s="191"/>
      <c r="M78" s="191"/>
      <c r="N78" s="191"/>
      <c r="O78" s="193"/>
      <c r="P78" s="105"/>
      <c r="Q78" s="191"/>
      <c r="R78" s="191"/>
      <c r="S78" s="191"/>
      <c r="T78" s="191"/>
      <c r="U78" s="192"/>
      <c r="V78" s="191"/>
      <c r="W78" s="191"/>
      <c r="X78" s="191"/>
      <c r="Y78" s="191"/>
      <c r="Z78" s="191"/>
      <c r="AA78" s="191"/>
      <c r="AB78" s="193"/>
      <c r="AC78" s="105"/>
      <c r="AD78" s="191"/>
      <c r="AE78" s="191"/>
      <c r="AF78" s="191"/>
      <c r="AG78" s="191"/>
      <c r="AH78" s="192"/>
      <c r="AI78" s="191"/>
      <c r="AJ78" s="191"/>
      <c r="AK78" s="191"/>
      <c r="AL78" s="191"/>
      <c r="AM78" s="191"/>
      <c r="AN78" s="191"/>
      <c r="AO78" s="193"/>
    </row>
    <row r="79" spans="2:41" ht="16.5" customHeight="1">
      <c r="B79" s="194" t="s">
        <v>7133</v>
      </c>
      <c r="C79" s="195"/>
      <c r="D79" s="196">
        <v>-1.125</v>
      </c>
      <c r="E79" s="196">
        <v>-1.27</v>
      </c>
      <c r="F79" s="196">
        <v>-1.6020000000000001</v>
      </c>
      <c r="G79" s="196">
        <v>-1.605</v>
      </c>
      <c r="H79" s="196">
        <v>-1.6519999999999999</v>
      </c>
      <c r="I79" s="372">
        <v>-1.7310000000000001</v>
      </c>
      <c r="J79" s="196">
        <v>-1.8160000000000001</v>
      </c>
      <c r="K79" s="196">
        <v>-1.8779999999999999</v>
      </c>
      <c r="L79" s="196">
        <v>-1.9530000000000001</v>
      </c>
      <c r="M79" s="196">
        <v>-1.9930000000000001</v>
      </c>
      <c r="N79" s="196">
        <v>-2.0259999999999998</v>
      </c>
      <c r="O79" s="198">
        <v>-2.0459999999999998</v>
      </c>
      <c r="P79" s="105"/>
      <c r="Q79" s="196">
        <v>-1.125</v>
      </c>
      <c r="R79" s="196">
        <v>-1.27</v>
      </c>
      <c r="S79" s="196">
        <v>-1.6020000000000001</v>
      </c>
      <c r="T79" s="196">
        <v>-1.605</v>
      </c>
      <c r="U79" s="197">
        <v>-1.6519999999999999</v>
      </c>
      <c r="V79" s="196">
        <v>-1.724</v>
      </c>
      <c r="W79" s="196">
        <v>-1.8049999999999999</v>
      </c>
      <c r="X79" s="196">
        <v>-1.8420000000000001</v>
      </c>
      <c r="Y79" s="196">
        <v>-1.8759999999999999</v>
      </c>
      <c r="Z79" s="196">
        <v>-1.8919999999999999</v>
      </c>
      <c r="AA79" s="196">
        <v>-1.903</v>
      </c>
      <c r="AB79" s="198">
        <v>-1.905</v>
      </c>
      <c r="AC79" s="105"/>
      <c r="AD79" s="196">
        <v>-1.125</v>
      </c>
      <c r="AE79" s="196">
        <v>-1.27</v>
      </c>
      <c r="AF79" s="196">
        <v>-1.6020000000000001</v>
      </c>
      <c r="AG79" s="196">
        <v>-1.605</v>
      </c>
      <c r="AH79" s="197">
        <v>-1.6519999999999999</v>
      </c>
      <c r="AI79" s="196">
        <v>-1.6779999999999999</v>
      </c>
      <c r="AJ79" s="196">
        <v>-1.7030000000000001</v>
      </c>
      <c r="AK79" s="196">
        <v>-1.69</v>
      </c>
      <c r="AL79" s="196">
        <v>-1.6830000000000001</v>
      </c>
      <c r="AM79" s="196">
        <v>-1.665</v>
      </c>
      <c r="AN79" s="196">
        <v>-1.649</v>
      </c>
      <c r="AO79" s="198">
        <v>-1.631</v>
      </c>
    </row>
    <row r="80" spans="2:41" ht="16.5" customHeight="1">
      <c r="B80" s="164" t="s">
        <v>7109</v>
      </c>
      <c r="C80" s="165"/>
      <c r="D80" s="166"/>
      <c r="E80" s="166"/>
      <c r="F80" s="166"/>
      <c r="G80" s="166"/>
      <c r="H80" s="331"/>
      <c r="I80" s="367"/>
      <c r="J80" s="166"/>
      <c r="K80" s="166"/>
      <c r="L80" s="166"/>
      <c r="M80" s="166"/>
      <c r="N80" s="166"/>
      <c r="O80" s="168"/>
      <c r="P80" s="105"/>
      <c r="Q80" s="166"/>
      <c r="R80" s="166"/>
      <c r="S80" s="166"/>
      <c r="T80" s="166"/>
      <c r="U80" s="199"/>
      <c r="V80" s="166"/>
      <c r="W80" s="166"/>
      <c r="X80" s="166"/>
      <c r="Y80" s="166"/>
      <c r="Z80" s="166"/>
      <c r="AA80" s="166"/>
      <c r="AB80" s="168"/>
      <c r="AC80" s="105"/>
      <c r="AD80" s="166"/>
      <c r="AE80" s="166"/>
      <c r="AF80" s="166"/>
      <c r="AG80" s="166"/>
      <c r="AH80" s="199"/>
      <c r="AI80" s="166"/>
      <c r="AJ80" s="166"/>
      <c r="AK80" s="166"/>
      <c r="AL80" s="166"/>
      <c r="AM80" s="166"/>
      <c r="AN80" s="166"/>
      <c r="AO80" s="168"/>
    </row>
    <row r="81" spans="1:41" ht="16.5" customHeight="1">
      <c r="B81" s="169" t="s">
        <v>7110</v>
      </c>
      <c r="C81" s="137"/>
      <c r="D81" s="138"/>
      <c r="E81" s="138"/>
      <c r="F81" s="138"/>
      <c r="G81" s="138"/>
      <c r="H81" s="328"/>
      <c r="I81" s="361"/>
      <c r="J81" s="138"/>
      <c r="K81" s="138"/>
      <c r="L81" s="138"/>
      <c r="M81" s="138"/>
      <c r="N81" s="138"/>
      <c r="O81" s="171"/>
      <c r="P81" s="105"/>
      <c r="Q81" s="138"/>
      <c r="R81" s="138"/>
      <c r="S81" s="138"/>
      <c r="T81" s="138"/>
      <c r="U81" s="170"/>
      <c r="V81" s="138"/>
      <c r="W81" s="138"/>
      <c r="X81" s="138"/>
      <c r="Y81" s="138"/>
      <c r="Z81" s="138"/>
      <c r="AA81" s="138"/>
      <c r="AB81" s="171"/>
      <c r="AC81" s="105"/>
      <c r="AD81" s="138"/>
      <c r="AE81" s="138"/>
      <c r="AF81" s="138"/>
      <c r="AG81" s="138"/>
      <c r="AH81" s="170"/>
      <c r="AI81" s="138"/>
      <c r="AJ81" s="138"/>
      <c r="AK81" s="138"/>
      <c r="AL81" s="138"/>
      <c r="AM81" s="138"/>
      <c r="AN81" s="138"/>
      <c r="AO81" s="171"/>
    </row>
    <row r="82" spans="1:41" ht="16.5" customHeight="1">
      <c r="B82" s="164" t="s">
        <v>7111</v>
      </c>
      <c r="C82" s="165"/>
      <c r="D82" s="166"/>
      <c r="E82" s="166"/>
      <c r="F82" s="166"/>
      <c r="G82" s="166"/>
      <c r="H82" s="327"/>
      <c r="I82" s="367"/>
      <c r="J82" s="166"/>
      <c r="K82" s="166"/>
      <c r="L82" s="166"/>
      <c r="M82" s="166"/>
      <c r="N82" s="166"/>
      <c r="O82" s="168"/>
      <c r="P82" s="105"/>
      <c r="Q82" s="166"/>
      <c r="R82" s="166"/>
      <c r="S82" s="166"/>
      <c r="T82" s="166"/>
      <c r="U82" s="167"/>
      <c r="V82" s="166"/>
      <c r="W82" s="166"/>
      <c r="X82" s="166"/>
      <c r="Y82" s="166"/>
      <c r="Z82" s="166"/>
      <c r="AA82" s="166"/>
      <c r="AB82" s="168"/>
      <c r="AC82" s="105"/>
      <c r="AD82" s="166"/>
      <c r="AE82" s="166"/>
      <c r="AF82" s="166"/>
      <c r="AG82" s="166"/>
      <c r="AH82" s="167"/>
      <c r="AI82" s="166"/>
      <c r="AJ82" s="166"/>
      <c r="AK82" s="166"/>
      <c r="AL82" s="166"/>
      <c r="AM82" s="166"/>
      <c r="AN82" s="166"/>
      <c r="AO82" s="168"/>
    </row>
    <row r="83" spans="1:41" ht="16.5" customHeight="1">
      <c r="B83" s="169" t="s">
        <v>17</v>
      </c>
      <c r="C83" s="137"/>
      <c r="D83" s="138">
        <v>-1.071</v>
      </c>
      <c r="E83" s="138">
        <v>-1.18</v>
      </c>
      <c r="F83" s="138">
        <v>-1.5509999999999999</v>
      </c>
      <c r="G83" s="138">
        <v>-1.546</v>
      </c>
      <c r="H83" s="328">
        <v>-1.589</v>
      </c>
      <c r="I83" s="361">
        <v>-1.661</v>
      </c>
      <c r="J83" s="138">
        <v>-1.74</v>
      </c>
      <c r="K83" s="138">
        <v>-1.7989999999999999</v>
      </c>
      <c r="L83" s="138">
        <v>-1.8720000000000001</v>
      </c>
      <c r="M83" s="138">
        <v>-1.909</v>
      </c>
      <c r="N83" s="138">
        <v>-1.94</v>
      </c>
      <c r="O83" s="171">
        <v>-1.958</v>
      </c>
      <c r="P83" s="105"/>
      <c r="Q83" s="138">
        <v>-1.071</v>
      </c>
      <c r="R83" s="138">
        <v>-1.18</v>
      </c>
      <c r="S83" s="138">
        <v>-1.5509999999999999</v>
      </c>
      <c r="T83" s="138">
        <v>-1.546</v>
      </c>
      <c r="U83" s="170">
        <v>-1.589</v>
      </c>
      <c r="V83" s="138">
        <v>-1.653</v>
      </c>
      <c r="W83" s="138">
        <v>-1.73</v>
      </c>
      <c r="X83" s="138">
        <v>-1.7629999999999999</v>
      </c>
      <c r="Y83" s="138">
        <v>-1.794</v>
      </c>
      <c r="Z83" s="138">
        <v>-1.8080000000000001</v>
      </c>
      <c r="AA83" s="138">
        <v>-1.8180000000000001</v>
      </c>
      <c r="AB83" s="171">
        <v>-1.8180000000000001</v>
      </c>
      <c r="AC83" s="105"/>
      <c r="AD83" s="138">
        <v>-1.071</v>
      </c>
      <c r="AE83" s="138">
        <v>-1.18</v>
      </c>
      <c r="AF83" s="138">
        <v>-1.5509999999999999</v>
      </c>
      <c r="AG83" s="138">
        <v>-1.546</v>
      </c>
      <c r="AH83" s="170">
        <v>-1.589</v>
      </c>
      <c r="AI83" s="138">
        <v>-1.607</v>
      </c>
      <c r="AJ83" s="138">
        <v>-1.627</v>
      </c>
      <c r="AK83" s="138">
        <v>-1.6120000000000001</v>
      </c>
      <c r="AL83" s="138">
        <v>-1.603</v>
      </c>
      <c r="AM83" s="138">
        <v>-1.583</v>
      </c>
      <c r="AN83" s="138">
        <v>-1.5660000000000001</v>
      </c>
      <c r="AO83" s="171">
        <v>-1.5469999999999999</v>
      </c>
    </row>
    <row r="84" spans="1:41" ht="16.5" customHeight="1">
      <c r="B84" s="164" t="s">
        <v>7128</v>
      </c>
      <c r="C84" s="165"/>
      <c r="D84" s="166">
        <v>-5.3999999999999999E-2</v>
      </c>
      <c r="E84" s="166">
        <v>-8.8999999999999996E-2</v>
      </c>
      <c r="F84" s="166">
        <v>-5.1999999999999998E-2</v>
      </c>
      <c r="G84" s="166">
        <v>-0.06</v>
      </c>
      <c r="H84" s="332">
        <v>-6.3E-2</v>
      </c>
      <c r="I84" s="367">
        <v>-7.0000000000000007E-2</v>
      </c>
      <c r="J84" s="166">
        <v>-7.4999999999999997E-2</v>
      </c>
      <c r="K84" s="166">
        <v>-7.8E-2</v>
      </c>
      <c r="L84" s="166">
        <v>-8.1000000000000003E-2</v>
      </c>
      <c r="M84" s="166">
        <v>-8.4000000000000005E-2</v>
      </c>
      <c r="N84" s="166">
        <v>-8.5999999999999993E-2</v>
      </c>
      <c r="O84" s="168">
        <v>-8.7999999999999995E-2</v>
      </c>
      <c r="P84" s="105"/>
      <c r="Q84" s="166">
        <v>-5.3999999999999999E-2</v>
      </c>
      <c r="R84" s="166">
        <v>-8.8999999999999996E-2</v>
      </c>
      <c r="S84" s="166">
        <v>-5.1999999999999998E-2</v>
      </c>
      <c r="T84" s="166">
        <v>-0.06</v>
      </c>
      <c r="U84" s="200">
        <v>-6.3E-2</v>
      </c>
      <c r="V84" s="166">
        <v>-7.0999999999999994E-2</v>
      </c>
      <c r="W84" s="166">
        <v>-7.5999999999999998E-2</v>
      </c>
      <c r="X84" s="166">
        <v>-7.9000000000000001E-2</v>
      </c>
      <c r="Y84" s="166">
        <v>-8.1000000000000003E-2</v>
      </c>
      <c r="Z84" s="166">
        <v>-8.4000000000000005E-2</v>
      </c>
      <c r="AA84" s="166">
        <v>-8.5999999999999993E-2</v>
      </c>
      <c r="AB84" s="168">
        <v>-8.6999999999999994E-2</v>
      </c>
      <c r="AC84" s="105"/>
      <c r="AD84" s="166">
        <v>-5.3999999999999999E-2</v>
      </c>
      <c r="AE84" s="166">
        <v>-8.8999999999999996E-2</v>
      </c>
      <c r="AF84" s="166">
        <v>-5.1999999999999998E-2</v>
      </c>
      <c r="AG84" s="166">
        <v>-0.06</v>
      </c>
      <c r="AH84" s="200">
        <v>-6.3E-2</v>
      </c>
      <c r="AI84" s="166">
        <v>-7.0999999999999994E-2</v>
      </c>
      <c r="AJ84" s="166">
        <v>-7.5999999999999998E-2</v>
      </c>
      <c r="AK84" s="166">
        <v>-7.9000000000000001E-2</v>
      </c>
      <c r="AL84" s="166">
        <v>-8.1000000000000003E-2</v>
      </c>
      <c r="AM84" s="166">
        <v>-8.2000000000000003E-2</v>
      </c>
      <c r="AN84" s="166">
        <v>-8.3000000000000004E-2</v>
      </c>
      <c r="AO84" s="168">
        <v>-8.4000000000000005E-2</v>
      </c>
    </row>
    <row r="85" spans="1:41" ht="16.5" customHeight="1">
      <c r="B85" s="177" t="s">
        <v>7134</v>
      </c>
      <c r="C85" s="178"/>
      <c r="D85" s="179">
        <v>4.3999999999999997E-2</v>
      </c>
      <c r="E85" s="179">
        <v>7.3999999999999996E-2</v>
      </c>
      <c r="F85" s="179">
        <v>9.2999999999999999E-2</v>
      </c>
      <c r="G85" s="179">
        <v>8.2000000000000003E-2</v>
      </c>
      <c r="H85" s="179">
        <v>3.5999999999999997E-2</v>
      </c>
      <c r="I85" s="369">
        <v>2.7E-2</v>
      </c>
      <c r="J85" s="179">
        <v>1.4999999999999999E-2</v>
      </c>
      <c r="K85" s="179">
        <v>3.0000000000000001E-3</v>
      </c>
      <c r="L85" s="179">
        <v>-8.0000000000000002E-3</v>
      </c>
      <c r="M85" s="179">
        <v>-0.02</v>
      </c>
      <c r="N85" s="179">
        <v>-3.2000000000000001E-2</v>
      </c>
      <c r="O85" s="181"/>
      <c r="P85" s="105"/>
      <c r="Q85" s="179">
        <v>4.3999999999999997E-2</v>
      </c>
      <c r="R85" s="179">
        <v>7.3999999999999996E-2</v>
      </c>
      <c r="S85" s="179">
        <v>9.2999999999999999E-2</v>
      </c>
      <c r="T85" s="179">
        <v>8.2000000000000003E-2</v>
      </c>
      <c r="U85" s="180">
        <v>3.5999999999999997E-2</v>
      </c>
      <c r="V85" s="179">
        <v>2.7E-2</v>
      </c>
      <c r="W85" s="179">
        <v>1.4999999999999999E-2</v>
      </c>
      <c r="X85" s="179">
        <v>3.0000000000000001E-3</v>
      </c>
      <c r="Y85" s="179">
        <v>-8.0000000000000002E-3</v>
      </c>
      <c r="Z85" s="179">
        <v>-0.02</v>
      </c>
      <c r="AA85" s="179">
        <v>-3.2000000000000001E-2</v>
      </c>
      <c r="AB85" s="181"/>
      <c r="AC85" s="105"/>
      <c r="AD85" s="179">
        <v>4.3999999999999997E-2</v>
      </c>
      <c r="AE85" s="179">
        <v>7.3999999999999996E-2</v>
      </c>
      <c r="AF85" s="179">
        <v>9.2999999999999999E-2</v>
      </c>
      <c r="AG85" s="179">
        <v>8.2000000000000003E-2</v>
      </c>
      <c r="AH85" s="180">
        <v>3.5999999999999997E-2</v>
      </c>
      <c r="AI85" s="179">
        <v>2.7E-2</v>
      </c>
      <c r="AJ85" s="179">
        <v>1.4999999999999999E-2</v>
      </c>
      <c r="AK85" s="179">
        <v>3.0000000000000001E-3</v>
      </c>
      <c r="AL85" s="179">
        <v>-8.0000000000000002E-3</v>
      </c>
      <c r="AM85" s="179">
        <v>-0.02</v>
      </c>
      <c r="AN85" s="179">
        <v>-3.2000000000000001E-2</v>
      </c>
      <c r="AO85" s="181"/>
    </row>
    <row r="86" spans="1:41" ht="16.5" customHeight="1">
      <c r="B86" s="201" t="s">
        <v>7135</v>
      </c>
      <c r="C86" s="202"/>
      <c r="D86" s="203">
        <v>-1.0980000000000001</v>
      </c>
      <c r="E86" s="203">
        <v>2.839</v>
      </c>
      <c r="F86" s="203">
        <v>-1.4470000000000001</v>
      </c>
      <c r="G86" s="203">
        <v>2.74</v>
      </c>
      <c r="H86" s="203">
        <v>2.698</v>
      </c>
      <c r="I86" s="373"/>
      <c r="J86" s="203"/>
      <c r="K86" s="203"/>
      <c r="L86" s="203"/>
      <c r="M86" s="203"/>
      <c r="N86" s="203"/>
      <c r="O86" s="205"/>
      <c r="P86" s="105"/>
      <c r="Q86" s="203">
        <v>-1.0980000000000001</v>
      </c>
      <c r="R86" s="203">
        <v>2.839</v>
      </c>
      <c r="S86" s="203">
        <v>-1.4470000000000001</v>
      </c>
      <c r="T86" s="203">
        <v>2.74</v>
      </c>
      <c r="U86" s="204">
        <v>2.698</v>
      </c>
      <c r="V86" s="203"/>
      <c r="W86" s="203"/>
      <c r="X86" s="203"/>
      <c r="Y86" s="203"/>
      <c r="Z86" s="203"/>
      <c r="AA86" s="203"/>
      <c r="AB86" s="205"/>
      <c r="AC86" s="105"/>
      <c r="AD86" s="203">
        <v>-1.0980000000000001</v>
      </c>
      <c r="AE86" s="203">
        <v>2.839</v>
      </c>
      <c r="AF86" s="203">
        <v>-1.4470000000000001</v>
      </c>
      <c r="AG86" s="203">
        <v>2.74</v>
      </c>
      <c r="AH86" s="204">
        <v>2.698</v>
      </c>
      <c r="AI86" s="203"/>
      <c r="AJ86" s="203"/>
      <c r="AK86" s="203"/>
      <c r="AL86" s="203"/>
      <c r="AM86" s="203"/>
      <c r="AN86" s="203"/>
      <c r="AO86" s="205"/>
    </row>
    <row r="87" spans="1:41" ht="16.5" customHeight="1"/>
    <row r="88" spans="1:41" ht="16.5" customHeight="1">
      <c r="B88" s="91" t="s">
        <v>7136</v>
      </c>
      <c r="D88" s="77"/>
      <c r="E88" s="90"/>
      <c r="F88" s="90"/>
      <c r="G88" s="90"/>
      <c r="H88" s="92" t="s">
        <v>7090</v>
      </c>
      <c r="I88" s="351"/>
      <c r="J88" s="90"/>
      <c r="K88" s="90"/>
      <c r="L88" s="90"/>
      <c r="M88" s="90"/>
      <c r="N88" s="90"/>
      <c r="O88" s="82"/>
      <c r="Q88" s="77"/>
      <c r="R88" s="90"/>
      <c r="S88" s="90"/>
      <c r="T88" s="90"/>
      <c r="U88" s="92" t="s">
        <v>7093</v>
      </c>
      <c r="V88" s="90"/>
      <c r="W88" s="90"/>
      <c r="X88" s="90"/>
      <c r="Y88" s="90"/>
      <c r="Z88" s="90"/>
      <c r="AA88" s="90"/>
      <c r="AB88" s="82"/>
      <c r="AD88" s="77"/>
      <c r="AE88" s="90"/>
      <c r="AF88" s="90"/>
      <c r="AG88" s="90"/>
      <c r="AH88" s="92" t="s">
        <v>7094</v>
      </c>
      <c r="AI88" s="90"/>
      <c r="AJ88" s="90"/>
      <c r="AK88" s="90"/>
      <c r="AL88" s="90"/>
      <c r="AM88" s="90"/>
      <c r="AN88" s="90"/>
      <c r="AO88" s="82"/>
    </row>
    <row r="89" spans="1:41" ht="16.5" customHeight="1">
      <c r="D89" s="86">
        <v>2000</v>
      </c>
      <c r="E89" s="86">
        <v>2005</v>
      </c>
      <c r="F89" s="86">
        <v>2010</v>
      </c>
      <c r="G89" s="86">
        <v>2015</v>
      </c>
      <c r="H89" s="94">
        <v>2016</v>
      </c>
      <c r="I89" s="352">
        <v>2020</v>
      </c>
      <c r="J89" s="93">
        <v>2025</v>
      </c>
      <c r="K89" s="93">
        <v>2030</v>
      </c>
      <c r="L89" s="93">
        <v>2035</v>
      </c>
      <c r="M89" s="93">
        <v>2040</v>
      </c>
      <c r="N89" s="93">
        <v>2045</v>
      </c>
      <c r="O89" s="93">
        <v>2050</v>
      </c>
      <c r="Q89" s="86">
        <v>2000</v>
      </c>
      <c r="R89" s="86">
        <v>2005</v>
      </c>
      <c r="S89" s="86">
        <v>2010</v>
      </c>
      <c r="T89" s="86">
        <v>2015</v>
      </c>
      <c r="U89" s="94">
        <v>2016</v>
      </c>
      <c r="V89" s="93">
        <v>2020</v>
      </c>
      <c r="W89" s="93">
        <v>2025</v>
      </c>
      <c r="X89" s="93">
        <v>2030</v>
      </c>
      <c r="Y89" s="93">
        <v>2035</v>
      </c>
      <c r="Z89" s="93">
        <v>2040</v>
      </c>
      <c r="AA89" s="93">
        <v>2045</v>
      </c>
      <c r="AB89" s="93">
        <v>2050</v>
      </c>
      <c r="AD89" s="86">
        <v>2000</v>
      </c>
      <c r="AE89" s="86">
        <v>2005</v>
      </c>
      <c r="AF89" s="86">
        <v>2010</v>
      </c>
      <c r="AG89" s="86">
        <v>2015</v>
      </c>
      <c r="AH89" s="94">
        <v>2016</v>
      </c>
      <c r="AI89" s="93">
        <v>2020</v>
      </c>
      <c r="AJ89" s="93">
        <v>2025</v>
      </c>
      <c r="AK89" s="93">
        <v>2030</v>
      </c>
      <c r="AL89" s="93">
        <v>2035</v>
      </c>
      <c r="AM89" s="93">
        <v>2040</v>
      </c>
      <c r="AN89" s="93">
        <v>2045</v>
      </c>
      <c r="AO89" s="93">
        <v>2050</v>
      </c>
    </row>
    <row r="90" spans="1:41" ht="16.5" customHeight="1">
      <c r="B90" s="206" t="s">
        <v>7137</v>
      </c>
      <c r="C90" s="207"/>
      <c r="D90" s="208">
        <f t="shared" ref="D90:O90" si="3">D96</f>
        <v>127.107</v>
      </c>
      <c r="E90" s="208">
        <f t="shared" si="3"/>
        <v>140.453</v>
      </c>
      <c r="F90" s="208">
        <f t="shared" si="3"/>
        <v>157.69</v>
      </c>
      <c r="G90" s="208">
        <f t="shared" si="3"/>
        <v>173.21799999999999</v>
      </c>
      <c r="H90" s="208">
        <f t="shared" si="3"/>
        <v>178.709</v>
      </c>
      <c r="I90" s="374">
        <f t="shared" si="3"/>
        <v>194.214</v>
      </c>
      <c r="J90" s="208">
        <f t="shared" si="3"/>
        <v>205.732</v>
      </c>
      <c r="K90" s="208">
        <f t="shared" si="3"/>
        <v>213.358</v>
      </c>
      <c r="L90" s="208">
        <f t="shared" si="3"/>
        <v>220.71199999999999</v>
      </c>
      <c r="M90" s="208">
        <f t="shared" si="3"/>
        <v>225.96299999999999</v>
      </c>
      <c r="N90" s="208">
        <f t="shared" si="3"/>
        <v>231.50800000000001</v>
      </c>
      <c r="O90" s="210">
        <f t="shared" si="3"/>
        <v>235.393</v>
      </c>
      <c r="P90" s="105"/>
      <c r="Q90" s="208">
        <f t="shared" ref="Q90:AB90" si="4">Q96</f>
        <v>127.107</v>
      </c>
      <c r="R90" s="208">
        <f t="shared" si="4"/>
        <v>140.453</v>
      </c>
      <c r="S90" s="208">
        <f t="shared" si="4"/>
        <v>157.69</v>
      </c>
      <c r="T90" s="208">
        <f t="shared" si="4"/>
        <v>173.21799999999999</v>
      </c>
      <c r="U90" s="209">
        <f t="shared" si="4"/>
        <v>178.709</v>
      </c>
      <c r="V90" s="208">
        <f t="shared" si="4"/>
        <v>189.095</v>
      </c>
      <c r="W90" s="208">
        <f t="shared" si="4"/>
        <v>197.77199999999999</v>
      </c>
      <c r="X90" s="208">
        <f t="shared" si="4"/>
        <v>201.55199999999999</v>
      </c>
      <c r="Y90" s="208">
        <f t="shared" si="4"/>
        <v>205.773</v>
      </c>
      <c r="Z90" s="208">
        <f t="shared" si="4"/>
        <v>208.59</v>
      </c>
      <c r="AA90" s="208">
        <f t="shared" si="4"/>
        <v>211.96299999999999</v>
      </c>
      <c r="AB90" s="210">
        <f t="shared" si="4"/>
        <v>214.2</v>
      </c>
      <c r="AC90" s="105"/>
      <c r="AD90" s="208">
        <f t="shared" ref="AD90:AO90" si="5">AD96</f>
        <v>127.107</v>
      </c>
      <c r="AE90" s="208">
        <f t="shared" si="5"/>
        <v>140.453</v>
      </c>
      <c r="AF90" s="208">
        <f t="shared" si="5"/>
        <v>157.69</v>
      </c>
      <c r="AG90" s="208">
        <f t="shared" si="5"/>
        <v>173.21799999999999</v>
      </c>
      <c r="AH90" s="209">
        <f t="shared" si="5"/>
        <v>178.709</v>
      </c>
      <c r="AI90" s="208">
        <f t="shared" si="5"/>
        <v>181.91300000000001</v>
      </c>
      <c r="AJ90" s="208">
        <f t="shared" si="5"/>
        <v>185.88800000000001</v>
      </c>
      <c r="AK90" s="208">
        <f t="shared" si="5"/>
        <v>185.56299999999999</v>
      </c>
      <c r="AL90" s="208">
        <f t="shared" si="5"/>
        <v>186.328</v>
      </c>
      <c r="AM90" s="208">
        <f t="shared" si="5"/>
        <v>185.98599999999999</v>
      </c>
      <c r="AN90" s="208">
        <f t="shared" si="5"/>
        <v>186.40199999999999</v>
      </c>
      <c r="AO90" s="210">
        <f t="shared" si="5"/>
        <v>186.04499999999999</v>
      </c>
    </row>
    <row r="91" spans="1:41" ht="16.5" customHeight="1">
      <c r="B91" s="211" t="s">
        <v>7138</v>
      </c>
      <c r="C91" s="212"/>
      <c r="D91" s="213">
        <f t="shared" ref="D91:O91" si="6">D106</f>
        <v>5.0949999999999998</v>
      </c>
      <c r="E91" s="213">
        <f t="shared" si="6"/>
        <v>4.2039999999999997</v>
      </c>
      <c r="F91" s="213">
        <f t="shared" si="6"/>
        <v>4.0469999999999997</v>
      </c>
      <c r="G91" s="213">
        <f t="shared" si="6"/>
        <v>3.9790000000000001</v>
      </c>
      <c r="H91" s="333">
        <f t="shared" si="6"/>
        <v>3.7080000000000002</v>
      </c>
      <c r="I91" s="375">
        <f t="shared" si="6"/>
        <v>3.8849999999999998</v>
      </c>
      <c r="J91" s="213">
        <f t="shared" si="6"/>
        <v>3.839</v>
      </c>
      <c r="K91" s="213">
        <f t="shared" si="6"/>
        <v>3.7360000000000002</v>
      </c>
      <c r="L91" s="213">
        <f t="shared" si="6"/>
        <v>3.7879999999999998</v>
      </c>
      <c r="M91" s="213">
        <f t="shared" si="6"/>
        <v>3.8010000000000002</v>
      </c>
      <c r="N91" s="213">
        <f t="shared" si="6"/>
        <v>3.7810000000000001</v>
      </c>
      <c r="O91" s="215">
        <f t="shared" si="6"/>
        <v>3.7290000000000001</v>
      </c>
      <c r="P91" s="105"/>
      <c r="Q91" s="213">
        <f t="shared" ref="Q91:AB91" si="7">Q106</f>
        <v>5.0949999999999998</v>
      </c>
      <c r="R91" s="213">
        <f t="shared" si="7"/>
        <v>4.2039999999999997</v>
      </c>
      <c r="S91" s="213">
        <f t="shared" si="7"/>
        <v>4.0469999999999997</v>
      </c>
      <c r="T91" s="213">
        <f t="shared" si="7"/>
        <v>3.9790000000000001</v>
      </c>
      <c r="U91" s="214">
        <f t="shared" si="7"/>
        <v>3.7080000000000002</v>
      </c>
      <c r="V91" s="213">
        <f t="shared" si="7"/>
        <v>3.8849999999999998</v>
      </c>
      <c r="W91" s="213">
        <f t="shared" si="7"/>
        <v>3.839</v>
      </c>
      <c r="X91" s="213">
        <f t="shared" si="7"/>
        <v>3.7360000000000002</v>
      </c>
      <c r="Y91" s="213">
        <f t="shared" si="7"/>
        <v>3.7879999999999998</v>
      </c>
      <c r="Z91" s="213">
        <f t="shared" si="7"/>
        <v>3.8010000000000002</v>
      </c>
      <c r="AA91" s="213">
        <f t="shared" si="7"/>
        <v>3.7810000000000001</v>
      </c>
      <c r="AB91" s="215">
        <f t="shared" si="7"/>
        <v>3.7290000000000001</v>
      </c>
      <c r="AC91" s="105"/>
      <c r="AD91" s="213">
        <f t="shared" ref="AD91:AO91" si="8">AD106</f>
        <v>5.0949999999999998</v>
      </c>
      <c r="AE91" s="213">
        <f t="shared" si="8"/>
        <v>4.2039999999999997</v>
      </c>
      <c r="AF91" s="213">
        <f t="shared" si="8"/>
        <v>4.0469999999999997</v>
      </c>
      <c r="AG91" s="213">
        <f t="shared" si="8"/>
        <v>3.9790000000000001</v>
      </c>
      <c r="AH91" s="214">
        <f t="shared" si="8"/>
        <v>3.7080000000000002</v>
      </c>
      <c r="AI91" s="213">
        <f t="shared" si="8"/>
        <v>3.8849999999999998</v>
      </c>
      <c r="AJ91" s="213">
        <f t="shared" si="8"/>
        <v>3.839</v>
      </c>
      <c r="AK91" s="213">
        <f t="shared" si="8"/>
        <v>3.7360000000000002</v>
      </c>
      <c r="AL91" s="213">
        <f t="shared" si="8"/>
        <v>3.7879999999999998</v>
      </c>
      <c r="AM91" s="213">
        <f t="shared" si="8"/>
        <v>3.8010000000000002</v>
      </c>
      <c r="AN91" s="213">
        <f t="shared" si="8"/>
        <v>3.7810000000000001</v>
      </c>
      <c r="AO91" s="215">
        <f t="shared" si="8"/>
        <v>3.7290000000000001</v>
      </c>
    </row>
    <row r="92" spans="1:41" ht="16.5" customHeight="1">
      <c r="B92" s="216" t="s">
        <v>106</v>
      </c>
      <c r="C92" s="217"/>
      <c r="D92" s="138">
        <f t="shared" ref="D92:O92" si="9">D114</f>
        <v>32.244999999999997</v>
      </c>
      <c r="E92" s="138">
        <f t="shared" si="9"/>
        <v>37.634999999999998</v>
      </c>
      <c r="F92" s="138">
        <f t="shared" si="9"/>
        <v>40.360999999999997</v>
      </c>
      <c r="G92" s="138">
        <f t="shared" si="9"/>
        <v>39.968000000000004</v>
      </c>
      <c r="H92" s="334">
        <f t="shared" si="9"/>
        <v>42.316000000000003</v>
      </c>
      <c r="I92" s="361">
        <f t="shared" si="9"/>
        <v>43.451000000000001</v>
      </c>
      <c r="J92" s="138">
        <f t="shared" si="9"/>
        <v>45.411000000000001</v>
      </c>
      <c r="K92" s="138">
        <f t="shared" si="9"/>
        <v>46.609000000000002</v>
      </c>
      <c r="L92" s="138">
        <f t="shared" si="9"/>
        <v>47.728999999999999</v>
      </c>
      <c r="M92" s="138">
        <f t="shared" si="9"/>
        <v>47.616999999999997</v>
      </c>
      <c r="N92" s="138">
        <f t="shared" si="9"/>
        <v>47.088000000000001</v>
      </c>
      <c r="O92" s="219">
        <f t="shared" si="9"/>
        <v>46.118000000000002</v>
      </c>
      <c r="P92" s="105"/>
      <c r="Q92" s="138">
        <f t="shared" ref="Q92:AB92" si="10">Q114</f>
        <v>32.244999999999997</v>
      </c>
      <c r="R92" s="138">
        <f t="shared" si="10"/>
        <v>37.634999999999998</v>
      </c>
      <c r="S92" s="138">
        <f t="shared" si="10"/>
        <v>40.360999999999997</v>
      </c>
      <c r="T92" s="138">
        <f t="shared" si="10"/>
        <v>39.968000000000004</v>
      </c>
      <c r="U92" s="218">
        <f t="shared" si="10"/>
        <v>42.316000000000003</v>
      </c>
      <c r="V92" s="138">
        <f t="shared" si="10"/>
        <v>42.942999999999998</v>
      </c>
      <c r="W92" s="138">
        <f t="shared" si="10"/>
        <v>44.154000000000003</v>
      </c>
      <c r="X92" s="138">
        <f t="shared" si="10"/>
        <v>44.127000000000002</v>
      </c>
      <c r="Y92" s="138">
        <f t="shared" si="10"/>
        <v>43.895000000000003</v>
      </c>
      <c r="Z92" s="138">
        <f t="shared" si="10"/>
        <v>43.13</v>
      </c>
      <c r="AA92" s="138">
        <f t="shared" si="10"/>
        <v>42.186</v>
      </c>
      <c r="AB92" s="219">
        <f t="shared" si="10"/>
        <v>41.07</v>
      </c>
      <c r="AC92" s="105"/>
      <c r="AD92" s="138">
        <f t="shared" ref="AD92:AO92" si="11">AD114</f>
        <v>32.244999999999997</v>
      </c>
      <c r="AE92" s="138">
        <f t="shared" si="11"/>
        <v>37.634999999999998</v>
      </c>
      <c r="AF92" s="138">
        <f t="shared" si="11"/>
        <v>40.360999999999997</v>
      </c>
      <c r="AG92" s="138">
        <f t="shared" si="11"/>
        <v>39.968000000000004</v>
      </c>
      <c r="AH92" s="218">
        <f t="shared" si="11"/>
        <v>42.316000000000003</v>
      </c>
      <c r="AI92" s="138">
        <f t="shared" si="11"/>
        <v>40.177999999999997</v>
      </c>
      <c r="AJ92" s="138">
        <f t="shared" si="11"/>
        <v>38.658000000000001</v>
      </c>
      <c r="AK92" s="138">
        <f t="shared" si="11"/>
        <v>36.466000000000001</v>
      </c>
      <c r="AL92" s="138">
        <f t="shared" si="11"/>
        <v>34.738999999999997</v>
      </c>
      <c r="AM92" s="138">
        <f t="shared" si="11"/>
        <v>32.67</v>
      </c>
      <c r="AN92" s="138">
        <f t="shared" si="11"/>
        <v>30.527999999999999</v>
      </c>
      <c r="AO92" s="219">
        <f t="shared" si="11"/>
        <v>28.363</v>
      </c>
    </row>
    <row r="93" spans="1:41" ht="16.5" customHeight="1">
      <c r="B93" s="211" t="s">
        <v>105</v>
      </c>
      <c r="C93" s="212"/>
      <c r="D93" s="213">
        <f t="shared" ref="D93:O93" si="12">D123</f>
        <v>38.470999999999997</v>
      </c>
      <c r="E93" s="213">
        <f t="shared" si="12"/>
        <v>39.061999999999998</v>
      </c>
      <c r="F93" s="213">
        <f t="shared" si="12"/>
        <v>44.978000000000002</v>
      </c>
      <c r="G93" s="213">
        <f t="shared" si="12"/>
        <v>48.085000000000001</v>
      </c>
      <c r="H93" s="334">
        <f t="shared" si="12"/>
        <v>47.817999999999998</v>
      </c>
      <c r="I93" s="375">
        <f t="shared" si="12"/>
        <v>50.459000000000003</v>
      </c>
      <c r="J93" s="213">
        <f t="shared" si="12"/>
        <v>52.685000000000002</v>
      </c>
      <c r="K93" s="213">
        <f t="shared" si="12"/>
        <v>54.286000000000001</v>
      </c>
      <c r="L93" s="213">
        <f t="shared" si="12"/>
        <v>56.15</v>
      </c>
      <c r="M93" s="213">
        <f t="shared" si="12"/>
        <v>57.87</v>
      </c>
      <c r="N93" s="213">
        <f t="shared" si="12"/>
        <v>59.63</v>
      </c>
      <c r="O93" s="215">
        <f t="shared" si="12"/>
        <v>61.448999999999998</v>
      </c>
      <c r="P93" s="105"/>
      <c r="Q93" s="213">
        <f t="shared" ref="Q93:AB93" si="13">Q123</f>
        <v>38.470999999999997</v>
      </c>
      <c r="R93" s="213">
        <f t="shared" si="13"/>
        <v>39.061999999999998</v>
      </c>
      <c r="S93" s="213">
        <f t="shared" si="13"/>
        <v>44.978000000000002</v>
      </c>
      <c r="T93" s="213">
        <f t="shared" si="13"/>
        <v>48.085000000000001</v>
      </c>
      <c r="U93" s="218">
        <f t="shared" si="13"/>
        <v>47.817999999999998</v>
      </c>
      <c r="V93" s="213">
        <f t="shared" si="13"/>
        <v>49.725000000000001</v>
      </c>
      <c r="W93" s="213">
        <f t="shared" si="13"/>
        <v>51.582999999999998</v>
      </c>
      <c r="X93" s="213">
        <f t="shared" si="13"/>
        <v>52.573999999999998</v>
      </c>
      <c r="Y93" s="213">
        <f t="shared" si="13"/>
        <v>53.951999999999998</v>
      </c>
      <c r="Z93" s="213">
        <f t="shared" si="13"/>
        <v>55.24</v>
      </c>
      <c r="AA93" s="213">
        <f t="shared" si="13"/>
        <v>56.545000000000002</v>
      </c>
      <c r="AB93" s="215">
        <f t="shared" si="13"/>
        <v>57.865000000000002</v>
      </c>
      <c r="AC93" s="105"/>
      <c r="AD93" s="213">
        <f t="shared" ref="AD93:AO93" si="14">AD123</f>
        <v>38.470999999999997</v>
      </c>
      <c r="AE93" s="213">
        <f t="shared" si="14"/>
        <v>39.061999999999998</v>
      </c>
      <c r="AF93" s="213">
        <f t="shared" si="14"/>
        <v>44.978000000000002</v>
      </c>
      <c r="AG93" s="213">
        <f t="shared" si="14"/>
        <v>48.085000000000001</v>
      </c>
      <c r="AH93" s="218">
        <f t="shared" si="14"/>
        <v>47.817999999999998</v>
      </c>
      <c r="AI93" s="213">
        <f t="shared" si="14"/>
        <v>49.5</v>
      </c>
      <c r="AJ93" s="213">
        <f t="shared" si="14"/>
        <v>51.23</v>
      </c>
      <c r="AK93" s="213">
        <f t="shared" si="14"/>
        <v>52.164999999999999</v>
      </c>
      <c r="AL93" s="213">
        <f t="shared" si="14"/>
        <v>53.494999999999997</v>
      </c>
      <c r="AM93" s="213">
        <f t="shared" si="14"/>
        <v>54.726999999999997</v>
      </c>
      <c r="AN93" s="213">
        <f t="shared" si="14"/>
        <v>56.017000000000003</v>
      </c>
      <c r="AO93" s="215">
        <f t="shared" si="14"/>
        <v>57.381999999999998</v>
      </c>
    </row>
    <row r="94" spans="1:41" ht="16.5" customHeight="1">
      <c r="B94" s="216" t="s">
        <v>7139</v>
      </c>
      <c r="C94" s="217"/>
      <c r="D94" s="138">
        <f t="shared" ref="D94:O94" si="15">D131</f>
        <v>25.03</v>
      </c>
      <c r="E94" s="138">
        <f t="shared" si="15"/>
        <v>30.367000000000001</v>
      </c>
      <c r="F94" s="138">
        <f t="shared" si="15"/>
        <v>38.357999999999997</v>
      </c>
      <c r="G94" s="138">
        <f t="shared" si="15"/>
        <v>47.328000000000003</v>
      </c>
      <c r="H94" s="334">
        <f t="shared" si="15"/>
        <v>49.954999999999998</v>
      </c>
      <c r="I94" s="361">
        <f t="shared" si="15"/>
        <v>59.947000000000003</v>
      </c>
      <c r="J94" s="138">
        <f t="shared" si="15"/>
        <v>65.049000000000007</v>
      </c>
      <c r="K94" s="138">
        <f t="shared" si="15"/>
        <v>68.049000000000007</v>
      </c>
      <c r="L94" s="138">
        <f t="shared" si="15"/>
        <v>71.578000000000003</v>
      </c>
      <c r="M94" s="138">
        <f t="shared" si="15"/>
        <v>74.438999999999993</v>
      </c>
      <c r="N94" s="138">
        <f t="shared" si="15"/>
        <v>77.95</v>
      </c>
      <c r="O94" s="219">
        <f t="shared" si="15"/>
        <v>80.137</v>
      </c>
      <c r="P94" s="105"/>
      <c r="Q94" s="138">
        <f t="shared" ref="Q94:AB94" si="16">Q131</f>
        <v>25.03</v>
      </c>
      <c r="R94" s="138">
        <f t="shared" si="16"/>
        <v>30.367000000000001</v>
      </c>
      <c r="S94" s="138">
        <f t="shared" si="16"/>
        <v>38.357999999999997</v>
      </c>
      <c r="T94" s="138">
        <f t="shared" si="16"/>
        <v>47.328000000000003</v>
      </c>
      <c r="U94" s="218">
        <f t="shared" si="16"/>
        <v>49.954999999999998</v>
      </c>
      <c r="V94" s="138">
        <f t="shared" si="16"/>
        <v>57.058</v>
      </c>
      <c r="W94" s="138">
        <f t="shared" si="16"/>
        <v>61.912999999999997</v>
      </c>
      <c r="X94" s="138">
        <f t="shared" si="16"/>
        <v>64.769000000000005</v>
      </c>
      <c r="Y94" s="138">
        <f t="shared" si="16"/>
        <v>68.128</v>
      </c>
      <c r="Z94" s="138">
        <f t="shared" si="16"/>
        <v>70.852999999999994</v>
      </c>
      <c r="AA94" s="138">
        <f t="shared" si="16"/>
        <v>74.194000000000003</v>
      </c>
      <c r="AB94" s="219">
        <f t="shared" si="16"/>
        <v>76.278999999999996</v>
      </c>
      <c r="AC94" s="105"/>
      <c r="AD94" s="138">
        <f t="shared" ref="AD94:AO94" si="17">AD131</f>
        <v>25.03</v>
      </c>
      <c r="AE94" s="138">
        <f t="shared" si="17"/>
        <v>30.367000000000001</v>
      </c>
      <c r="AF94" s="138">
        <f t="shared" si="17"/>
        <v>38.357999999999997</v>
      </c>
      <c r="AG94" s="138">
        <f t="shared" si="17"/>
        <v>47.328000000000003</v>
      </c>
      <c r="AH94" s="218">
        <f t="shared" si="17"/>
        <v>49.954999999999998</v>
      </c>
      <c r="AI94" s="138">
        <f t="shared" si="17"/>
        <v>54.17</v>
      </c>
      <c r="AJ94" s="138">
        <f t="shared" si="17"/>
        <v>58.777000000000001</v>
      </c>
      <c r="AK94" s="138">
        <f t="shared" si="17"/>
        <v>61.49</v>
      </c>
      <c r="AL94" s="138">
        <f t="shared" si="17"/>
        <v>64.677999999999997</v>
      </c>
      <c r="AM94" s="138">
        <f t="shared" si="17"/>
        <v>67.266000000000005</v>
      </c>
      <c r="AN94" s="138">
        <f t="shared" si="17"/>
        <v>70.438999999999993</v>
      </c>
      <c r="AO94" s="219">
        <f t="shared" si="17"/>
        <v>72.421999999999997</v>
      </c>
    </row>
    <row r="95" spans="1:41" ht="16.5" customHeight="1">
      <c r="B95" s="211" t="s">
        <v>7140</v>
      </c>
      <c r="C95" s="212"/>
      <c r="D95" s="213">
        <f t="shared" ref="D95:O95" si="18">D135</f>
        <v>26.265999999999998</v>
      </c>
      <c r="E95" s="213">
        <f t="shared" si="18"/>
        <v>29.184999999999999</v>
      </c>
      <c r="F95" s="213">
        <f t="shared" si="18"/>
        <v>29.946999999999999</v>
      </c>
      <c r="G95" s="213">
        <f t="shared" si="18"/>
        <v>33.857999999999997</v>
      </c>
      <c r="H95" s="334">
        <f t="shared" si="18"/>
        <v>34.911999999999999</v>
      </c>
      <c r="I95" s="375">
        <f t="shared" si="18"/>
        <v>36.472000000000001</v>
      </c>
      <c r="J95" s="213">
        <f t="shared" si="18"/>
        <v>38.747999999999998</v>
      </c>
      <c r="K95" s="213">
        <f t="shared" si="18"/>
        <v>40.677999999999997</v>
      </c>
      <c r="L95" s="213">
        <f t="shared" si="18"/>
        <v>41.468000000000004</v>
      </c>
      <c r="M95" s="213">
        <f t="shared" si="18"/>
        <v>42.234999999999999</v>
      </c>
      <c r="N95" s="213">
        <f t="shared" si="18"/>
        <v>43.058999999999997</v>
      </c>
      <c r="O95" s="215">
        <f t="shared" si="18"/>
        <v>43.96</v>
      </c>
      <c r="P95" s="105"/>
      <c r="Q95" s="213">
        <f t="shared" ref="Q95:AB95" si="19">Q135</f>
        <v>26.265999999999998</v>
      </c>
      <c r="R95" s="213">
        <f t="shared" si="19"/>
        <v>29.184999999999999</v>
      </c>
      <c r="S95" s="213">
        <f t="shared" si="19"/>
        <v>29.946999999999999</v>
      </c>
      <c r="T95" s="213">
        <f t="shared" si="19"/>
        <v>33.857999999999997</v>
      </c>
      <c r="U95" s="218">
        <f t="shared" si="19"/>
        <v>34.911999999999999</v>
      </c>
      <c r="V95" s="213">
        <f t="shared" si="19"/>
        <v>35.482999999999997</v>
      </c>
      <c r="W95" s="213">
        <f t="shared" si="19"/>
        <v>36.283000000000001</v>
      </c>
      <c r="X95" s="213">
        <f t="shared" si="19"/>
        <v>36.345999999999997</v>
      </c>
      <c r="Y95" s="213">
        <f t="shared" si="19"/>
        <v>36.01</v>
      </c>
      <c r="Z95" s="213">
        <f t="shared" si="19"/>
        <v>35.564999999999998</v>
      </c>
      <c r="AA95" s="213">
        <f t="shared" si="19"/>
        <v>35.256999999999998</v>
      </c>
      <c r="AB95" s="215">
        <f t="shared" si="19"/>
        <v>35.256999999999998</v>
      </c>
      <c r="AC95" s="105"/>
      <c r="AD95" s="213">
        <f t="shared" ref="AD95:AO95" si="20">AD135</f>
        <v>26.265999999999998</v>
      </c>
      <c r="AE95" s="213">
        <f t="shared" si="20"/>
        <v>29.184999999999999</v>
      </c>
      <c r="AF95" s="213">
        <f t="shared" si="20"/>
        <v>29.946999999999999</v>
      </c>
      <c r="AG95" s="213">
        <f t="shared" si="20"/>
        <v>33.857999999999997</v>
      </c>
      <c r="AH95" s="218">
        <f t="shared" si="20"/>
        <v>34.911999999999999</v>
      </c>
      <c r="AI95" s="213">
        <f t="shared" si="20"/>
        <v>34.180999999999997</v>
      </c>
      <c r="AJ95" s="213">
        <f t="shared" si="20"/>
        <v>33.384</v>
      </c>
      <c r="AK95" s="213">
        <f t="shared" si="20"/>
        <v>31.707000000000001</v>
      </c>
      <c r="AL95" s="213">
        <f t="shared" si="20"/>
        <v>29.628</v>
      </c>
      <c r="AM95" s="213">
        <f t="shared" si="20"/>
        <v>27.521999999999998</v>
      </c>
      <c r="AN95" s="213">
        <f t="shared" si="20"/>
        <v>25.635999999999999</v>
      </c>
      <c r="AO95" s="215">
        <f t="shared" si="20"/>
        <v>24.149000000000001</v>
      </c>
    </row>
    <row r="96" spans="1:41" ht="16.5" customHeight="1">
      <c r="A96" s="83" t="s">
        <v>7172</v>
      </c>
      <c r="B96" s="206" t="s">
        <v>7141</v>
      </c>
      <c r="C96" s="207"/>
      <c r="D96" s="208">
        <v>127.107</v>
      </c>
      <c r="E96" s="208">
        <v>140.453</v>
      </c>
      <c r="F96" s="208">
        <v>157.69</v>
      </c>
      <c r="G96" s="208">
        <v>173.21799999999999</v>
      </c>
      <c r="H96" s="208">
        <v>178.709</v>
      </c>
      <c r="I96" s="374">
        <v>194.214</v>
      </c>
      <c r="J96" s="208">
        <v>205.732</v>
      </c>
      <c r="K96" s="208">
        <v>213.358</v>
      </c>
      <c r="L96" s="208">
        <v>220.71199999999999</v>
      </c>
      <c r="M96" s="208">
        <v>225.96299999999999</v>
      </c>
      <c r="N96" s="208">
        <v>231.50800000000001</v>
      </c>
      <c r="O96" s="210">
        <v>235.393</v>
      </c>
      <c r="P96" s="105"/>
      <c r="Q96" s="208">
        <v>127.107</v>
      </c>
      <c r="R96" s="208">
        <v>140.453</v>
      </c>
      <c r="S96" s="208">
        <v>157.69</v>
      </c>
      <c r="T96" s="208">
        <v>173.21799999999999</v>
      </c>
      <c r="U96" s="209">
        <v>178.709</v>
      </c>
      <c r="V96" s="208">
        <v>189.095</v>
      </c>
      <c r="W96" s="208">
        <v>197.77199999999999</v>
      </c>
      <c r="X96" s="208">
        <v>201.55199999999999</v>
      </c>
      <c r="Y96" s="208">
        <v>205.773</v>
      </c>
      <c r="Z96" s="208">
        <v>208.59</v>
      </c>
      <c r="AA96" s="208">
        <v>211.96299999999999</v>
      </c>
      <c r="AB96" s="210">
        <v>214.2</v>
      </c>
      <c r="AC96" s="105"/>
      <c r="AD96" s="208">
        <v>127.107</v>
      </c>
      <c r="AE96" s="208">
        <v>140.453</v>
      </c>
      <c r="AF96" s="208">
        <v>157.69</v>
      </c>
      <c r="AG96" s="208">
        <v>173.21799999999999</v>
      </c>
      <c r="AH96" s="209">
        <v>178.709</v>
      </c>
      <c r="AI96" s="208">
        <v>181.91300000000001</v>
      </c>
      <c r="AJ96" s="208">
        <v>185.88800000000001</v>
      </c>
      <c r="AK96" s="208">
        <v>185.56299999999999</v>
      </c>
      <c r="AL96" s="208">
        <v>186.328</v>
      </c>
      <c r="AM96" s="208">
        <v>185.98599999999999</v>
      </c>
      <c r="AN96" s="208">
        <v>186.40199999999999</v>
      </c>
      <c r="AO96" s="210">
        <v>186.04499999999999</v>
      </c>
    </row>
    <row r="97" spans="2:41" ht="16.5" customHeight="1">
      <c r="B97" s="211" t="s">
        <v>7109</v>
      </c>
      <c r="C97" s="212"/>
      <c r="D97" s="213">
        <v>9.0719999999999992</v>
      </c>
      <c r="E97" s="213">
        <v>7.7480000000000002</v>
      </c>
      <c r="F97" s="213">
        <v>9.5449999999999999</v>
      </c>
      <c r="G97" s="213">
        <v>10.807</v>
      </c>
      <c r="H97" s="333">
        <v>9.43</v>
      </c>
      <c r="I97" s="375">
        <v>9.516</v>
      </c>
      <c r="J97" s="213">
        <v>9.4109999999999996</v>
      </c>
      <c r="K97" s="213">
        <v>9.2509999999999994</v>
      </c>
      <c r="L97" s="213">
        <v>9.2850000000000001</v>
      </c>
      <c r="M97" s="213">
        <v>9.2750000000000004</v>
      </c>
      <c r="N97" s="213">
        <v>9.2270000000000003</v>
      </c>
      <c r="O97" s="215">
        <v>9.27</v>
      </c>
      <c r="P97" s="105"/>
      <c r="Q97" s="213">
        <v>9.0719999999999992</v>
      </c>
      <c r="R97" s="213">
        <v>7.7480000000000002</v>
      </c>
      <c r="S97" s="213">
        <v>9.5449999999999999</v>
      </c>
      <c r="T97" s="213">
        <v>10.807</v>
      </c>
      <c r="U97" s="214">
        <v>9.43</v>
      </c>
      <c r="V97" s="213">
        <v>9.1039999999999992</v>
      </c>
      <c r="W97" s="213">
        <v>8.7639999999999993</v>
      </c>
      <c r="X97" s="213">
        <v>8.2899999999999991</v>
      </c>
      <c r="Y97" s="213">
        <v>8.1709999999999994</v>
      </c>
      <c r="Z97" s="213">
        <v>8.0500000000000007</v>
      </c>
      <c r="AA97" s="213">
        <v>7.91</v>
      </c>
      <c r="AB97" s="215">
        <v>7.8449999999999998</v>
      </c>
      <c r="AC97" s="105"/>
      <c r="AD97" s="213">
        <v>9.0719999999999992</v>
      </c>
      <c r="AE97" s="213">
        <v>7.7480000000000002</v>
      </c>
      <c r="AF97" s="213">
        <v>9.5449999999999999</v>
      </c>
      <c r="AG97" s="213">
        <v>10.807</v>
      </c>
      <c r="AH97" s="214">
        <v>9.43</v>
      </c>
      <c r="AI97" s="213">
        <v>8.8520000000000003</v>
      </c>
      <c r="AJ97" s="213">
        <v>8.4320000000000004</v>
      </c>
      <c r="AK97" s="213">
        <v>7.9329999999999998</v>
      </c>
      <c r="AL97" s="213">
        <v>7.694</v>
      </c>
      <c r="AM97" s="213">
        <v>7.4370000000000003</v>
      </c>
      <c r="AN97" s="213">
        <v>7.1840000000000002</v>
      </c>
      <c r="AO97" s="215">
        <v>7.0190000000000001</v>
      </c>
    </row>
    <row r="98" spans="2:41" ht="16.5" customHeight="1">
      <c r="B98" s="216" t="s">
        <v>7110</v>
      </c>
      <c r="C98" s="217"/>
      <c r="D98" s="138">
        <v>79.876000000000005</v>
      </c>
      <c r="E98" s="138">
        <v>79.637</v>
      </c>
      <c r="F98" s="138">
        <v>81.864999999999995</v>
      </c>
      <c r="G98" s="138">
        <v>90.302999999999997</v>
      </c>
      <c r="H98" s="334">
        <v>94.081000000000003</v>
      </c>
      <c r="I98" s="361">
        <v>105.084</v>
      </c>
      <c r="J98" s="138">
        <v>111.31</v>
      </c>
      <c r="K98" s="138">
        <v>115.208</v>
      </c>
      <c r="L98" s="138">
        <v>118.996</v>
      </c>
      <c r="M98" s="138">
        <v>122.21299999999999</v>
      </c>
      <c r="N98" s="138">
        <v>126.148</v>
      </c>
      <c r="O98" s="219">
        <v>128.87299999999999</v>
      </c>
      <c r="P98" s="105"/>
      <c r="Q98" s="138">
        <v>79.876000000000005</v>
      </c>
      <c r="R98" s="138">
        <v>79.637</v>
      </c>
      <c r="S98" s="138">
        <v>81.864999999999995</v>
      </c>
      <c r="T98" s="138">
        <v>90.302999999999997</v>
      </c>
      <c r="U98" s="218">
        <v>94.081000000000003</v>
      </c>
      <c r="V98" s="138">
        <v>100.712</v>
      </c>
      <c r="W98" s="138">
        <v>104.96299999999999</v>
      </c>
      <c r="X98" s="138">
        <v>106.759</v>
      </c>
      <c r="Y98" s="138">
        <v>109.32899999999999</v>
      </c>
      <c r="Z98" s="138">
        <v>111.31699999999999</v>
      </c>
      <c r="AA98" s="138">
        <v>114.06</v>
      </c>
      <c r="AB98" s="219">
        <v>115.871</v>
      </c>
      <c r="AC98" s="105"/>
      <c r="AD98" s="138">
        <v>79.876000000000005</v>
      </c>
      <c r="AE98" s="138">
        <v>79.637</v>
      </c>
      <c r="AF98" s="138">
        <v>81.864999999999995</v>
      </c>
      <c r="AG98" s="138">
        <v>90.302999999999997</v>
      </c>
      <c r="AH98" s="218">
        <v>94.081000000000003</v>
      </c>
      <c r="AI98" s="138">
        <v>95.837000000000003</v>
      </c>
      <c r="AJ98" s="138">
        <v>97.948999999999998</v>
      </c>
      <c r="AK98" s="138">
        <v>97.703999999999994</v>
      </c>
      <c r="AL98" s="138">
        <v>98.337999999999994</v>
      </c>
      <c r="AM98" s="138">
        <v>98.548000000000002</v>
      </c>
      <c r="AN98" s="138">
        <v>99.647000000000006</v>
      </c>
      <c r="AO98" s="219">
        <v>100.01900000000001</v>
      </c>
    </row>
    <row r="99" spans="2:41" ht="16.5" customHeight="1">
      <c r="B99" s="211" t="s">
        <v>7111</v>
      </c>
      <c r="C99" s="212"/>
      <c r="D99" s="213">
        <v>10.927</v>
      </c>
      <c r="E99" s="213">
        <v>15.986000000000001</v>
      </c>
      <c r="F99" s="213">
        <v>20.585999999999999</v>
      </c>
      <c r="G99" s="213">
        <v>20.504000000000001</v>
      </c>
      <c r="H99" s="334">
        <v>21.532</v>
      </c>
      <c r="I99" s="375">
        <v>23.611999999999998</v>
      </c>
      <c r="J99" s="213">
        <v>26.135999999999999</v>
      </c>
      <c r="K99" s="213">
        <v>27.923999999999999</v>
      </c>
      <c r="L99" s="213">
        <v>28.951000000000001</v>
      </c>
      <c r="M99" s="213">
        <v>29.533999999999999</v>
      </c>
      <c r="N99" s="213">
        <v>29.936</v>
      </c>
      <c r="O99" s="215">
        <v>30.224</v>
      </c>
      <c r="P99" s="105"/>
      <c r="Q99" s="213">
        <v>10.927</v>
      </c>
      <c r="R99" s="213">
        <v>15.986000000000001</v>
      </c>
      <c r="S99" s="213">
        <v>20.585999999999999</v>
      </c>
      <c r="T99" s="213">
        <v>20.504000000000001</v>
      </c>
      <c r="U99" s="218">
        <v>21.532</v>
      </c>
      <c r="V99" s="213">
        <v>23.353000000000002</v>
      </c>
      <c r="W99" s="213">
        <v>25.146000000000001</v>
      </c>
      <c r="X99" s="213">
        <v>26.009</v>
      </c>
      <c r="Y99" s="213">
        <v>26.259</v>
      </c>
      <c r="Z99" s="213">
        <v>26.265999999999998</v>
      </c>
      <c r="AA99" s="213">
        <v>26.297000000000001</v>
      </c>
      <c r="AB99" s="215">
        <v>26.341000000000001</v>
      </c>
      <c r="AC99" s="105"/>
      <c r="AD99" s="213">
        <v>10.927</v>
      </c>
      <c r="AE99" s="213">
        <v>15.986000000000001</v>
      </c>
      <c r="AF99" s="213">
        <v>20.585999999999999</v>
      </c>
      <c r="AG99" s="213">
        <v>20.504000000000001</v>
      </c>
      <c r="AH99" s="218">
        <v>21.532</v>
      </c>
      <c r="AI99" s="213">
        <v>22.373999999999999</v>
      </c>
      <c r="AJ99" s="213">
        <v>22.966000000000001</v>
      </c>
      <c r="AK99" s="213">
        <v>22.843</v>
      </c>
      <c r="AL99" s="213">
        <v>22.527000000000001</v>
      </c>
      <c r="AM99" s="213">
        <v>22.036999999999999</v>
      </c>
      <c r="AN99" s="213">
        <v>21.465</v>
      </c>
      <c r="AO99" s="215">
        <v>20.882999999999999</v>
      </c>
    </row>
    <row r="100" spans="2:41" ht="16.5" customHeight="1">
      <c r="B100" s="216" t="s">
        <v>7132</v>
      </c>
      <c r="C100" s="217"/>
      <c r="D100" s="138">
        <v>0.38800000000000001</v>
      </c>
      <c r="E100" s="138">
        <v>0.61699999999999999</v>
      </c>
      <c r="F100" s="138">
        <v>1.1659999999999999</v>
      </c>
      <c r="G100" s="138">
        <v>2.7759999999999998</v>
      </c>
      <c r="H100" s="334">
        <v>2.226</v>
      </c>
      <c r="I100" s="361">
        <v>1.843</v>
      </c>
      <c r="J100" s="138">
        <v>1.982</v>
      </c>
      <c r="K100" s="138">
        <v>2.085</v>
      </c>
      <c r="L100" s="138">
        <v>2.1680000000000001</v>
      </c>
      <c r="M100" s="138">
        <v>2.2290000000000001</v>
      </c>
      <c r="N100" s="138">
        <v>2.2709999999999999</v>
      </c>
      <c r="O100" s="219">
        <v>2.294</v>
      </c>
      <c r="P100" s="105"/>
      <c r="Q100" s="138">
        <v>0.38800000000000001</v>
      </c>
      <c r="R100" s="138">
        <v>0.61699999999999999</v>
      </c>
      <c r="S100" s="138">
        <v>1.1659999999999999</v>
      </c>
      <c r="T100" s="138">
        <v>2.7759999999999998</v>
      </c>
      <c r="U100" s="218">
        <v>2.226</v>
      </c>
      <c r="V100" s="138">
        <v>1.9650000000000001</v>
      </c>
      <c r="W100" s="138">
        <v>2.2570000000000001</v>
      </c>
      <c r="X100" s="138">
        <v>2.516</v>
      </c>
      <c r="Y100" s="138">
        <v>2.7490000000000001</v>
      </c>
      <c r="Z100" s="138">
        <v>2.9569999999999999</v>
      </c>
      <c r="AA100" s="138">
        <v>3.1230000000000002</v>
      </c>
      <c r="AB100" s="219">
        <v>3.282</v>
      </c>
      <c r="AC100" s="105"/>
      <c r="AD100" s="138">
        <v>0.38800000000000001</v>
      </c>
      <c r="AE100" s="138">
        <v>0.61699999999999999</v>
      </c>
      <c r="AF100" s="138">
        <v>1.1659999999999999</v>
      </c>
      <c r="AG100" s="138">
        <v>2.7759999999999998</v>
      </c>
      <c r="AH100" s="218">
        <v>2.226</v>
      </c>
      <c r="AI100" s="138">
        <v>2.169</v>
      </c>
      <c r="AJ100" s="138">
        <v>2.7170000000000001</v>
      </c>
      <c r="AK100" s="138">
        <v>3.1970000000000001</v>
      </c>
      <c r="AL100" s="138">
        <v>3.7189999999999999</v>
      </c>
      <c r="AM100" s="138">
        <v>4.1589999999999998</v>
      </c>
      <c r="AN100" s="138">
        <v>4.5170000000000003</v>
      </c>
      <c r="AO100" s="219">
        <v>4.843</v>
      </c>
    </row>
    <row r="101" spans="2:41" ht="16.5" customHeight="1">
      <c r="B101" s="211" t="s">
        <v>17</v>
      </c>
      <c r="C101" s="212"/>
      <c r="D101" s="213">
        <v>22.623999999999999</v>
      </c>
      <c r="E101" s="213">
        <v>30.75</v>
      </c>
      <c r="F101" s="213">
        <v>38.637</v>
      </c>
      <c r="G101" s="213">
        <v>42.588999999999999</v>
      </c>
      <c r="H101" s="334">
        <v>44.476999999999997</v>
      </c>
      <c r="I101" s="375">
        <v>46.493000000000002</v>
      </c>
      <c r="J101" s="213">
        <v>48.73</v>
      </c>
      <c r="K101" s="213">
        <v>50.381999999999998</v>
      </c>
      <c r="L101" s="213">
        <v>52.401000000000003</v>
      </c>
      <c r="M101" s="213">
        <v>53.451999999999998</v>
      </c>
      <c r="N101" s="213">
        <v>54.319000000000003</v>
      </c>
      <c r="O101" s="215">
        <v>54.813000000000002</v>
      </c>
      <c r="P101" s="105"/>
      <c r="Q101" s="213">
        <v>22.623999999999999</v>
      </c>
      <c r="R101" s="213">
        <v>30.75</v>
      </c>
      <c r="S101" s="213">
        <v>38.637</v>
      </c>
      <c r="T101" s="213">
        <v>42.588999999999999</v>
      </c>
      <c r="U101" s="218">
        <v>44.476999999999997</v>
      </c>
      <c r="V101" s="213">
        <v>46.283000000000001</v>
      </c>
      <c r="W101" s="213">
        <v>48.433999999999997</v>
      </c>
      <c r="X101" s="213">
        <v>49.37</v>
      </c>
      <c r="Y101" s="213">
        <v>50.238999999999997</v>
      </c>
      <c r="Z101" s="213">
        <v>50.63</v>
      </c>
      <c r="AA101" s="213">
        <v>50.89</v>
      </c>
      <c r="AB101" s="215">
        <v>50.911999999999999</v>
      </c>
      <c r="AC101" s="105"/>
      <c r="AD101" s="213">
        <v>22.623999999999999</v>
      </c>
      <c r="AE101" s="213">
        <v>30.75</v>
      </c>
      <c r="AF101" s="213">
        <v>38.637</v>
      </c>
      <c r="AG101" s="213">
        <v>42.588999999999999</v>
      </c>
      <c r="AH101" s="218">
        <v>44.476999999999997</v>
      </c>
      <c r="AI101" s="213">
        <v>44.994</v>
      </c>
      <c r="AJ101" s="213">
        <v>45.555</v>
      </c>
      <c r="AK101" s="213">
        <v>45.122</v>
      </c>
      <c r="AL101" s="213">
        <v>44.868000000000002</v>
      </c>
      <c r="AM101" s="213">
        <v>44.311999999999998</v>
      </c>
      <c r="AN101" s="213">
        <v>43.835000000000001</v>
      </c>
      <c r="AO101" s="215">
        <v>43.316000000000003</v>
      </c>
    </row>
    <row r="102" spans="2:41" ht="16.5" customHeight="1">
      <c r="B102" s="216" t="s">
        <v>7128</v>
      </c>
      <c r="C102" s="217"/>
      <c r="D102" s="138">
        <v>3.2919999999999998</v>
      </c>
      <c r="E102" s="138">
        <v>4.4969999999999999</v>
      </c>
      <c r="F102" s="138">
        <v>4.3319999999999999</v>
      </c>
      <c r="G102" s="138">
        <v>4.3639999999999999</v>
      </c>
      <c r="H102" s="334">
        <v>4.76</v>
      </c>
      <c r="I102" s="361">
        <v>5.3109999999999999</v>
      </c>
      <c r="J102" s="138">
        <v>5.68</v>
      </c>
      <c r="K102" s="138">
        <v>5.9</v>
      </c>
      <c r="L102" s="138">
        <v>6.1449999999999996</v>
      </c>
      <c r="M102" s="138">
        <v>6.3310000000000004</v>
      </c>
      <c r="N102" s="138">
        <v>6.5190000000000001</v>
      </c>
      <c r="O102" s="219">
        <v>6.65</v>
      </c>
      <c r="P102" s="105"/>
      <c r="Q102" s="138">
        <v>3.2919999999999998</v>
      </c>
      <c r="R102" s="138">
        <v>4.4969999999999999</v>
      </c>
      <c r="S102" s="138">
        <v>4.3319999999999999</v>
      </c>
      <c r="T102" s="138">
        <v>4.3639999999999999</v>
      </c>
      <c r="U102" s="218">
        <v>4.76</v>
      </c>
      <c r="V102" s="138">
        <v>5.3280000000000003</v>
      </c>
      <c r="W102" s="138">
        <v>5.7069999999999999</v>
      </c>
      <c r="X102" s="138">
        <v>5.9359999999999999</v>
      </c>
      <c r="Y102" s="138">
        <v>6.1550000000000002</v>
      </c>
      <c r="Z102" s="138">
        <v>6.3179999999999996</v>
      </c>
      <c r="AA102" s="138">
        <v>6.476</v>
      </c>
      <c r="AB102" s="219">
        <v>6.577</v>
      </c>
      <c r="AC102" s="105"/>
      <c r="AD102" s="138">
        <v>3.2919999999999998</v>
      </c>
      <c r="AE102" s="138">
        <v>4.4969999999999999</v>
      </c>
      <c r="AF102" s="138">
        <v>4.3319999999999999</v>
      </c>
      <c r="AG102" s="138">
        <v>4.3639999999999999</v>
      </c>
      <c r="AH102" s="218">
        <v>4.76</v>
      </c>
      <c r="AI102" s="138">
        <v>5.3289999999999997</v>
      </c>
      <c r="AJ102" s="138">
        <v>5.7110000000000003</v>
      </c>
      <c r="AK102" s="138">
        <v>5.9489999999999998</v>
      </c>
      <c r="AL102" s="138">
        <v>6.1050000000000004</v>
      </c>
      <c r="AM102" s="138">
        <v>6.2050000000000001</v>
      </c>
      <c r="AN102" s="138">
        <v>6.3049999999999997</v>
      </c>
      <c r="AO102" s="219">
        <v>6.3490000000000002</v>
      </c>
    </row>
    <row r="103" spans="2:41" ht="16.5" customHeight="1">
      <c r="B103" s="211" t="s">
        <v>7142</v>
      </c>
      <c r="C103" s="212"/>
      <c r="D103" s="213"/>
      <c r="E103" s="213"/>
      <c r="F103" s="213"/>
      <c r="G103" s="213"/>
      <c r="H103" s="334"/>
      <c r="I103" s="375">
        <v>2.4E-2</v>
      </c>
      <c r="J103" s="213">
        <v>2.5999999999999999E-2</v>
      </c>
      <c r="K103" s="213">
        <v>2.7E-2</v>
      </c>
      <c r="L103" s="213">
        <v>2.7E-2</v>
      </c>
      <c r="M103" s="213">
        <v>2.5999999999999999E-2</v>
      </c>
      <c r="N103" s="213">
        <v>2.5000000000000001E-2</v>
      </c>
      <c r="O103" s="215">
        <v>2.4E-2</v>
      </c>
      <c r="P103" s="105"/>
      <c r="Q103" s="213"/>
      <c r="R103" s="213"/>
      <c r="S103" s="213"/>
      <c r="T103" s="213"/>
      <c r="U103" s="218"/>
      <c r="V103" s="213">
        <v>2.4E-2</v>
      </c>
      <c r="W103" s="213">
        <v>2.5999999999999999E-2</v>
      </c>
      <c r="X103" s="213">
        <v>2.7E-2</v>
      </c>
      <c r="Y103" s="213">
        <v>2.7E-2</v>
      </c>
      <c r="Z103" s="213">
        <v>2.7E-2</v>
      </c>
      <c r="AA103" s="213">
        <v>2.7E-2</v>
      </c>
      <c r="AB103" s="215">
        <v>2.7E-2</v>
      </c>
      <c r="AC103" s="105"/>
      <c r="AD103" s="213"/>
      <c r="AE103" s="213"/>
      <c r="AF103" s="213"/>
      <c r="AG103" s="213"/>
      <c r="AH103" s="218"/>
      <c r="AI103" s="213">
        <v>2.1999999999999999E-2</v>
      </c>
      <c r="AJ103" s="213">
        <v>2.4E-2</v>
      </c>
      <c r="AK103" s="213">
        <v>2.4E-2</v>
      </c>
      <c r="AL103" s="213">
        <v>2.4E-2</v>
      </c>
      <c r="AM103" s="213">
        <v>2.3E-2</v>
      </c>
      <c r="AN103" s="213">
        <v>2.1999999999999999E-2</v>
      </c>
      <c r="AO103" s="215">
        <v>2.1999999999999999E-2</v>
      </c>
    </row>
    <row r="104" spans="2:41" ht="16.5" customHeight="1">
      <c r="B104" s="216" t="s">
        <v>18</v>
      </c>
      <c r="C104" s="217"/>
      <c r="D104" s="138"/>
      <c r="E104" s="138"/>
      <c r="F104" s="138"/>
      <c r="G104" s="138"/>
      <c r="H104" s="334"/>
      <c r="I104" s="361">
        <v>4.0000000000000001E-3</v>
      </c>
      <c r="J104" s="138">
        <v>2.8000000000000001E-2</v>
      </c>
      <c r="K104" s="138">
        <v>7.4999999999999997E-2</v>
      </c>
      <c r="L104" s="138">
        <v>0.13900000000000001</v>
      </c>
      <c r="M104" s="138">
        <v>0.21299999999999999</v>
      </c>
      <c r="N104" s="138">
        <v>0.29399999999999998</v>
      </c>
      <c r="O104" s="219">
        <v>0.38200000000000001</v>
      </c>
      <c r="P104" s="105"/>
      <c r="Q104" s="138"/>
      <c r="R104" s="138"/>
      <c r="S104" s="138"/>
      <c r="T104" s="138"/>
      <c r="U104" s="218"/>
      <c r="V104" s="138">
        <v>8.0000000000000002E-3</v>
      </c>
      <c r="W104" s="138">
        <v>5.8999999999999997E-2</v>
      </c>
      <c r="X104" s="138">
        <v>0.16</v>
      </c>
      <c r="Y104" s="138">
        <v>0.27</v>
      </c>
      <c r="Z104" s="138">
        <v>0.36499999999999999</v>
      </c>
      <c r="AA104" s="138">
        <v>0.44400000000000001</v>
      </c>
      <c r="AB104" s="219">
        <v>0.52</v>
      </c>
      <c r="AC104" s="105"/>
      <c r="AD104" s="138"/>
      <c r="AE104" s="138"/>
      <c r="AF104" s="138"/>
      <c r="AG104" s="138"/>
      <c r="AH104" s="218"/>
      <c r="AI104" s="138">
        <v>0.01</v>
      </c>
      <c r="AJ104" s="138">
        <v>9.5000000000000001E-2</v>
      </c>
      <c r="AK104" s="138">
        <v>0.26100000000000001</v>
      </c>
      <c r="AL104" s="138">
        <v>0.41799999999999998</v>
      </c>
      <c r="AM104" s="138">
        <v>0.52100000000000002</v>
      </c>
      <c r="AN104" s="138">
        <v>0.58699999999999997</v>
      </c>
      <c r="AO104" s="219">
        <v>0.64600000000000002</v>
      </c>
    </row>
    <row r="105" spans="2:41" ht="16.5" customHeight="1">
      <c r="B105" s="211" t="s">
        <v>7115</v>
      </c>
      <c r="C105" s="212"/>
      <c r="D105" s="213">
        <v>0.92700000000000005</v>
      </c>
      <c r="E105" s="213">
        <v>1.2170000000000001</v>
      </c>
      <c r="F105" s="213">
        <v>1.5589999999999999</v>
      </c>
      <c r="G105" s="213">
        <v>1.875</v>
      </c>
      <c r="H105" s="335">
        <v>2.202</v>
      </c>
      <c r="I105" s="375">
        <v>2.3220000000000001</v>
      </c>
      <c r="J105" s="213">
        <v>2.4169999999999998</v>
      </c>
      <c r="K105" s="213">
        <v>2.4790000000000001</v>
      </c>
      <c r="L105" s="213">
        <v>2.5550000000000002</v>
      </c>
      <c r="M105" s="213">
        <v>2.6269999999999998</v>
      </c>
      <c r="N105" s="213">
        <v>2.6819999999999999</v>
      </c>
      <c r="O105" s="215">
        <v>2.7530000000000001</v>
      </c>
      <c r="P105" s="105"/>
      <c r="Q105" s="213">
        <v>0.92700000000000005</v>
      </c>
      <c r="R105" s="213">
        <v>1.2170000000000001</v>
      </c>
      <c r="S105" s="213">
        <v>1.5589999999999999</v>
      </c>
      <c r="T105" s="213">
        <v>1.875</v>
      </c>
      <c r="U105" s="220">
        <v>2.202</v>
      </c>
      <c r="V105" s="213">
        <v>2.3069999999999999</v>
      </c>
      <c r="W105" s="213">
        <v>2.383</v>
      </c>
      <c r="X105" s="213">
        <v>2.4249999999999998</v>
      </c>
      <c r="Y105" s="213">
        <v>2.48</v>
      </c>
      <c r="Z105" s="213">
        <v>2.5289999999999999</v>
      </c>
      <c r="AA105" s="213">
        <v>2.5619999999999998</v>
      </c>
      <c r="AB105" s="215">
        <v>2.6080000000000001</v>
      </c>
      <c r="AC105" s="105"/>
      <c r="AD105" s="213">
        <v>0.92700000000000005</v>
      </c>
      <c r="AE105" s="213">
        <v>1.2170000000000001</v>
      </c>
      <c r="AF105" s="213">
        <v>1.5589999999999999</v>
      </c>
      <c r="AG105" s="213">
        <v>1.875</v>
      </c>
      <c r="AH105" s="220">
        <v>2.202</v>
      </c>
      <c r="AI105" s="213">
        <v>2.3039999999999998</v>
      </c>
      <c r="AJ105" s="213">
        <v>2.3740000000000001</v>
      </c>
      <c r="AK105" s="213">
        <v>2.4119999999999999</v>
      </c>
      <c r="AL105" s="213">
        <v>2.4620000000000002</v>
      </c>
      <c r="AM105" s="213">
        <v>2.5059999999999998</v>
      </c>
      <c r="AN105" s="213">
        <v>2.536</v>
      </c>
      <c r="AO105" s="215">
        <v>2.577</v>
      </c>
    </row>
    <row r="106" spans="2:41" ht="16.5" customHeight="1">
      <c r="B106" s="206" t="s">
        <v>7143</v>
      </c>
      <c r="C106" s="207"/>
      <c r="D106" s="208">
        <v>5.0949999999999998</v>
      </c>
      <c r="E106" s="208">
        <v>4.2039999999999997</v>
      </c>
      <c r="F106" s="208">
        <v>4.0469999999999997</v>
      </c>
      <c r="G106" s="208">
        <v>3.9790000000000001</v>
      </c>
      <c r="H106" s="208">
        <v>3.7080000000000002</v>
      </c>
      <c r="I106" s="374">
        <v>3.8849999999999998</v>
      </c>
      <c r="J106" s="208">
        <v>3.839</v>
      </c>
      <c r="K106" s="208">
        <v>3.7360000000000002</v>
      </c>
      <c r="L106" s="208">
        <v>3.7879999999999998</v>
      </c>
      <c r="M106" s="208">
        <v>3.8010000000000002</v>
      </c>
      <c r="N106" s="208">
        <v>3.7810000000000001</v>
      </c>
      <c r="O106" s="210">
        <v>3.7290000000000001</v>
      </c>
      <c r="P106" s="105"/>
      <c r="Q106" s="208">
        <v>5.0949999999999998</v>
      </c>
      <c r="R106" s="208">
        <v>4.2039999999999997</v>
      </c>
      <c r="S106" s="208">
        <v>4.0469999999999997</v>
      </c>
      <c r="T106" s="208">
        <v>3.9790000000000001</v>
      </c>
      <c r="U106" s="209">
        <v>3.7080000000000002</v>
      </c>
      <c r="V106" s="208">
        <v>3.8849999999999998</v>
      </c>
      <c r="W106" s="208">
        <v>3.839</v>
      </c>
      <c r="X106" s="208">
        <v>3.7360000000000002</v>
      </c>
      <c r="Y106" s="208">
        <v>3.7879999999999998</v>
      </c>
      <c r="Z106" s="208">
        <v>3.8010000000000002</v>
      </c>
      <c r="AA106" s="208">
        <v>3.7810000000000001</v>
      </c>
      <c r="AB106" s="210">
        <v>3.7290000000000001</v>
      </c>
      <c r="AC106" s="105"/>
      <c r="AD106" s="208">
        <v>5.0949999999999998</v>
      </c>
      <c r="AE106" s="208">
        <v>4.2039999999999997</v>
      </c>
      <c r="AF106" s="208">
        <v>4.0469999999999997</v>
      </c>
      <c r="AG106" s="208">
        <v>3.9790000000000001</v>
      </c>
      <c r="AH106" s="209">
        <v>3.7080000000000002</v>
      </c>
      <c r="AI106" s="208">
        <v>3.8849999999999998</v>
      </c>
      <c r="AJ106" s="208">
        <v>3.839</v>
      </c>
      <c r="AK106" s="208">
        <v>3.7360000000000002</v>
      </c>
      <c r="AL106" s="208">
        <v>3.7879999999999998</v>
      </c>
      <c r="AM106" s="208">
        <v>3.8010000000000002</v>
      </c>
      <c r="AN106" s="208">
        <v>3.7810000000000001</v>
      </c>
      <c r="AO106" s="210">
        <v>3.7290000000000001</v>
      </c>
    </row>
    <row r="107" spans="2:41" ht="16.5" customHeight="1">
      <c r="B107" s="211" t="s">
        <v>7109</v>
      </c>
      <c r="C107" s="212"/>
      <c r="D107" s="213"/>
      <c r="E107" s="213"/>
      <c r="F107" s="213"/>
      <c r="G107" s="213"/>
      <c r="H107" s="333"/>
      <c r="I107" s="375"/>
      <c r="J107" s="213"/>
      <c r="K107" s="213"/>
      <c r="L107" s="213"/>
      <c r="M107" s="213"/>
      <c r="N107" s="213"/>
      <c r="O107" s="215"/>
      <c r="P107" s="105"/>
      <c r="Q107" s="213"/>
      <c r="R107" s="213"/>
      <c r="S107" s="213"/>
      <c r="T107" s="213"/>
      <c r="U107" s="214"/>
      <c r="V107" s="213"/>
      <c r="W107" s="213"/>
      <c r="X107" s="213"/>
      <c r="Y107" s="213"/>
      <c r="Z107" s="213"/>
      <c r="AA107" s="213"/>
      <c r="AB107" s="215"/>
      <c r="AC107" s="105"/>
      <c r="AD107" s="213"/>
      <c r="AE107" s="213"/>
      <c r="AF107" s="213"/>
      <c r="AG107" s="213"/>
      <c r="AH107" s="214"/>
      <c r="AI107" s="213"/>
      <c r="AJ107" s="213"/>
      <c r="AK107" s="213"/>
      <c r="AL107" s="213"/>
      <c r="AM107" s="213"/>
      <c r="AN107" s="213"/>
      <c r="AO107" s="215"/>
    </row>
    <row r="108" spans="2:41" ht="16.5" customHeight="1">
      <c r="B108" s="216" t="s">
        <v>7110</v>
      </c>
      <c r="C108" s="217"/>
      <c r="D108" s="138">
        <v>4.6280000000000001</v>
      </c>
      <c r="E108" s="138">
        <v>3.577</v>
      </c>
      <c r="F108" s="138">
        <v>3.1789999999999998</v>
      </c>
      <c r="G108" s="138">
        <v>2.629</v>
      </c>
      <c r="H108" s="334">
        <v>2.2410000000000001</v>
      </c>
      <c r="I108" s="361">
        <v>2.726</v>
      </c>
      <c r="J108" s="138">
        <v>2.6989999999999998</v>
      </c>
      <c r="K108" s="138">
        <v>2.637</v>
      </c>
      <c r="L108" s="138">
        <v>2.6680000000000001</v>
      </c>
      <c r="M108" s="138">
        <v>2.677</v>
      </c>
      <c r="N108" s="138">
        <v>2.665</v>
      </c>
      <c r="O108" s="219">
        <v>2.633</v>
      </c>
      <c r="P108" s="105"/>
      <c r="Q108" s="138">
        <v>4.6280000000000001</v>
      </c>
      <c r="R108" s="138">
        <v>3.577</v>
      </c>
      <c r="S108" s="138">
        <v>3.1789999999999998</v>
      </c>
      <c r="T108" s="138">
        <v>2.629</v>
      </c>
      <c r="U108" s="218">
        <v>2.2410000000000001</v>
      </c>
      <c r="V108" s="138">
        <v>2.726</v>
      </c>
      <c r="W108" s="138">
        <v>2.6989999999999998</v>
      </c>
      <c r="X108" s="138">
        <v>2.637</v>
      </c>
      <c r="Y108" s="138">
        <v>2.6680000000000001</v>
      </c>
      <c r="Z108" s="138">
        <v>2.677</v>
      </c>
      <c r="AA108" s="138">
        <v>2.665</v>
      </c>
      <c r="AB108" s="219">
        <v>2.633</v>
      </c>
      <c r="AC108" s="105"/>
      <c r="AD108" s="138">
        <v>4.6280000000000001</v>
      </c>
      <c r="AE108" s="138">
        <v>3.577</v>
      </c>
      <c r="AF108" s="138">
        <v>3.1789999999999998</v>
      </c>
      <c r="AG108" s="138">
        <v>2.629</v>
      </c>
      <c r="AH108" s="218">
        <v>2.2410000000000001</v>
      </c>
      <c r="AI108" s="138">
        <v>2.714</v>
      </c>
      <c r="AJ108" s="138">
        <v>2.6680000000000001</v>
      </c>
      <c r="AK108" s="138">
        <v>2.6230000000000002</v>
      </c>
      <c r="AL108" s="138">
        <v>2.577</v>
      </c>
      <c r="AM108" s="138">
        <v>2.5310000000000001</v>
      </c>
      <c r="AN108" s="138">
        <v>2.4849999999999999</v>
      </c>
      <c r="AO108" s="219">
        <v>2.4390000000000001</v>
      </c>
    </row>
    <row r="109" spans="2:41" ht="16.5" customHeight="1">
      <c r="B109" s="211" t="s">
        <v>7111</v>
      </c>
      <c r="C109" s="212"/>
      <c r="D109" s="213">
        <v>1.0999999999999999E-2</v>
      </c>
      <c r="E109" s="213">
        <v>2.5000000000000001E-2</v>
      </c>
      <c r="F109" s="213">
        <v>4.0000000000000001E-3</v>
      </c>
      <c r="G109" s="213">
        <v>3.0000000000000001E-3</v>
      </c>
      <c r="H109" s="334">
        <v>3.0000000000000001E-3</v>
      </c>
      <c r="I109" s="375">
        <v>4.0000000000000001E-3</v>
      </c>
      <c r="J109" s="213">
        <v>4.0000000000000001E-3</v>
      </c>
      <c r="K109" s="213">
        <v>3.0000000000000001E-3</v>
      </c>
      <c r="L109" s="213">
        <v>3.0000000000000001E-3</v>
      </c>
      <c r="M109" s="213">
        <v>3.0000000000000001E-3</v>
      </c>
      <c r="N109" s="213">
        <v>3.0000000000000001E-3</v>
      </c>
      <c r="O109" s="215">
        <v>3.0000000000000001E-3</v>
      </c>
      <c r="P109" s="105"/>
      <c r="Q109" s="213">
        <v>1.0999999999999999E-2</v>
      </c>
      <c r="R109" s="213">
        <v>2.5000000000000001E-2</v>
      </c>
      <c r="S109" s="213">
        <v>4.0000000000000001E-3</v>
      </c>
      <c r="T109" s="213">
        <v>3.0000000000000001E-3</v>
      </c>
      <c r="U109" s="218">
        <v>3.0000000000000001E-3</v>
      </c>
      <c r="V109" s="213">
        <v>4.0000000000000001E-3</v>
      </c>
      <c r="W109" s="213">
        <v>4.0000000000000001E-3</v>
      </c>
      <c r="X109" s="213">
        <v>3.0000000000000001E-3</v>
      </c>
      <c r="Y109" s="213">
        <v>3.0000000000000001E-3</v>
      </c>
      <c r="Z109" s="213">
        <v>3.0000000000000001E-3</v>
      </c>
      <c r="AA109" s="213">
        <v>3.0000000000000001E-3</v>
      </c>
      <c r="AB109" s="215">
        <v>3.0000000000000001E-3</v>
      </c>
      <c r="AC109" s="105"/>
      <c r="AD109" s="213">
        <v>1.0999999999999999E-2</v>
      </c>
      <c r="AE109" s="213">
        <v>2.5000000000000001E-2</v>
      </c>
      <c r="AF109" s="213">
        <v>4.0000000000000001E-3</v>
      </c>
      <c r="AG109" s="213">
        <v>3.0000000000000001E-3</v>
      </c>
      <c r="AH109" s="218">
        <v>3.0000000000000001E-3</v>
      </c>
      <c r="AI109" s="213">
        <v>4.0000000000000001E-3</v>
      </c>
      <c r="AJ109" s="213">
        <v>4.0000000000000001E-3</v>
      </c>
      <c r="AK109" s="213">
        <v>3.0000000000000001E-3</v>
      </c>
      <c r="AL109" s="213">
        <v>3.0000000000000001E-3</v>
      </c>
      <c r="AM109" s="213">
        <v>3.0000000000000001E-3</v>
      </c>
      <c r="AN109" s="213">
        <v>3.0000000000000001E-3</v>
      </c>
      <c r="AO109" s="215">
        <v>3.0000000000000001E-3</v>
      </c>
    </row>
    <row r="110" spans="2:41" ht="16.5" customHeight="1">
      <c r="B110" s="216" t="s">
        <v>7132</v>
      </c>
      <c r="C110" s="217"/>
      <c r="D110" s="138"/>
      <c r="E110" s="138"/>
      <c r="F110" s="138"/>
      <c r="G110" s="138">
        <v>8.6999999999999994E-2</v>
      </c>
      <c r="H110" s="334">
        <v>8.7999999999999995E-2</v>
      </c>
      <c r="I110" s="361">
        <v>4.7E-2</v>
      </c>
      <c r="J110" s="138">
        <v>4.5999999999999999E-2</v>
      </c>
      <c r="K110" s="138">
        <v>4.3999999999999997E-2</v>
      </c>
      <c r="L110" s="138">
        <v>4.4999999999999998E-2</v>
      </c>
      <c r="M110" s="138">
        <v>4.4999999999999998E-2</v>
      </c>
      <c r="N110" s="138">
        <v>4.4999999999999998E-2</v>
      </c>
      <c r="O110" s="219">
        <v>4.3999999999999997E-2</v>
      </c>
      <c r="P110" s="105"/>
      <c r="Q110" s="138"/>
      <c r="R110" s="138"/>
      <c r="S110" s="138"/>
      <c r="T110" s="138">
        <v>8.6999999999999994E-2</v>
      </c>
      <c r="U110" s="218">
        <v>8.7999999999999995E-2</v>
      </c>
      <c r="V110" s="138">
        <v>4.7E-2</v>
      </c>
      <c r="W110" s="138">
        <v>4.5999999999999999E-2</v>
      </c>
      <c r="X110" s="138">
        <v>4.3999999999999997E-2</v>
      </c>
      <c r="Y110" s="138">
        <v>4.4999999999999998E-2</v>
      </c>
      <c r="Z110" s="138">
        <v>4.4999999999999998E-2</v>
      </c>
      <c r="AA110" s="138">
        <v>4.4999999999999998E-2</v>
      </c>
      <c r="AB110" s="219">
        <v>4.3999999999999997E-2</v>
      </c>
      <c r="AC110" s="105"/>
      <c r="AD110" s="138"/>
      <c r="AE110" s="138"/>
      <c r="AF110" s="138"/>
      <c r="AG110" s="138">
        <v>8.6999999999999994E-2</v>
      </c>
      <c r="AH110" s="218">
        <v>8.7999999999999995E-2</v>
      </c>
      <c r="AI110" s="138">
        <v>5.8999999999999997E-2</v>
      </c>
      <c r="AJ110" s="138">
        <v>7.5999999999999998E-2</v>
      </c>
      <c r="AK110" s="138">
        <v>5.8999999999999997E-2</v>
      </c>
      <c r="AL110" s="138">
        <v>0.13700000000000001</v>
      </c>
      <c r="AM110" s="138">
        <v>0.191</v>
      </c>
      <c r="AN110" s="138">
        <v>0.22500000000000001</v>
      </c>
      <c r="AO110" s="219">
        <v>0.23799999999999999</v>
      </c>
    </row>
    <row r="111" spans="2:41" ht="16.5" customHeight="1">
      <c r="B111" s="211" t="s">
        <v>17</v>
      </c>
      <c r="C111" s="212"/>
      <c r="D111" s="213">
        <v>0.45600000000000002</v>
      </c>
      <c r="E111" s="213">
        <v>0.60199999999999998</v>
      </c>
      <c r="F111" s="213">
        <v>0.86299999999999999</v>
      </c>
      <c r="G111" s="213">
        <v>1.2589999999999999</v>
      </c>
      <c r="H111" s="334">
        <v>1.3759999999999999</v>
      </c>
      <c r="I111" s="375">
        <v>1.1080000000000001</v>
      </c>
      <c r="J111" s="213">
        <v>1.091</v>
      </c>
      <c r="K111" s="213">
        <v>1.0509999999999999</v>
      </c>
      <c r="L111" s="213">
        <v>1.071</v>
      </c>
      <c r="M111" s="213">
        <v>1.0760000000000001</v>
      </c>
      <c r="N111" s="213">
        <v>1.0680000000000001</v>
      </c>
      <c r="O111" s="215">
        <v>1.048</v>
      </c>
      <c r="P111" s="105"/>
      <c r="Q111" s="213">
        <v>0.45600000000000002</v>
      </c>
      <c r="R111" s="213">
        <v>0.60199999999999998</v>
      </c>
      <c r="S111" s="213">
        <v>0.86299999999999999</v>
      </c>
      <c r="T111" s="213">
        <v>1.2589999999999999</v>
      </c>
      <c r="U111" s="218">
        <v>1.3759999999999999</v>
      </c>
      <c r="V111" s="213">
        <v>1.1080000000000001</v>
      </c>
      <c r="W111" s="213">
        <v>1.091</v>
      </c>
      <c r="X111" s="213">
        <v>1.0509999999999999</v>
      </c>
      <c r="Y111" s="213">
        <v>1.071</v>
      </c>
      <c r="Z111" s="213">
        <v>1.0760000000000001</v>
      </c>
      <c r="AA111" s="213">
        <v>1.0680000000000001</v>
      </c>
      <c r="AB111" s="215">
        <v>1.048</v>
      </c>
      <c r="AC111" s="105"/>
      <c r="AD111" s="213">
        <v>0.45600000000000002</v>
      </c>
      <c r="AE111" s="213">
        <v>0.60199999999999998</v>
      </c>
      <c r="AF111" s="213">
        <v>0.86299999999999999</v>
      </c>
      <c r="AG111" s="213">
        <v>1.2589999999999999</v>
      </c>
      <c r="AH111" s="218">
        <v>1.3759999999999999</v>
      </c>
      <c r="AI111" s="213">
        <v>1.1080000000000001</v>
      </c>
      <c r="AJ111" s="213">
        <v>1.091</v>
      </c>
      <c r="AK111" s="213">
        <v>1.0509999999999999</v>
      </c>
      <c r="AL111" s="213">
        <v>1.071</v>
      </c>
      <c r="AM111" s="213">
        <v>1.0760000000000001</v>
      </c>
      <c r="AN111" s="213">
        <v>1.0680000000000001</v>
      </c>
      <c r="AO111" s="215">
        <v>1.048</v>
      </c>
    </row>
    <row r="112" spans="2:41" ht="16.5" customHeight="1">
      <c r="B112" s="216" t="s">
        <v>7128</v>
      </c>
      <c r="C112" s="217"/>
      <c r="D112" s="138"/>
      <c r="E112" s="138"/>
      <c r="F112" s="138"/>
      <c r="G112" s="138"/>
      <c r="H112" s="334"/>
      <c r="I112" s="361"/>
      <c r="J112" s="138"/>
      <c r="K112" s="138"/>
      <c r="L112" s="138"/>
      <c r="M112" s="138"/>
      <c r="N112" s="138"/>
      <c r="O112" s="219"/>
      <c r="P112" s="105"/>
      <c r="Q112" s="138"/>
      <c r="R112" s="138"/>
      <c r="S112" s="138"/>
      <c r="T112" s="138"/>
      <c r="U112" s="218"/>
      <c r="V112" s="138"/>
      <c r="W112" s="138"/>
      <c r="X112" s="138"/>
      <c r="Y112" s="138"/>
      <c r="Z112" s="138"/>
      <c r="AA112" s="138"/>
      <c r="AB112" s="219"/>
      <c r="AC112" s="105"/>
      <c r="AD112" s="138"/>
      <c r="AE112" s="138"/>
      <c r="AF112" s="138"/>
      <c r="AG112" s="138"/>
      <c r="AH112" s="218"/>
      <c r="AI112" s="138"/>
      <c r="AJ112" s="138"/>
      <c r="AK112" s="138"/>
      <c r="AL112" s="138"/>
      <c r="AM112" s="138"/>
      <c r="AN112" s="138"/>
      <c r="AO112" s="219"/>
    </row>
    <row r="113" spans="2:41" ht="16.5" customHeight="1">
      <c r="B113" s="211" t="s">
        <v>7115</v>
      </c>
      <c r="C113" s="212"/>
      <c r="D113" s="213"/>
      <c r="E113" s="213"/>
      <c r="F113" s="213"/>
      <c r="G113" s="221"/>
      <c r="H113" s="335"/>
      <c r="I113" s="375"/>
      <c r="J113" s="213"/>
      <c r="K113" s="213"/>
      <c r="L113" s="213"/>
      <c r="M113" s="213"/>
      <c r="N113" s="213"/>
      <c r="O113" s="215"/>
      <c r="P113" s="105"/>
      <c r="Q113" s="213"/>
      <c r="R113" s="213"/>
      <c r="S113" s="213"/>
      <c r="T113" s="221"/>
      <c r="U113" s="220"/>
      <c r="V113" s="213"/>
      <c r="W113" s="213"/>
      <c r="X113" s="213"/>
      <c r="Y113" s="213"/>
      <c r="Z113" s="213"/>
      <c r="AA113" s="213"/>
      <c r="AB113" s="215"/>
      <c r="AC113" s="105"/>
      <c r="AD113" s="213"/>
      <c r="AE113" s="213"/>
      <c r="AF113" s="213"/>
      <c r="AG113" s="221"/>
      <c r="AH113" s="220"/>
      <c r="AI113" s="213"/>
      <c r="AJ113" s="213"/>
      <c r="AK113" s="213"/>
      <c r="AL113" s="213"/>
      <c r="AM113" s="213"/>
      <c r="AN113" s="213"/>
      <c r="AO113" s="215"/>
    </row>
    <row r="114" spans="2:41" ht="16.5" customHeight="1">
      <c r="B114" s="206" t="s">
        <v>7144</v>
      </c>
      <c r="C114" s="207"/>
      <c r="D114" s="208">
        <v>32.244999999999997</v>
      </c>
      <c r="E114" s="208">
        <v>37.634999999999998</v>
      </c>
      <c r="F114" s="208">
        <v>40.360999999999997</v>
      </c>
      <c r="G114" s="208">
        <v>39.968000000000004</v>
      </c>
      <c r="H114" s="208">
        <v>42.316000000000003</v>
      </c>
      <c r="I114" s="374">
        <v>43.451000000000001</v>
      </c>
      <c r="J114" s="208">
        <v>45.411000000000001</v>
      </c>
      <c r="K114" s="208">
        <v>46.609000000000002</v>
      </c>
      <c r="L114" s="208">
        <v>47.728999999999999</v>
      </c>
      <c r="M114" s="208">
        <v>47.616999999999997</v>
      </c>
      <c r="N114" s="208">
        <v>47.088000000000001</v>
      </c>
      <c r="O114" s="210">
        <v>46.118000000000002</v>
      </c>
      <c r="P114" s="105"/>
      <c r="Q114" s="208">
        <v>32.244999999999997</v>
      </c>
      <c r="R114" s="208">
        <v>37.634999999999998</v>
      </c>
      <c r="S114" s="208">
        <v>40.360999999999997</v>
      </c>
      <c r="T114" s="208">
        <v>39.968000000000004</v>
      </c>
      <c r="U114" s="209">
        <v>42.316000000000003</v>
      </c>
      <c r="V114" s="208">
        <v>42.942999999999998</v>
      </c>
      <c r="W114" s="208">
        <v>44.154000000000003</v>
      </c>
      <c r="X114" s="208">
        <v>44.127000000000002</v>
      </c>
      <c r="Y114" s="208">
        <v>43.895000000000003</v>
      </c>
      <c r="Z114" s="208">
        <v>43.13</v>
      </c>
      <c r="AA114" s="208">
        <v>42.186</v>
      </c>
      <c r="AB114" s="210">
        <v>41.07</v>
      </c>
      <c r="AC114" s="105"/>
      <c r="AD114" s="208">
        <v>32.244999999999997</v>
      </c>
      <c r="AE114" s="208">
        <v>37.634999999999998</v>
      </c>
      <c r="AF114" s="208">
        <v>40.360999999999997</v>
      </c>
      <c r="AG114" s="208">
        <v>39.968000000000004</v>
      </c>
      <c r="AH114" s="209">
        <v>42.316000000000003</v>
      </c>
      <c r="AI114" s="208">
        <v>40.177999999999997</v>
      </c>
      <c r="AJ114" s="208">
        <v>38.658000000000001</v>
      </c>
      <c r="AK114" s="208">
        <v>36.466000000000001</v>
      </c>
      <c r="AL114" s="208">
        <v>34.738999999999997</v>
      </c>
      <c r="AM114" s="208">
        <v>32.67</v>
      </c>
      <c r="AN114" s="208">
        <v>30.527999999999999</v>
      </c>
      <c r="AO114" s="210">
        <v>28.363</v>
      </c>
    </row>
    <row r="115" spans="2:41" ht="16.5" customHeight="1">
      <c r="B115" s="211" t="s">
        <v>7109</v>
      </c>
      <c r="C115" s="212"/>
      <c r="D115" s="213">
        <v>0.56599999999999995</v>
      </c>
      <c r="E115" s="213">
        <v>0.95399999999999996</v>
      </c>
      <c r="F115" s="213">
        <v>0.85499999999999998</v>
      </c>
      <c r="G115" s="213">
        <v>0.65500000000000003</v>
      </c>
      <c r="H115" s="333">
        <v>0.55800000000000005</v>
      </c>
      <c r="I115" s="375">
        <v>0.60399999999999998</v>
      </c>
      <c r="J115" s="213">
        <v>0.46400000000000002</v>
      </c>
      <c r="K115" s="213">
        <v>0.318</v>
      </c>
      <c r="L115" s="213">
        <v>0.27200000000000002</v>
      </c>
      <c r="M115" s="213">
        <v>0.224</v>
      </c>
      <c r="N115" s="213">
        <v>0.17499999999999999</v>
      </c>
      <c r="O115" s="215">
        <v>0.127</v>
      </c>
      <c r="P115" s="105"/>
      <c r="Q115" s="213">
        <v>0.56599999999999995</v>
      </c>
      <c r="R115" s="213">
        <v>0.95399999999999996</v>
      </c>
      <c r="S115" s="213">
        <v>0.85499999999999998</v>
      </c>
      <c r="T115" s="213">
        <v>0.65500000000000003</v>
      </c>
      <c r="U115" s="214">
        <v>0.55800000000000005</v>
      </c>
      <c r="V115" s="213">
        <v>0.56100000000000005</v>
      </c>
      <c r="W115" s="213">
        <v>0.34300000000000003</v>
      </c>
      <c r="X115" s="213">
        <v>0.127</v>
      </c>
      <c r="Y115" s="213">
        <v>0.105</v>
      </c>
      <c r="Z115" s="213">
        <v>8.6999999999999994E-2</v>
      </c>
      <c r="AA115" s="213">
        <v>7.0999999999999994E-2</v>
      </c>
      <c r="AB115" s="215">
        <v>5.8000000000000003E-2</v>
      </c>
      <c r="AC115" s="105"/>
      <c r="AD115" s="213">
        <v>0.56599999999999995</v>
      </c>
      <c r="AE115" s="213">
        <v>0.95399999999999996</v>
      </c>
      <c r="AF115" s="213">
        <v>0.85499999999999998</v>
      </c>
      <c r="AG115" s="213">
        <v>0.65500000000000003</v>
      </c>
      <c r="AH115" s="214">
        <v>0.55800000000000005</v>
      </c>
      <c r="AI115" s="213">
        <v>0.496</v>
      </c>
      <c r="AJ115" s="213">
        <v>0.33100000000000002</v>
      </c>
      <c r="AK115" s="213">
        <v>0.186</v>
      </c>
      <c r="AL115" s="213">
        <v>0.13700000000000001</v>
      </c>
      <c r="AM115" s="213">
        <v>9.2999999999999999E-2</v>
      </c>
      <c r="AN115" s="213">
        <v>5.2999999999999999E-2</v>
      </c>
      <c r="AO115" s="215">
        <v>1.7000000000000001E-2</v>
      </c>
    </row>
    <row r="116" spans="2:41" ht="16.5" customHeight="1">
      <c r="B116" s="216" t="s">
        <v>7110</v>
      </c>
      <c r="C116" s="217"/>
      <c r="D116" s="138">
        <v>13.154</v>
      </c>
      <c r="E116" s="138">
        <v>9.0950000000000006</v>
      </c>
      <c r="F116" s="138">
        <v>6.4290000000000003</v>
      </c>
      <c r="G116" s="138">
        <v>5.3879999999999999</v>
      </c>
      <c r="H116" s="334">
        <v>5.8959999999999999</v>
      </c>
      <c r="I116" s="361">
        <v>5.3419999999999996</v>
      </c>
      <c r="J116" s="138">
        <v>5.1079999999999997</v>
      </c>
      <c r="K116" s="138">
        <v>4.782</v>
      </c>
      <c r="L116" s="138">
        <v>4.5030000000000001</v>
      </c>
      <c r="M116" s="138">
        <v>4.1950000000000003</v>
      </c>
      <c r="N116" s="138">
        <v>3.8780000000000001</v>
      </c>
      <c r="O116" s="219">
        <v>3.5630000000000002</v>
      </c>
      <c r="P116" s="105"/>
      <c r="Q116" s="138">
        <v>13.154</v>
      </c>
      <c r="R116" s="138">
        <v>9.0950000000000006</v>
      </c>
      <c r="S116" s="138">
        <v>6.4290000000000003</v>
      </c>
      <c r="T116" s="138">
        <v>5.3879999999999999</v>
      </c>
      <c r="U116" s="218">
        <v>5.8959999999999999</v>
      </c>
      <c r="V116" s="138">
        <v>4.8360000000000003</v>
      </c>
      <c r="W116" s="138">
        <v>4.28</v>
      </c>
      <c r="X116" s="138">
        <v>3.7450000000000001</v>
      </c>
      <c r="Y116" s="138">
        <v>3.49</v>
      </c>
      <c r="Z116" s="138">
        <v>3.2549999999999999</v>
      </c>
      <c r="AA116" s="138">
        <v>3.0110000000000001</v>
      </c>
      <c r="AB116" s="219">
        <v>2.782</v>
      </c>
      <c r="AC116" s="105"/>
      <c r="AD116" s="138">
        <v>13.154</v>
      </c>
      <c r="AE116" s="138">
        <v>9.0950000000000006</v>
      </c>
      <c r="AF116" s="138">
        <v>6.4290000000000003</v>
      </c>
      <c r="AG116" s="138">
        <v>5.3879999999999999</v>
      </c>
      <c r="AH116" s="218">
        <v>5.8959999999999999</v>
      </c>
      <c r="AI116" s="138">
        <v>4.2039999999999997</v>
      </c>
      <c r="AJ116" s="138">
        <v>3.4129999999999998</v>
      </c>
      <c r="AK116" s="138">
        <v>2.7509999999999999</v>
      </c>
      <c r="AL116" s="138">
        <v>2.5790000000000002</v>
      </c>
      <c r="AM116" s="138">
        <v>2.4239999999999999</v>
      </c>
      <c r="AN116" s="138">
        <v>2.286</v>
      </c>
      <c r="AO116" s="219">
        <v>2.169</v>
      </c>
    </row>
    <row r="117" spans="2:41" ht="16.5" customHeight="1">
      <c r="B117" s="211" t="s">
        <v>7111</v>
      </c>
      <c r="C117" s="212"/>
      <c r="D117" s="213">
        <v>8.0350000000000001</v>
      </c>
      <c r="E117" s="213">
        <v>11.47</v>
      </c>
      <c r="F117" s="213">
        <v>12.467000000000001</v>
      </c>
      <c r="G117" s="213">
        <v>11.923999999999999</v>
      </c>
      <c r="H117" s="334">
        <v>12.819000000000001</v>
      </c>
      <c r="I117" s="375">
        <v>13.401</v>
      </c>
      <c r="J117" s="213">
        <v>14.605</v>
      </c>
      <c r="K117" s="213">
        <v>15.497</v>
      </c>
      <c r="L117" s="213">
        <v>15.964</v>
      </c>
      <c r="M117" s="213">
        <v>16.172999999999998</v>
      </c>
      <c r="N117" s="213">
        <v>16.236999999999998</v>
      </c>
      <c r="O117" s="215">
        <v>16.209</v>
      </c>
      <c r="P117" s="105"/>
      <c r="Q117" s="213">
        <v>8.0350000000000001</v>
      </c>
      <c r="R117" s="213">
        <v>11.47</v>
      </c>
      <c r="S117" s="213">
        <v>12.467000000000001</v>
      </c>
      <c r="T117" s="213">
        <v>11.923999999999999</v>
      </c>
      <c r="U117" s="218">
        <v>12.819000000000001</v>
      </c>
      <c r="V117" s="213">
        <v>13.340999999999999</v>
      </c>
      <c r="W117" s="213">
        <v>14.093999999999999</v>
      </c>
      <c r="X117" s="213">
        <v>14.459</v>
      </c>
      <c r="Y117" s="213">
        <v>14.468</v>
      </c>
      <c r="Z117" s="213">
        <v>14.384</v>
      </c>
      <c r="AA117" s="213">
        <v>14.324</v>
      </c>
      <c r="AB117" s="215">
        <v>14.263</v>
      </c>
      <c r="AC117" s="105"/>
      <c r="AD117" s="213">
        <v>8.0350000000000001</v>
      </c>
      <c r="AE117" s="213">
        <v>11.47</v>
      </c>
      <c r="AF117" s="213">
        <v>12.467000000000001</v>
      </c>
      <c r="AG117" s="213">
        <v>11.923999999999999</v>
      </c>
      <c r="AH117" s="218">
        <v>12.819000000000001</v>
      </c>
      <c r="AI117" s="213">
        <v>12.477</v>
      </c>
      <c r="AJ117" s="213">
        <v>12.212999999999999</v>
      </c>
      <c r="AK117" s="213">
        <v>11.782999999999999</v>
      </c>
      <c r="AL117" s="213">
        <v>11.385999999999999</v>
      </c>
      <c r="AM117" s="213">
        <v>10.925000000000001</v>
      </c>
      <c r="AN117" s="213">
        <v>10.358000000000001</v>
      </c>
      <c r="AO117" s="215">
        <v>9.7560000000000002</v>
      </c>
    </row>
    <row r="118" spans="2:41" ht="16.5" customHeight="1">
      <c r="B118" s="216" t="s">
        <v>7132</v>
      </c>
      <c r="C118" s="217"/>
      <c r="D118" s="138">
        <v>0.26100000000000001</v>
      </c>
      <c r="E118" s="138">
        <v>0.35699999999999998</v>
      </c>
      <c r="F118" s="138">
        <v>0.64500000000000002</v>
      </c>
      <c r="G118" s="138">
        <v>1.6279999999999999</v>
      </c>
      <c r="H118" s="334">
        <v>1.0329999999999999</v>
      </c>
      <c r="I118" s="361">
        <v>1.151</v>
      </c>
      <c r="J118" s="138">
        <v>1.2450000000000001</v>
      </c>
      <c r="K118" s="138">
        <v>1.3109999999999999</v>
      </c>
      <c r="L118" s="138">
        <v>1.3540000000000001</v>
      </c>
      <c r="M118" s="138">
        <v>1.377</v>
      </c>
      <c r="N118" s="138">
        <v>1.387</v>
      </c>
      <c r="O118" s="219">
        <v>1.38</v>
      </c>
      <c r="P118" s="105"/>
      <c r="Q118" s="138">
        <v>0.26100000000000001</v>
      </c>
      <c r="R118" s="138">
        <v>0.35699999999999998</v>
      </c>
      <c r="S118" s="138">
        <v>0.64500000000000002</v>
      </c>
      <c r="T118" s="138">
        <v>1.6279999999999999</v>
      </c>
      <c r="U118" s="218">
        <v>1.0329999999999999</v>
      </c>
      <c r="V118" s="138">
        <v>1.177</v>
      </c>
      <c r="W118" s="138">
        <v>1.3129999999999999</v>
      </c>
      <c r="X118" s="138">
        <v>1.4330000000000001</v>
      </c>
      <c r="Y118" s="138">
        <v>1.5269999999999999</v>
      </c>
      <c r="Z118" s="138">
        <v>1.603</v>
      </c>
      <c r="AA118" s="138">
        <v>1.66</v>
      </c>
      <c r="AB118" s="219">
        <v>1.6990000000000001</v>
      </c>
      <c r="AC118" s="105"/>
      <c r="AD118" s="138">
        <v>0.26100000000000001</v>
      </c>
      <c r="AE118" s="138">
        <v>0.35699999999999998</v>
      </c>
      <c r="AF118" s="138">
        <v>0.64500000000000002</v>
      </c>
      <c r="AG118" s="138">
        <v>1.6279999999999999</v>
      </c>
      <c r="AH118" s="218">
        <v>1.0329999999999999</v>
      </c>
      <c r="AI118" s="138">
        <v>1.278</v>
      </c>
      <c r="AJ118" s="138">
        <v>1.5529999999999999</v>
      </c>
      <c r="AK118" s="138">
        <v>1.827</v>
      </c>
      <c r="AL118" s="138">
        <v>2.0569999999999999</v>
      </c>
      <c r="AM118" s="138">
        <v>2.2410000000000001</v>
      </c>
      <c r="AN118" s="138">
        <v>2.391</v>
      </c>
      <c r="AO118" s="219">
        <v>2.5059999999999998</v>
      </c>
    </row>
    <row r="119" spans="2:41" ht="16.5" customHeight="1">
      <c r="B119" s="211" t="s">
        <v>17</v>
      </c>
      <c r="C119" s="212"/>
      <c r="D119" s="213">
        <v>9.0619999999999994</v>
      </c>
      <c r="E119" s="213">
        <v>14.106999999999999</v>
      </c>
      <c r="F119" s="213">
        <v>17.97</v>
      </c>
      <c r="G119" s="213">
        <v>18.579999999999998</v>
      </c>
      <c r="H119" s="334">
        <v>20.050999999999998</v>
      </c>
      <c r="I119" s="375">
        <v>20.841999999999999</v>
      </c>
      <c r="J119" s="213">
        <v>21.754000000000001</v>
      </c>
      <c r="K119" s="213">
        <v>22.405999999999999</v>
      </c>
      <c r="L119" s="213">
        <v>23.274999999999999</v>
      </c>
      <c r="M119" s="213">
        <v>23.257000000000001</v>
      </c>
      <c r="N119" s="213">
        <v>23.009</v>
      </c>
      <c r="O119" s="215">
        <v>22.436</v>
      </c>
      <c r="P119" s="105"/>
      <c r="Q119" s="213">
        <v>9.0619999999999994</v>
      </c>
      <c r="R119" s="213">
        <v>14.106999999999999</v>
      </c>
      <c r="S119" s="213">
        <v>17.97</v>
      </c>
      <c r="T119" s="213">
        <v>18.579999999999998</v>
      </c>
      <c r="U119" s="218">
        <v>20.050999999999998</v>
      </c>
      <c r="V119" s="213">
        <v>20.893999999999998</v>
      </c>
      <c r="W119" s="213">
        <v>21.847000000000001</v>
      </c>
      <c r="X119" s="213">
        <v>22.007000000000001</v>
      </c>
      <c r="Y119" s="213">
        <v>21.896999999999998</v>
      </c>
      <c r="Z119" s="213">
        <v>21.373999999999999</v>
      </c>
      <c r="AA119" s="213">
        <v>20.696999999999999</v>
      </c>
      <c r="AB119" s="215">
        <v>19.86</v>
      </c>
      <c r="AC119" s="105"/>
      <c r="AD119" s="213">
        <v>9.0619999999999994</v>
      </c>
      <c r="AE119" s="213">
        <v>14.106999999999999</v>
      </c>
      <c r="AF119" s="213">
        <v>17.97</v>
      </c>
      <c r="AG119" s="213">
        <v>18.579999999999998</v>
      </c>
      <c r="AH119" s="218">
        <v>20.050999999999998</v>
      </c>
      <c r="AI119" s="213">
        <v>19.588999999999999</v>
      </c>
      <c r="AJ119" s="213">
        <v>18.869</v>
      </c>
      <c r="AK119" s="213">
        <v>17.550999999999998</v>
      </c>
      <c r="AL119" s="213">
        <v>16.225999999999999</v>
      </c>
      <c r="AM119" s="213">
        <v>14.676</v>
      </c>
      <c r="AN119" s="213">
        <v>13.194000000000001</v>
      </c>
      <c r="AO119" s="215">
        <v>11.739000000000001</v>
      </c>
    </row>
    <row r="120" spans="2:41" ht="16.5" customHeight="1">
      <c r="B120" s="216" t="s">
        <v>7128</v>
      </c>
      <c r="C120" s="217"/>
      <c r="D120" s="138">
        <v>1.167</v>
      </c>
      <c r="E120" s="138">
        <v>1.6519999999999999</v>
      </c>
      <c r="F120" s="138">
        <v>1.994</v>
      </c>
      <c r="G120" s="138">
        <v>1.7929999999999999</v>
      </c>
      <c r="H120" s="334">
        <v>1.9590000000000001</v>
      </c>
      <c r="I120" s="361">
        <v>2.0870000000000002</v>
      </c>
      <c r="J120" s="138">
        <v>2.2069999999999999</v>
      </c>
      <c r="K120" s="138">
        <v>2.2679999999999998</v>
      </c>
      <c r="L120" s="138">
        <v>2.3340000000000001</v>
      </c>
      <c r="M120" s="138">
        <v>2.3660000000000001</v>
      </c>
      <c r="N120" s="138">
        <v>2.3769999999999998</v>
      </c>
      <c r="O120" s="219">
        <v>2.379</v>
      </c>
      <c r="P120" s="105"/>
      <c r="Q120" s="138">
        <v>1.167</v>
      </c>
      <c r="R120" s="138">
        <v>1.6519999999999999</v>
      </c>
      <c r="S120" s="138">
        <v>1.994</v>
      </c>
      <c r="T120" s="138">
        <v>1.7929999999999999</v>
      </c>
      <c r="U120" s="218">
        <v>1.9590000000000001</v>
      </c>
      <c r="V120" s="138">
        <v>2.11</v>
      </c>
      <c r="W120" s="138">
        <v>2.2509999999999999</v>
      </c>
      <c r="X120" s="138">
        <v>2.331</v>
      </c>
      <c r="Y120" s="138">
        <v>2.3820000000000001</v>
      </c>
      <c r="Z120" s="138">
        <v>2.4009999999999998</v>
      </c>
      <c r="AA120" s="138">
        <v>2.395</v>
      </c>
      <c r="AB120" s="219">
        <v>2.3809999999999998</v>
      </c>
      <c r="AC120" s="105"/>
      <c r="AD120" s="138">
        <v>1.167</v>
      </c>
      <c r="AE120" s="138">
        <v>1.6519999999999999</v>
      </c>
      <c r="AF120" s="138">
        <v>1.994</v>
      </c>
      <c r="AG120" s="138">
        <v>1.7929999999999999</v>
      </c>
      <c r="AH120" s="218">
        <v>1.9590000000000001</v>
      </c>
      <c r="AI120" s="138">
        <v>2.1110000000000002</v>
      </c>
      <c r="AJ120" s="138">
        <v>2.254</v>
      </c>
      <c r="AK120" s="138">
        <v>2.343</v>
      </c>
      <c r="AL120" s="138">
        <v>2.331</v>
      </c>
      <c r="AM120" s="138">
        <v>2.2890000000000001</v>
      </c>
      <c r="AN120" s="138">
        <v>2.2240000000000002</v>
      </c>
      <c r="AO120" s="219">
        <v>2.1539999999999999</v>
      </c>
    </row>
    <row r="121" spans="2:41" ht="16.5" customHeight="1">
      <c r="B121" s="211" t="s">
        <v>7142</v>
      </c>
      <c r="C121" s="212"/>
      <c r="D121" s="213"/>
      <c r="E121" s="213"/>
      <c r="F121" s="213"/>
      <c r="G121" s="213"/>
      <c r="H121" s="334"/>
      <c r="I121" s="375">
        <v>2.4E-2</v>
      </c>
      <c r="J121" s="213">
        <v>2.5999999999999999E-2</v>
      </c>
      <c r="K121" s="213">
        <v>2.7E-2</v>
      </c>
      <c r="L121" s="213">
        <v>2.7E-2</v>
      </c>
      <c r="M121" s="213">
        <v>2.5999999999999999E-2</v>
      </c>
      <c r="N121" s="213">
        <v>2.5000000000000001E-2</v>
      </c>
      <c r="O121" s="215">
        <v>2.4E-2</v>
      </c>
      <c r="P121" s="105"/>
      <c r="Q121" s="213"/>
      <c r="R121" s="213"/>
      <c r="S121" s="213"/>
      <c r="T121" s="213"/>
      <c r="U121" s="218"/>
      <c r="V121" s="213">
        <v>2.4E-2</v>
      </c>
      <c r="W121" s="213">
        <v>2.5999999999999999E-2</v>
      </c>
      <c r="X121" s="213">
        <v>2.7E-2</v>
      </c>
      <c r="Y121" s="213">
        <v>2.7E-2</v>
      </c>
      <c r="Z121" s="213">
        <v>2.7E-2</v>
      </c>
      <c r="AA121" s="213">
        <v>2.7E-2</v>
      </c>
      <c r="AB121" s="215">
        <v>2.7E-2</v>
      </c>
      <c r="AC121" s="105"/>
      <c r="AD121" s="213"/>
      <c r="AE121" s="213"/>
      <c r="AF121" s="213"/>
      <c r="AG121" s="213"/>
      <c r="AH121" s="218"/>
      <c r="AI121" s="213">
        <v>2.1999999999999999E-2</v>
      </c>
      <c r="AJ121" s="213">
        <v>2.4E-2</v>
      </c>
      <c r="AK121" s="213">
        <v>2.4E-2</v>
      </c>
      <c r="AL121" s="213">
        <v>2.4E-2</v>
      </c>
      <c r="AM121" s="213">
        <v>2.3E-2</v>
      </c>
      <c r="AN121" s="213">
        <v>2.1999999999999999E-2</v>
      </c>
      <c r="AO121" s="215">
        <v>2.1999999999999999E-2</v>
      </c>
    </row>
    <row r="122" spans="2:41" ht="16.5" customHeight="1">
      <c r="B122" s="216" t="s">
        <v>7115</v>
      </c>
      <c r="C122" s="217"/>
      <c r="D122" s="138"/>
      <c r="E122" s="138"/>
      <c r="F122" s="138"/>
      <c r="G122" s="138"/>
      <c r="H122" s="335"/>
      <c r="I122" s="361"/>
      <c r="J122" s="138"/>
      <c r="K122" s="138"/>
      <c r="L122" s="138"/>
      <c r="M122" s="138"/>
      <c r="N122" s="138"/>
      <c r="O122" s="219"/>
      <c r="P122" s="105"/>
      <c r="Q122" s="138"/>
      <c r="R122" s="138"/>
      <c r="S122" s="138"/>
      <c r="T122" s="138"/>
      <c r="U122" s="220"/>
      <c r="V122" s="138"/>
      <c r="W122" s="138"/>
      <c r="X122" s="138"/>
      <c r="Y122" s="138"/>
      <c r="Z122" s="138"/>
      <c r="AA122" s="138"/>
      <c r="AB122" s="219"/>
      <c r="AC122" s="105"/>
      <c r="AD122" s="138"/>
      <c r="AE122" s="138"/>
      <c r="AF122" s="138"/>
      <c r="AG122" s="138"/>
      <c r="AH122" s="220"/>
      <c r="AI122" s="138"/>
      <c r="AJ122" s="138"/>
      <c r="AK122" s="138"/>
      <c r="AL122" s="138"/>
      <c r="AM122" s="138"/>
      <c r="AN122" s="138"/>
      <c r="AO122" s="219"/>
    </row>
    <row r="123" spans="2:41" ht="16.5" customHeight="1">
      <c r="B123" s="206" t="s">
        <v>7145</v>
      </c>
      <c r="C123" s="207"/>
      <c r="D123" s="208">
        <v>38.470999999999997</v>
      </c>
      <c r="E123" s="208">
        <v>39.061999999999998</v>
      </c>
      <c r="F123" s="208">
        <v>44.978000000000002</v>
      </c>
      <c r="G123" s="208">
        <v>48.085000000000001</v>
      </c>
      <c r="H123" s="208">
        <v>47.817999999999998</v>
      </c>
      <c r="I123" s="374">
        <v>50.459000000000003</v>
      </c>
      <c r="J123" s="208">
        <v>52.685000000000002</v>
      </c>
      <c r="K123" s="208">
        <v>54.286000000000001</v>
      </c>
      <c r="L123" s="208">
        <v>56.15</v>
      </c>
      <c r="M123" s="208">
        <v>57.87</v>
      </c>
      <c r="N123" s="208">
        <v>59.63</v>
      </c>
      <c r="O123" s="210">
        <v>61.448999999999998</v>
      </c>
      <c r="P123" s="105"/>
      <c r="Q123" s="208">
        <v>38.470999999999997</v>
      </c>
      <c r="R123" s="208">
        <v>39.061999999999998</v>
      </c>
      <c r="S123" s="208">
        <v>44.978000000000002</v>
      </c>
      <c r="T123" s="208">
        <v>48.085000000000001</v>
      </c>
      <c r="U123" s="209">
        <v>47.817999999999998</v>
      </c>
      <c r="V123" s="208">
        <v>49.725000000000001</v>
      </c>
      <c r="W123" s="208">
        <v>51.582999999999998</v>
      </c>
      <c r="X123" s="208">
        <v>52.573999999999998</v>
      </c>
      <c r="Y123" s="208">
        <v>53.951999999999998</v>
      </c>
      <c r="Z123" s="208">
        <v>55.24</v>
      </c>
      <c r="AA123" s="208">
        <v>56.545000000000002</v>
      </c>
      <c r="AB123" s="210">
        <v>57.865000000000002</v>
      </c>
      <c r="AC123" s="105"/>
      <c r="AD123" s="208">
        <v>38.470999999999997</v>
      </c>
      <c r="AE123" s="208">
        <v>39.061999999999998</v>
      </c>
      <c r="AF123" s="208">
        <v>44.978000000000002</v>
      </c>
      <c r="AG123" s="208">
        <v>48.085000000000001</v>
      </c>
      <c r="AH123" s="209">
        <v>47.817999999999998</v>
      </c>
      <c r="AI123" s="208">
        <v>49.5</v>
      </c>
      <c r="AJ123" s="208">
        <v>51.23</v>
      </c>
      <c r="AK123" s="208">
        <v>52.164999999999999</v>
      </c>
      <c r="AL123" s="208">
        <v>53.494999999999997</v>
      </c>
      <c r="AM123" s="208">
        <v>54.726999999999997</v>
      </c>
      <c r="AN123" s="208">
        <v>56.017000000000003</v>
      </c>
      <c r="AO123" s="210">
        <v>57.381999999999998</v>
      </c>
    </row>
    <row r="124" spans="2:41" ht="16.5" customHeight="1">
      <c r="B124" s="211" t="s">
        <v>7109</v>
      </c>
      <c r="C124" s="212"/>
      <c r="D124" s="213">
        <v>8.5050000000000008</v>
      </c>
      <c r="E124" s="213">
        <v>6.7939999999999996</v>
      </c>
      <c r="F124" s="213">
        <v>8.2850000000000001</v>
      </c>
      <c r="G124" s="213">
        <v>9.6</v>
      </c>
      <c r="H124" s="333">
        <v>8.2989999999999995</v>
      </c>
      <c r="I124" s="375">
        <v>8.2210000000000001</v>
      </c>
      <c r="J124" s="213">
        <v>8.1969999999999992</v>
      </c>
      <c r="K124" s="213">
        <v>8.1479999999999997</v>
      </c>
      <c r="L124" s="213">
        <v>8.1880000000000006</v>
      </c>
      <c r="M124" s="213">
        <v>8.1940000000000008</v>
      </c>
      <c r="N124" s="213">
        <v>8.1539999999999999</v>
      </c>
      <c r="O124" s="215">
        <v>8.2210000000000001</v>
      </c>
      <c r="P124" s="105"/>
      <c r="Q124" s="213">
        <v>8.5050000000000008</v>
      </c>
      <c r="R124" s="213">
        <v>6.7939999999999996</v>
      </c>
      <c r="S124" s="213">
        <v>8.2850000000000001</v>
      </c>
      <c r="T124" s="213">
        <v>9.6</v>
      </c>
      <c r="U124" s="214">
        <v>8.2989999999999995</v>
      </c>
      <c r="V124" s="213">
        <v>7.8860000000000001</v>
      </c>
      <c r="W124" s="213">
        <v>7.7089999999999996</v>
      </c>
      <c r="X124" s="213">
        <v>7.4180000000000001</v>
      </c>
      <c r="Y124" s="213">
        <v>7.282</v>
      </c>
      <c r="Z124" s="213">
        <v>7.1479999999999997</v>
      </c>
      <c r="AA124" s="213">
        <v>6.9859999999999998</v>
      </c>
      <c r="AB124" s="215">
        <v>6.9109999999999996</v>
      </c>
      <c r="AC124" s="105"/>
      <c r="AD124" s="213">
        <v>8.5050000000000008</v>
      </c>
      <c r="AE124" s="213">
        <v>6.7939999999999996</v>
      </c>
      <c r="AF124" s="213">
        <v>8.2850000000000001</v>
      </c>
      <c r="AG124" s="213">
        <v>9.6</v>
      </c>
      <c r="AH124" s="214">
        <v>8.2989999999999995</v>
      </c>
      <c r="AI124" s="213">
        <v>7.7350000000000003</v>
      </c>
      <c r="AJ124" s="213">
        <v>7.4260000000000002</v>
      </c>
      <c r="AK124" s="213">
        <v>7.0419999999999998</v>
      </c>
      <c r="AL124" s="213">
        <v>6.8150000000000004</v>
      </c>
      <c r="AM124" s="213">
        <v>6.5720000000000001</v>
      </c>
      <c r="AN124" s="213">
        <v>6.3230000000000004</v>
      </c>
      <c r="AO124" s="215">
        <v>6.173</v>
      </c>
    </row>
    <row r="125" spans="2:41" ht="16.5" customHeight="1">
      <c r="B125" s="216" t="s">
        <v>7110</v>
      </c>
      <c r="C125" s="217"/>
      <c r="D125" s="138">
        <v>10.974</v>
      </c>
      <c r="E125" s="138">
        <v>7.9720000000000004</v>
      </c>
      <c r="F125" s="138">
        <v>5.9020000000000001</v>
      </c>
      <c r="G125" s="138">
        <v>3.4239999999999999</v>
      </c>
      <c r="H125" s="334">
        <v>3.5779999999999998</v>
      </c>
      <c r="I125" s="361">
        <v>3.823</v>
      </c>
      <c r="J125" s="138">
        <v>4.048</v>
      </c>
      <c r="K125" s="138">
        <v>4.2160000000000002</v>
      </c>
      <c r="L125" s="138">
        <v>4.3949999999999996</v>
      </c>
      <c r="M125" s="138">
        <v>4.5730000000000004</v>
      </c>
      <c r="N125" s="138">
        <v>4.7510000000000003</v>
      </c>
      <c r="O125" s="219">
        <v>4.944</v>
      </c>
      <c r="P125" s="105"/>
      <c r="Q125" s="138">
        <v>10.974</v>
      </c>
      <c r="R125" s="138">
        <v>7.9720000000000004</v>
      </c>
      <c r="S125" s="138">
        <v>5.9020000000000001</v>
      </c>
      <c r="T125" s="138">
        <v>3.4239999999999999</v>
      </c>
      <c r="U125" s="218">
        <v>3.5779999999999998</v>
      </c>
      <c r="V125" s="138">
        <v>3.78</v>
      </c>
      <c r="W125" s="138">
        <v>3.952</v>
      </c>
      <c r="X125" s="138">
        <v>4.0640000000000001</v>
      </c>
      <c r="Y125" s="138">
        <v>4.1859999999999999</v>
      </c>
      <c r="Z125" s="138">
        <v>4.3040000000000003</v>
      </c>
      <c r="AA125" s="138">
        <v>4.4240000000000004</v>
      </c>
      <c r="AB125" s="219">
        <v>4.5510000000000002</v>
      </c>
      <c r="AC125" s="105"/>
      <c r="AD125" s="138">
        <v>10.974</v>
      </c>
      <c r="AE125" s="138">
        <v>7.9720000000000004</v>
      </c>
      <c r="AF125" s="138">
        <v>5.9020000000000001</v>
      </c>
      <c r="AG125" s="138">
        <v>3.4239999999999999</v>
      </c>
      <c r="AH125" s="218">
        <v>3.5779999999999998</v>
      </c>
      <c r="AI125" s="138">
        <v>3.762</v>
      </c>
      <c r="AJ125" s="138">
        <v>3.9140000000000001</v>
      </c>
      <c r="AK125" s="138">
        <v>4.0090000000000003</v>
      </c>
      <c r="AL125" s="138">
        <v>4.1139999999999999</v>
      </c>
      <c r="AM125" s="138">
        <v>4.2160000000000002</v>
      </c>
      <c r="AN125" s="138">
        <v>4.3220000000000001</v>
      </c>
      <c r="AO125" s="219">
        <v>4.4320000000000004</v>
      </c>
    </row>
    <row r="126" spans="2:41" ht="16.5" customHeight="1">
      <c r="B126" s="211" t="s">
        <v>7111</v>
      </c>
      <c r="C126" s="212"/>
      <c r="D126" s="213">
        <v>2.8809999999999998</v>
      </c>
      <c r="E126" s="213">
        <v>4.1680000000000001</v>
      </c>
      <c r="F126" s="213">
        <v>7.0919999999999996</v>
      </c>
      <c r="G126" s="213">
        <v>7.4130000000000003</v>
      </c>
      <c r="H126" s="334">
        <v>7.5090000000000003</v>
      </c>
      <c r="I126" s="375">
        <v>7.9420000000000002</v>
      </c>
      <c r="J126" s="213">
        <v>8.3360000000000003</v>
      </c>
      <c r="K126" s="213">
        <v>8.6300000000000008</v>
      </c>
      <c r="L126" s="213">
        <v>8.9570000000000007</v>
      </c>
      <c r="M126" s="213">
        <v>9.2680000000000007</v>
      </c>
      <c r="N126" s="213">
        <v>9.5950000000000006</v>
      </c>
      <c r="O126" s="215">
        <v>9.9260000000000002</v>
      </c>
      <c r="P126" s="105"/>
      <c r="Q126" s="213">
        <v>2.8809999999999998</v>
      </c>
      <c r="R126" s="213">
        <v>4.1680000000000001</v>
      </c>
      <c r="S126" s="213">
        <v>7.0919999999999996</v>
      </c>
      <c r="T126" s="213">
        <v>7.4130000000000003</v>
      </c>
      <c r="U126" s="218">
        <v>7.5090000000000003</v>
      </c>
      <c r="V126" s="213">
        <v>7.8230000000000004</v>
      </c>
      <c r="W126" s="213">
        <v>8.1560000000000006</v>
      </c>
      <c r="X126" s="213">
        <v>8.3520000000000003</v>
      </c>
      <c r="Y126" s="213">
        <v>8.5980000000000008</v>
      </c>
      <c r="Z126" s="213">
        <v>8.8350000000000009</v>
      </c>
      <c r="AA126" s="213">
        <v>9.0830000000000002</v>
      </c>
      <c r="AB126" s="215">
        <v>9.3279999999999994</v>
      </c>
      <c r="AC126" s="105"/>
      <c r="AD126" s="213">
        <v>2.8809999999999998</v>
      </c>
      <c r="AE126" s="213">
        <v>4.1680000000000001</v>
      </c>
      <c r="AF126" s="213">
        <v>7.0919999999999996</v>
      </c>
      <c r="AG126" s="213">
        <v>7.4130000000000003</v>
      </c>
      <c r="AH126" s="218">
        <v>7.5090000000000003</v>
      </c>
      <c r="AI126" s="213">
        <v>7.7960000000000003</v>
      </c>
      <c r="AJ126" s="213">
        <v>8.1140000000000008</v>
      </c>
      <c r="AK126" s="213">
        <v>8.3040000000000003</v>
      </c>
      <c r="AL126" s="213">
        <v>8.5449999999999999</v>
      </c>
      <c r="AM126" s="213">
        <v>8.7710000000000008</v>
      </c>
      <c r="AN126" s="213">
        <v>9.0109999999999992</v>
      </c>
      <c r="AO126" s="215">
        <v>9.2569999999999997</v>
      </c>
    </row>
    <row r="127" spans="2:41" ht="16.5" customHeight="1">
      <c r="B127" s="216" t="s">
        <v>7132</v>
      </c>
      <c r="C127" s="217"/>
      <c r="D127" s="138">
        <v>0.128</v>
      </c>
      <c r="E127" s="138">
        <v>0.249</v>
      </c>
      <c r="F127" s="138">
        <v>0.187</v>
      </c>
      <c r="G127" s="138">
        <v>0.64200000000000002</v>
      </c>
      <c r="H127" s="334">
        <v>0.61099999999999999</v>
      </c>
      <c r="I127" s="361">
        <v>0.63900000000000001</v>
      </c>
      <c r="J127" s="138">
        <v>0.66900000000000004</v>
      </c>
      <c r="K127" s="138">
        <v>0.69299999999999995</v>
      </c>
      <c r="L127" s="138">
        <v>0.71899999999999997</v>
      </c>
      <c r="M127" s="138">
        <v>0.74299999999999999</v>
      </c>
      <c r="N127" s="138">
        <v>0.76300000000000001</v>
      </c>
      <c r="O127" s="219">
        <v>0.78200000000000003</v>
      </c>
      <c r="P127" s="105"/>
      <c r="Q127" s="138">
        <v>0.128</v>
      </c>
      <c r="R127" s="138">
        <v>0.249</v>
      </c>
      <c r="S127" s="138">
        <v>0.187</v>
      </c>
      <c r="T127" s="138">
        <v>0.64200000000000002</v>
      </c>
      <c r="U127" s="218">
        <v>0.61099999999999999</v>
      </c>
      <c r="V127" s="138">
        <v>0.72199999999999998</v>
      </c>
      <c r="W127" s="138">
        <v>0.85299999999999998</v>
      </c>
      <c r="X127" s="138">
        <v>0.97</v>
      </c>
      <c r="Y127" s="138">
        <v>1.0880000000000001</v>
      </c>
      <c r="Z127" s="138">
        <v>1.2010000000000001</v>
      </c>
      <c r="AA127" s="138">
        <v>1.2929999999999999</v>
      </c>
      <c r="AB127" s="219">
        <v>1.397</v>
      </c>
      <c r="AC127" s="105"/>
      <c r="AD127" s="138">
        <v>0.128</v>
      </c>
      <c r="AE127" s="138">
        <v>0.249</v>
      </c>
      <c r="AF127" s="138">
        <v>0.187</v>
      </c>
      <c r="AG127" s="138">
        <v>0.64200000000000002</v>
      </c>
      <c r="AH127" s="218">
        <v>0.61099999999999999</v>
      </c>
      <c r="AI127" s="138">
        <v>0.79900000000000004</v>
      </c>
      <c r="AJ127" s="138">
        <v>1.018</v>
      </c>
      <c r="AK127" s="138">
        <v>1.214</v>
      </c>
      <c r="AL127" s="138">
        <v>1.407</v>
      </c>
      <c r="AM127" s="138">
        <v>1.593</v>
      </c>
      <c r="AN127" s="138">
        <v>1.746</v>
      </c>
      <c r="AO127" s="219">
        <v>1.925</v>
      </c>
    </row>
    <row r="128" spans="2:41" ht="16.5" customHeight="1">
      <c r="B128" s="211" t="s">
        <v>17</v>
      </c>
      <c r="C128" s="212"/>
      <c r="D128" s="213">
        <v>12.930999999999999</v>
      </c>
      <c r="E128" s="213">
        <v>15.817</v>
      </c>
      <c r="F128" s="213">
        <v>19.614999999999998</v>
      </c>
      <c r="G128" s="213">
        <v>22.56</v>
      </c>
      <c r="H128" s="334">
        <v>22.818999999999999</v>
      </c>
      <c r="I128" s="375">
        <v>24.286999999999999</v>
      </c>
      <c r="J128" s="213">
        <v>25.545000000000002</v>
      </c>
      <c r="K128" s="213">
        <v>26.488</v>
      </c>
      <c r="L128" s="213">
        <v>27.524999999999999</v>
      </c>
      <c r="M128" s="213">
        <v>28.501000000000001</v>
      </c>
      <c r="N128" s="213">
        <v>29.542000000000002</v>
      </c>
      <c r="O128" s="215">
        <v>30.552</v>
      </c>
      <c r="P128" s="105"/>
      <c r="Q128" s="213">
        <v>12.930999999999999</v>
      </c>
      <c r="R128" s="213">
        <v>15.817</v>
      </c>
      <c r="S128" s="213">
        <v>19.614999999999998</v>
      </c>
      <c r="T128" s="213">
        <v>22.56</v>
      </c>
      <c r="U128" s="218">
        <v>22.818999999999999</v>
      </c>
      <c r="V128" s="213">
        <v>23.988</v>
      </c>
      <c r="W128" s="213">
        <v>25.074000000000002</v>
      </c>
      <c r="X128" s="213">
        <v>25.74</v>
      </c>
      <c r="Y128" s="213">
        <v>26.545000000000002</v>
      </c>
      <c r="Z128" s="213">
        <v>27.306000000000001</v>
      </c>
      <c r="AA128" s="213">
        <v>28.114999999999998</v>
      </c>
      <c r="AB128" s="215">
        <v>28.875</v>
      </c>
      <c r="AC128" s="105"/>
      <c r="AD128" s="213">
        <v>12.930999999999999</v>
      </c>
      <c r="AE128" s="213">
        <v>15.817</v>
      </c>
      <c r="AF128" s="213">
        <v>19.614999999999998</v>
      </c>
      <c r="AG128" s="213">
        <v>22.56</v>
      </c>
      <c r="AH128" s="218">
        <v>22.818999999999999</v>
      </c>
      <c r="AI128" s="213">
        <v>23.885999999999999</v>
      </c>
      <c r="AJ128" s="213">
        <v>24.927</v>
      </c>
      <c r="AK128" s="213">
        <v>25.577999999999999</v>
      </c>
      <c r="AL128" s="213">
        <v>26.378</v>
      </c>
      <c r="AM128" s="213">
        <v>27.151</v>
      </c>
      <c r="AN128" s="213">
        <v>27.998000000000001</v>
      </c>
      <c r="AO128" s="215">
        <v>28.824000000000002</v>
      </c>
    </row>
    <row r="129" spans="2:41" ht="16.5" customHeight="1">
      <c r="B129" s="216" t="s">
        <v>7128</v>
      </c>
      <c r="C129" s="217"/>
      <c r="D129" s="138">
        <v>2.125</v>
      </c>
      <c r="E129" s="138">
        <v>2.8450000000000002</v>
      </c>
      <c r="F129" s="138">
        <v>2.3380000000000001</v>
      </c>
      <c r="G129" s="138">
        <v>2.5710000000000002</v>
      </c>
      <c r="H129" s="334">
        <v>2.8010000000000002</v>
      </c>
      <c r="I129" s="361">
        <v>3.2240000000000002</v>
      </c>
      <c r="J129" s="138">
        <v>3.4729999999999999</v>
      </c>
      <c r="K129" s="138">
        <v>3.6309999999999998</v>
      </c>
      <c r="L129" s="138">
        <v>3.81</v>
      </c>
      <c r="M129" s="138">
        <v>3.9649999999999999</v>
      </c>
      <c r="N129" s="138">
        <v>4.1420000000000003</v>
      </c>
      <c r="O129" s="219">
        <v>4.2709999999999999</v>
      </c>
      <c r="P129" s="105"/>
      <c r="Q129" s="138">
        <v>2.125</v>
      </c>
      <c r="R129" s="138">
        <v>2.8450000000000002</v>
      </c>
      <c r="S129" s="138">
        <v>2.3380000000000001</v>
      </c>
      <c r="T129" s="138">
        <v>2.5710000000000002</v>
      </c>
      <c r="U129" s="218">
        <v>2.8010000000000002</v>
      </c>
      <c r="V129" s="138">
        <v>3.218</v>
      </c>
      <c r="W129" s="138">
        <v>3.4569999999999999</v>
      </c>
      <c r="X129" s="138">
        <v>3.6059999999999999</v>
      </c>
      <c r="Y129" s="138">
        <v>3.774</v>
      </c>
      <c r="Z129" s="138">
        <v>3.9169999999999998</v>
      </c>
      <c r="AA129" s="138">
        <v>4.0810000000000004</v>
      </c>
      <c r="AB129" s="219">
        <v>4.1950000000000003</v>
      </c>
      <c r="AC129" s="105"/>
      <c r="AD129" s="138">
        <v>2.125</v>
      </c>
      <c r="AE129" s="138">
        <v>2.8450000000000002</v>
      </c>
      <c r="AF129" s="138">
        <v>2.3380000000000001</v>
      </c>
      <c r="AG129" s="138">
        <v>2.5710000000000002</v>
      </c>
      <c r="AH129" s="218">
        <v>2.8010000000000002</v>
      </c>
      <c r="AI129" s="138">
        <v>3.218</v>
      </c>
      <c r="AJ129" s="138">
        <v>3.4569999999999999</v>
      </c>
      <c r="AK129" s="138">
        <v>3.6059999999999999</v>
      </c>
      <c r="AL129" s="138">
        <v>3.774</v>
      </c>
      <c r="AM129" s="138">
        <v>3.9169999999999998</v>
      </c>
      <c r="AN129" s="138">
        <v>4.0810000000000004</v>
      </c>
      <c r="AO129" s="219">
        <v>4.1950000000000003</v>
      </c>
    </row>
    <row r="130" spans="2:41" ht="16.5" customHeight="1">
      <c r="B130" s="211" t="s">
        <v>7115</v>
      </c>
      <c r="C130" s="212"/>
      <c r="D130" s="213">
        <v>0.92700000000000005</v>
      </c>
      <c r="E130" s="213">
        <v>1.2170000000000001</v>
      </c>
      <c r="F130" s="213">
        <v>1.5589999999999999</v>
      </c>
      <c r="G130" s="213">
        <v>1.875</v>
      </c>
      <c r="H130" s="335">
        <v>2.202</v>
      </c>
      <c r="I130" s="375">
        <v>2.3220000000000001</v>
      </c>
      <c r="J130" s="213">
        <v>2.4169999999999998</v>
      </c>
      <c r="K130" s="213">
        <v>2.4790000000000001</v>
      </c>
      <c r="L130" s="213">
        <v>2.5550000000000002</v>
      </c>
      <c r="M130" s="213">
        <v>2.6269999999999998</v>
      </c>
      <c r="N130" s="213">
        <v>2.6819999999999999</v>
      </c>
      <c r="O130" s="215">
        <v>2.7530000000000001</v>
      </c>
      <c r="P130" s="105"/>
      <c r="Q130" s="213">
        <v>0.92700000000000005</v>
      </c>
      <c r="R130" s="213">
        <v>1.2170000000000001</v>
      </c>
      <c r="S130" s="213">
        <v>1.5589999999999999</v>
      </c>
      <c r="T130" s="213">
        <v>1.875</v>
      </c>
      <c r="U130" s="220">
        <v>2.202</v>
      </c>
      <c r="V130" s="213">
        <v>2.3069999999999999</v>
      </c>
      <c r="W130" s="213">
        <v>2.383</v>
      </c>
      <c r="X130" s="213">
        <v>2.4249999999999998</v>
      </c>
      <c r="Y130" s="213">
        <v>2.48</v>
      </c>
      <c r="Z130" s="213">
        <v>2.5289999999999999</v>
      </c>
      <c r="AA130" s="213">
        <v>2.5619999999999998</v>
      </c>
      <c r="AB130" s="215">
        <v>2.6080000000000001</v>
      </c>
      <c r="AC130" s="105"/>
      <c r="AD130" s="213">
        <v>0.92700000000000005</v>
      </c>
      <c r="AE130" s="213">
        <v>1.2170000000000001</v>
      </c>
      <c r="AF130" s="213">
        <v>1.5589999999999999</v>
      </c>
      <c r="AG130" s="213">
        <v>1.875</v>
      </c>
      <c r="AH130" s="220">
        <v>2.202</v>
      </c>
      <c r="AI130" s="213">
        <v>2.3039999999999998</v>
      </c>
      <c r="AJ130" s="213">
        <v>2.3740000000000001</v>
      </c>
      <c r="AK130" s="213">
        <v>2.4119999999999999</v>
      </c>
      <c r="AL130" s="213">
        <v>2.4620000000000002</v>
      </c>
      <c r="AM130" s="213">
        <v>2.5059999999999998</v>
      </c>
      <c r="AN130" s="213">
        <v>2.536</v>
      </c>
      <c r="AO130" s="215">
        <v>2.577</v>
      </c>
    </row>
    <row r="131" spans="2:41" ht="16.5" customHeight="1">
      <c r="B131" s="206" t="s">
        <v>7146</v>
      </c>
      <c r="C131" s="207"/>
      <c r="D131" s="208">
        <v>25.03</v>
      </c>
      <c r="E131" s="208">
        <v>30.367000000000001</v>
      </c>
      <c r="F131" s="208">
        <v>38.357999999999997</v>
      </c>
      <c r="G131" s="208">
        <v>47.328000000000003</v>
      </c>
      <c r="H131" s="208">
        <v>49.954999999999998</v>
      </c>
      <c r="I131" s="374">
        <v>59.947000000000003</v>
      </c>
      <c r="J131" s="208">
        <v>65.049000000000007</v>
      </c>
      <c r="K131" s="208">
        <v>68.049000000000007</v>
      </c>
      <c r="L131" s="208">
        <v>71.578000000000003</v>
      </c>
      <c r="M131" s="208">
        <v>74.438999999999993</v>
      </c>
      <c r="N131" s="208">
        <v>77.95</v>
      </c>
      <c r="O131" s="210">
        <v>80.137</v>
      </c>
      <c r="P131" s="105"/>
      <c r="Q131" s="208">
        <v>25.03</v>
      </c>
      <c r="R131" s="208">
        <v>30.367000000000001</v>
      </c>
      <c r="S131" s="208">
        <v>38.357999999999997</v>
      </c>
      <c r="T131" s="208">
        <v>47.328000000000003</v>
      </c>
      <c r="U131" s="209">
        <v>49.954999999999998</v>
      </c>
      <c r="V131" s="208">
        <v>57.058</v>
      </c>
      <c r="W131" s="208">
        <v>61.912999999999997</v>
      </c>
      <c r="X131" s="208">
        <v>64.769000000000005</v>
      </c>
      <c r="Y131" s="208">
        <v>68.128</v>
      </c>
      <c r="Z131" s="208">
        <v>70.852999999999994</v>
      </c>
      <c r="AA131" s="208">
        <v>74.194000000000003</v>
      </c>
      <c r="AB131" s="210">
        <v>76.278999999999996</v>
      </c>
      <c r="AC131" s="105"/>
      <c r="AD131" s="208">
        <v>25.03</v>
      </c>
      <c r="AE131" s="208">
        <v>30.367000000000001</v>
      </c>
      <c r="AF131" s="208">
        <v>38.357999999999997</v>
      </c>
      <c r="AG131" s="208">
        <v>47.328000000000003</v>
      </c>
      <c r="AH131" s="209">
        <v>49.954999999999998</v>
      </c>
      <c r="AI131" s="208">
        <v>54.17</v>
      </c>
      <c r="AJ131" s="208">
        <v>58.777000000000001</v>
      </c>
      <c r="AK131" s="208">
        <v>61.49</v>
      </c>
      <c r="AL131" s="208">
        <v>64.677999999999997</v>
      </c>
      <c r="AM131" s="208">
        <v>67.266000000000005</v>
      </c>
      <c r="AN131" s="208">
        <v>70.438999999999993</v>
      </c>
      <c r="AO131" s="210">
        <v>72.421999999999997</v>
      </c>
    </row>
    <row r="132" spans="2:41" ht="16.5" customHeight="1">
      <c r="B132" s="211" t="s">
        <v>7109</v>
      </c>
      <c r="C132" s="212"/>
      <c r="D132" s="213"/>
      <c r="E132" s="213"/>
      <c r="F132" s="213">
        <v>0.40500000000000003</v>
      </c>
      <c r="G132" s="213">
        <v>0.55200000000000005</v>
      </c>
      <c r="H132" s="333">
        <v>0.57299999999999995</v>
      </c>
      <c r="I132" s="375">
        <v>0.69099999999999995</v>
      </c>
      <c r="J132" s="213">
        <v>0.75</v>
      </c>
      <c r="K132" s="213">
        <v>0.78400000000000003</v>
      </c>
      <c r="L132" s="213">
        <v>0.82499999999999996</v>
      </c>
      <c r="M132" s="213">
        <v>0.85699999999999998</v>
      </c>
      <c r="N132" s="213">
        <v>0.89800000000000002</v>
      </c>
      <c r="O132" s="215">
        <v>0.92200000000000004</v>
      </c>
      <c r="P132" s="105"/>
      <c r="Q132" s="213"/>
      <c r="R132" s="213"/>
      <c r="S132" s="213">
        <v>0.40500000000000003</v>
      </c>
      <c r="T132" s="213">
        <v>0.55200000000000005</v>
      </c>
      <c r="U132" s="214">
        <v>0.57299999999999995</v>
      </c>
      <c r="V132" s="213">
        <v>0.65600000000000003</v>
      </c>
      <c r="W132" s="213">
        <v>0.71199999999999997</v>
      </c>
      <c r="X132" s="213">
        <v>0.745</v>
      </c>
      <c r="Y132" s="213">
        <v>0.78400000000000003</v>
      </c>
      <c r="Z132" s="213">
        <v>0.81399999999999995</v>
      </c>
      <c r="AA132" s="213">
        <v>0.85299999999999998</v>
      </c>
      <c r="AB132" s="215">
        <v>0.876</v>
      </c>
      <c r="AC132" s="105"/>
      <c r="AD132" s="213"/>
      <c r="AE132" s="213"/>
      <c r="AF132" s="213">
        <v>0.40500000000000003</v>
      </c>
      <c r="AG132" s="213">
        <v>0.55200000000000005</v>
      </c>
      <c r="AH132" s="214">
        <v>0.57299999999999995</v>
      </c>
      <c r="AI132" s="213">
        <v>0.622</v>
      </c>
      <c r="AJ132" s="213">
        <v>0.67500000000000004</v>
      </c>
      <c r="AK132" s="213">
        <v>0.70599999999999996</v>
      </c>
      <c r="AL132" s="213">
        <v>0.74199999999999999</v>
      </c>
      <c r="AM132" s="213">
        <v>0.77200000000000002</v>
      </c>
      <c r="AN132" s="213">
        <v>0.80800000000000005</v>
      </c>
      <c r="AO132" s="215">
        <v>0.83</v>
      </c>
    </row>
    <row r="133" spans="2:41" ht="16.5" customHeight="1">
      <c r="B133" s="216" t="s">
        <v>7110</v>
      </c>
      <c r="C133" s="217"/>
      <c r="D133" s="138">
        <v>25.03</v>
      </c>
      <c r="E133" s="138">
        <v>30.367000000000001</v>
      </c>
      <c r="F133" s="138">
        <v>37.953000000000003</v>
      </c>
      <c r="G133" s="138">
        <v>46.776000000000003</v>
      </c>
      <c r="H133" s="334">
        <v>49.383000000000003</v>
      </c>
      <c r="I133" s="361">
        <v>59.256999999999998</v>
      </c>
      <c r="J133" s="138">
        <v>64.299000000000007</v>
      </c>
      <c r="K133" s="138">
        <v>67.265000000000001</v>
      </c>
      <c r="L133" s="138">
        <v>70.754000000000005</v>
      </c>
      <c r="M133" s="138">
        <v>73.581999999999994</v>
      </c>
      <c r="N133" s="138">
        <v>77.052000000000007</v>
      </c>
      <c r="O133" s="219">
        <v>79.213999999999999</v>
      </c>
      <c r="P133" s="105"/>
      <c r="Q133" s="138">
        <v>25.03</v>
      </c>
      <c r="R133" s="138">
        <v>30.367000000000001</v>
      </c>
      <c r="S133" s="138">
        <v>37.953000000000003</v>
      </c>
      <c r="T133" s="138">
        <v>46.776000000000003</v>
      </c>
      <c r="U133" s="218">
        <v>49.383000000000003</v>
      </c>
      <c r="V133" s="138">
        <v>56.402000000000001</v>
      </c>
      <c r="W133" s="138">
        <v>61.201000000000001</v>
      </c>
      <c r="X133" s="138">
        <v>64.025000000000006</v>
      </c>
      <c r="Y133" s="138">
        <v>67.344999999999999</v>
      </c>
      <c r="Z133" s="138">
        <v>70.037999999999997</v>
      </c>
      <c r="AA133" s="138">
        <v>73.341999999999999</v>
      </c>
      <c r="AB133" s="219">
        <v>75.403000000000006</v>
      </c>
      <c r="AC133" s="105"/>
      <c r="AD133" s="138">
        <v>25.03</v>
      </c>
      <c r="AE133" s="138">
        <v>30.367000000000001</v>
      </c>
      <c r="AF133" s="138">
        <v>37.953000000000003</v>
      </c>
      <c r="AG133" s="138">
        <v>46.776000000000003</v>
      </c>
      <c r="AH133" s="218">
        <v>49.383000000000003</v>
      </c>
      <c r="AI133" s="138">
        <v>53.548000000000002</v>
      </c>
      <c r="AJ133" s="138">
        <v>58.101999999999997</v>
      </c>
      <c r="AK133" s="138">
        <v>60.783999999999999</v>
      </c>
      <c r="AL133" s="138">
        <v>63.936</v>
      </c>
      <c r="AM133" s="138">
        <v>66.495000000000005</v>
      </c>
      <c r="AN133" s="138">
        <v>69.631</v>
      </c>
      <c r="AO133" s="219">
        <v>71.591999999999999</v>
      </c>
    </row>
    <row r="134" spans="2:41" ht="16.5" customHeight="1">
      <c r="B134" s="211" t="s">
        <v>7111</v>
      </c>
      <c r="C134" s="212"/>
      <c r="D134" s="213"/>
      <c r="E134" s="213"/>
      <c r="F134" s="213"/>
      <c r="G134" s="213"/>
      <c r="H134" s="335"/>
      <c r="I134" s="375"/>
      <c r="J134" s="213"/>
      <c r="K134" s="213"/>
      <c r="L134" s="213"/>
      <c r="M134" s="213"/>
      <c r="N134" s="213"/>
      <c r="O134" s="215"/>
      <c r="P134" s="105"/>
      <c r="Q134" s="213"/>
      <c r="R134" s="213"/>
      <c r="S134" s="213"/>
      <c r="T134" s="213"/>
      <c r="U134" s="220"/>
      <c r="V134" s="213"/>
      <c r="W134" s="213"/>
      <c r="X134" s="213"/>
      <c r="Y134" s="213"/>
      <c r="Z134" s="213"/>
      <c r="AA134" s="213"/>
      <c r="AB134" s="215"/>
      <c r="AC134" s="105"/>
      <c r="AD134" s="213"/>
      <c r="AE134" s="213"/>
      <c r="AF134" s="213"/>
      <c r="AG134" s="213"/>
      <c r="AH134" s="220"/>
      <c r="AI134" s="213"/>
      <c r="AJ134" s="213"/>
      <c r="AK134" s="213"/>
      <c r="AL134" s="213"/>
      <c r="AM134" s="213"/>
      <c r="AN134" s="213"/>
      <c r="AO134" s="215"/>
    </row>
    <row r="135" spans="2:41" ht="16.5" customHeight="1">
      <c r="B135" s="206" t="s">
        <v>7147</v>
      </c>
      <c r="C135" s="207"/>
      <c r="D135" s="208">
        <v>26.265999999999998</v>
      </c>
      <c r="E135" s="208">
        <v>29.184999999999999</v>
      </c>
      <c r="F135" s="208">
        <v>29.946999999999999</v>
      </c>
      <c r="G135" s="208">
        <v>33.857999999999997</v>
      </c>
      <c r="H135" s="208">
        <v>34.911999999999999</v>
      </c>
      <c r="I135" s="374">
        <v>36.472000000000001</v>
      </c>
      <c r="J135" s="208">
        <v>38.747999999999998</v>
      </c>
      <c r="K135" s="208">
        <v>40.677999999999997</v>
      </c>
      <c r="L135" s="208">
        <v>41.468000000000004</v>
      </c>
      <c r="M135" s="208">
        <v>42.234999999999999</v>
      </c>
      <c r="N135" s="208">
        <v>43.058999999999997</v>
      </c>
      <c r="O135" s="210">
        <v>43.96</v>
      </c>
      <c r="P135" s="105"/>
      <c r="Q135" s="208">
        <v>26.265999999999998</v>
      </c>
      <c r="R135" s="208">
        <v>29.184999999999999</v>
      </c>
      <c r="S135" s="208">
        <v>29.946999999999999</v>
      </c>
      <c r="T135" s="208">
        <v>33.857999999999997</v>
      </c>
      <c r="U135" s="209">
        <v>34.911999999999999</v>
      </c>
      <c r="V135" s="208">
        <v>35.482999999999997</v>
      </c>
      <c r="W135" s="208">
        <v>36.283000000000001</v>
      </c>
      <c r="X135" s="208">
        <v>36.345999999999997</v>
      </c>
      <c r="Y135" s="208">
        <v>36.01</v>
      </c>
      <c r="Z135" s="208">
        <v>35.564999999999998</v>
      </c>
      <c r="AA135" s="208">
        <v>35.256999999999998</v>
      </c>
      <c r="AB135" s="210">
        <v>35.256999999999998</v>
      </c>
      <c r="AC135" s="105"/>
      <c r="AD135" s="208">
        <v>26.265999999999998</v>
      </c>
      <c r="AE135" s="208">
        <v>29.184999999999999</v>
      </c>
      <c r="AF135" s="208">
        <v>29.946999999999999</v>
      </c>
      <c r="AG135" s="208">
        <v>33.857999999999997</v>
      </c>
      <c r="AH135" s="209">
        <v>34.911999999999999</v>
      </c>
      <c r="AI135" s="208">
        <v>34.180999999999997</v>
      </c>
      <c r="AJ135" s="208">
        <v>33.384</v>
      </c>
      <c r="AK135" s="208">
        <v>31.707000000000001</v>
      </c>
      <c r="AL135" s="208">
        <v>29.628</v>
      </c>
      <c r="AM135" s="208">
        <v>27.521999999999998</v>
      </c>
      <c r="AN135" s="208">
        <v>25.635999999999999</v>
      </c>
      <c r="AO135" s="210">
        <v>24.149000000000001</v>
      </c>
    </row>
    <row r="136" spans="2:41" ht="16.5" customHeight="1">
      <c r="B136" s="211" t="s">
        <v>7109</v>
      </c>
      <c r="C136" s="212"/>
      <c r="D136" s="213"/>
      <c r="E136" s="213"/>
      <c r="F136" s="213"/>
      <c r="G136" s="213"/>
      <c r="H136" s="333"/>
      <c r="I136" s="375"/>
      <c r="J136" s="213"/>
      <c r="K136" s="213"/>
      <c r="L136" s="213"/>
      <c r="M136" s="213"/>
      <c r="N136" s="213"/>
      <c r="O136" s="215"/>
      <c r="P136" s="105"/>
      <c r="Q136" s="213"/>
      <c r="R136" s="213"/>
      <c r="S136" s="213"/>
      <c r="T136" s="213"/>
      <c r="U136" s="214"/>
      <c r="V136" s="213"/>
      <c r="W136" s="213"/>
      <c r="X136" s="213"/>
      <c r="Y136" s="213"/>
      <c r="Z136" s="213"/>
      <c r="AA136" s="213"/>
      <c r="AB136" s="215"/>
      <c r="AC136" s="105"/>
      <c r="AD136" s="213"/>
      <c r="AE136" s="213"/>
      <c r="AF136" s="213"/>
      <c r="AG136" s="213"/>
      <c r="AH136" s="214"/>
      <c r="AI136" s="213"/>
      <c r="AJ136" s="213"/>
      <c r="AK136" s="213"/>
      <c r="AL136" s="213"/>
      <c r="AM136" s="213"/>
      <c r="AN136" s="213"/>
      <c r="AO136" s="215"/>
    </row>
    <row r="137" spans="2:41" ht="16.5" customHeight="1">
      <c r="B137" s="216" t="s">
        <v>7110</v>
      </c>
      <c r="C137" s="217"/>
      <c r="D137" s="138">
        <v>26.09</v>
      </c>
      <c r="E137" s="138">
        <v>28.626999999999999</v>
      </c>
      <c r="F137" s="138">
        <v>28.402000000000001</v>
      </c>
      <c r="G137" s="138">
        <v>32.085999999999999</v>
      </c>
      <c r="H137" s="334">
        <v>32.984999999999999</v>
      </c>
      <c r="I137" s="361">
        <v>33.935000000000002</v>
      </c>
      <c r="J137" s="138">
        <v>35.155000000000001</v>
      </c>
      <c r="K137" s="138">
        <v>36.308</v>
      </c>
      <c r="L137" s="138">
        <v>36.676000000000002</v>
      </c>
      <c r="M137" s="138">
        <v>37.186</v>
      </c>
      <c r="N137" s="138">
        <v>37.802999999999997</v>
      </c>
      <c r="O137" s="219">
        <v>38.518000000000001</v>
      </c>
      <c r="P137" s="105"/>
      <c r="Q137" s="138">
        <v>26.09</v>
      </c>
      <c r="R137" s="138">
        <v>28.626999999999999</v>
      </c>
      <c r="S137" s="138">
        <v>28.402000000000001</v>
      </c>
      <c r="T137" s="138">
        <v>32.085999999999999</v>
      </c>
      <c r="U137" s="218">
        <v>32.984999999999999</v>
      </c>
      <c r="V137" s="138">
        <v>32.968000000000004</v>
      </c>
      <c r="W137" s="138">
        <v>32.832000000000001</v>
      </c>
      <c r="X137" s="138">
        <v>32.287999999999997</v>
      </c>
      <c r="Y137" s="138">
        <v>31.640999999999998</v>
      </c>
      <c r="Z137" s="138">
        <v>31.042999999999999</v>
      </c>
      <c r="AA137" s="138">
        <v>30.617999999999999</v>
      </c>
      <c r="AB137" s="219">
        <v>30.501999999999999</v>
      </c>
      <c r="AC137" s="105"/>
      <c r="AD137" s="138">
        <v>26.09</v>
      </c>
      <c r="AE137" s="138">
        <v>28.626999999999999</v>
      </c>
      <c r="AF137" s="138">
        <v>28.402000000000001</v>
      </c>
      <c r="AG137" s="138">
        <v>32.085999999999999</v>
      </c>
      <c r="AH137" s="218">
        <v>32.984999999999999</v>
      </c>
      <c r="AI137" s="138">
        <v>31.608000000000001</v>
      </c>
      <c r="AJ137" s="138">
        <v>29.850999999999999</v>
      </c>
      <c r="AK137" s="138">
        <v>27.536999999999999</v>
      </c>
      <c r="AL137" s="138">
        <v>25.132000000000001</v>
      </c>
      <c r="AM137" s="138">
        <v>22.882999999999999</v>
      </c>
      <c r="AN137" s="138">
        <v>20.922000000000001</v>
      </c>
      <c r="AO137" s="219">
        <v>19.387</v>
      </c>
    </row>
    <row r="138" spans="2:41" ht="16.5" customHeight="1">
      <c r="B138" s="211" t="s">
        <v>7111</v>
      </c>
      <c r="C138" s="212"/>
      <c r="D138" s="213"/>
      <c r="E138" s="213">
        <v>0.32400000000000001</v>
      </c>
      <c r="F138" s="213">
        <v>1.0229999999999999</v>
      </c>
      <c r="G138" s="213">
        <v>1.1639999999999999</v>
      </c>
      <c r="H138" s="334">
        <v>1.2010000000000001</v>
      </c>
      <c r="I138" s="375">
        <v>2.2669999999999999</v>
      </c>
      <c r="J138" s="213">
        <v>3.1909999999999998</v>
      </c>
      <c r="K138" s="213">
        <v>3.794</v>
      </c>
      <c r="L138" s="213">
        <v>4.0279999999999996</v>
      </c>
      <c r="M138" s="213">
        <v>4.0910000000000002</v>
      </c>
      <c r="N138" s="213">
        <v>4.101</v>
      </c>
      <c r="O138" s="215">
        <v>4.0860000000000003</v>
      </c>
      <c r="P138" s="105"/>
      <c r="Q138" s="213"/>
      <c r="R138" s="213">
        <v>0.32400000000000001</v>
      </c>
      <c r="S138" s="213">
        <v>1.0229999999999999</v>
      </c>
      <c r="T138" s="213">
        <v>1.1639999999999999</v>
      </c>
      <c r="U138" s="218">
        <v>1.2010000000000001</v>
      </c>
      <c r="V138" s="213">
        <v>2.1850000000000001</v>
      </c>
      <c r="W138" s="213">
        <v>2.8919999999999999</v>
      </c>
      <c r="X138" s="213">
        <v>3.1949999999999998</v>
      </c>
      <c r="Y138" s="213">
        <v>3.19</v>
      </c>
      <c r="Z138" s="213">
        <v>3.044</v>
      </c>
      <c r="AA138" s="213">
        <v>2.887</v>
      </c>
      <c r="AB138" s="215">
        <v>2.7469999999999999</v>
      </c>
      <c r="AC138" s="105"/>
      <c r="AD138" s="213"/>
      <c r="AE138" s="213">
        <v>0.32400000000000001</v>
      </c>
      <c r="AF138" s="213">
        <v>1.0229999999999999</v>
      </c>
      <c r="AG138" s="213">
        <v>1.1639999999999999</v>
      </c>
      <c r="AH138" s="218">
        <v>1.2010000000000001</v>
      </c>
      <c r="AI138" s="213">
        <v>2.097</v>
      </c>
      <c r="AJ138" s="213">
        <v>2.6360000000000001</v>
      </c>
      <c r="AK138" s="213">
        <v>2.7519999999999998</v>
      </c>
      <c r="AL138" s="213">
        <v>2.5920000000000001</v>
      </c>
      <c r="AM138" s="213">
        <v>2.3380000000000001</v>
      </c>
      <c r="AN138" s="213">
        <v>2.093</v>
      </c>
      <c r="AO138" s="215">
        <v>1.867</v>
      </c>
    </row>
    <row r="139" spans="2:41" ht="16.5" customHeight="1">
      <c r="B139" s="216" t="s">
        <v>7132</v>
      </c>
      <c r="C139" s="217"/>
      <c r="D139" s="138"/>
      <c r="E139" s="138">
        <v>1.0999999999999999E-2</v>
      </c>
      <c r="F139" s="138">
        <v>0.33300000000000002</v>
      </c>
      <c r="G139" s="138">
        <v>0.41799999999999998</v>
      </c>
      <c r="H139" s="334">
        <v>0.495</v>
      </c>
      <c r="I139" s="361">
        <v>6.0000000000000001E-3</v>
      </c>
      <c r="J139" s="138">
        <v>2.1000000000000001E-2</v>
      </c>
      <c r="K139" s="138">
        <v>3.5999999999999997E-2</v>
      </c>
      <c r="L139" s="138">
        <v>0.05</v>
      </c>
      <c r="M139" s="138">
        <v>6.3E-2</v>
      </c>
      <c r="N139" s="138">
        <v>7.5999999999999998E-2</v>
      </c>
      <c r="O139" s="219">
        <v>8.6999999999999994E-2</v>
      </c>
      <c r="P139" s="105"/>
      <c r="Q139" s="138"/>
      <c r="R139" s="138">
        <v>1.0999999999999999E-2</v>
      </c>
      <c r="S139" s="138">
        <v>0.33300000000000002</v>
      </c>
      <c r="T139" s="138">
        <v>0.41799999999999998</v>
      </c>
      <c r="U139" s="218">
        <v>0.495</v>
      </c>
      <c r="V139" s="138">
        <v>1.9E-2</v>
      </c>
      <c r="W139" s="138">
        <v>4.4999999999999998E-2</v>
      </c>
      <c r="X139" s="138">
        <v>6.8000000000000005E-2</v>
      </c>
      <c r="Y139" s="138">
        <v>8.8999999999999996E-2</v>
      </c>
      <c r="Z139" s="138">
        <v>0.108</v>
      </c>
      <c r="AA139" s="138">
        <v>0.125</v>
      </c>
      <c r="AB139" s="219">
        <v>0.14199999999999999</v>
      </c>
      <c r="AC139" s="105"/>
      <c r="AD139" s="138"/>
      <c r="AE139" s="138">
        <v>1.0999999999999999E-2</v>
      </c>
      <c r="AF139" s="138">
        <v>0.33300000000000002</v>
      </c>
      <c r="AG139" s="138">
        <v>0.41799999999999998</v>
      </c>
      <c r="AH139" s="218">
        <v>0.495</v>
      </c>
      <c r="AI139" s="138">
        <v>3.3000000000000002E-2</v>
      </c>
      <c r="AJ139" s="138">
        <v>6.9000000000000006E-2</v>
      </c>
      <c r="AK139" s="138">
        <v>9.7000000000000003E-2</v>
      </c>
      <c r="AL139" s="138">
        <v>0.11799999999999999</v>
      </c>
      <c r="AM139" s="138">
        <v>0.13400000000000001</v>
      </c>
      <c r="AN139" s="138">
        <v>0.155</v>
      </c>
      <c r="AO139" s="219">
        <v>0.17399999999999999</v>
      </c>
    </row>
    <row r="140" spans="2:41" ht="16.5" customHeight="1">
      <c r="B140" s="211" t="s">
        <v>17</v>
      </c>
      <c r="C140" s="212"/>
      <c r="D140" s="213">
        <v>0.17499999999999999</v>
      </c>
      <c r="E140" s="213">
        <v>0.224</v>
      </c>
      <c r="F140" s="213">
        <v>0.188</v>
      </c>
      <c r="G140" s="213">
        <v>0.191</v>
      </c>
      <c r="H140" s="334">
        <v>0.23100000000000001</v>
      </c>
      <c r="I140" s="375">
        <v>0.255</v>
      </c>
      <c r="J140" s="213">
        <v>0.33900000000000002</v>
      </c>
      <c r="K140" s="213">
        <v>0.437</v>
      </c>
      <c r="L140" s="213">
        <v>0.53100000000000003</v>
      </c>
      <c r="M140" s="213">
        <v>0.61799999999999999</v>
      </c>
      <c r="N140" s="213">
        <v>0.7</v>
      </c>
      <c r="O140" s="215">
        <v>0.77800000000000002</v>
      </c>
      <c r="P140" s="105"/>
      <c r="Q140" s="213">
        <v>0.17499999999999999</v>
      </c>
      <c r="R140" s="213">
        <v>0.224</v>
      </c>
      <c r="S140" s="213">
        <v>0.188</v>
      </c>
      <c r="T140" s="213">
        <v>0.191</v>
      </c>
      <c r="U140" s="218">
        <v>0.23100000000000001</v>
      </c>
      <c r="V140" s="213">
        <v>0.29199999999999998</v>
      </c>
      <c r="W140" s="213">
        <v>0.42199999999999999</v>
      </c>
      <c r="X140" s="213">
        <v>0.57299999999999995</v>
      </c>
      <c r="Y140" s="213">
        <v>0.72599999999999998</v>
      </c>
      <c r="Z140" s="213">
        <v>0.874</v>
      </c>
      <c r="AA140" s="213">
        <v>1.0089999999999999</v>
      </c>
      <c r="AB140" s="215">
        <v>1.129</v>
      </c>
      <c r="AC140" s="105"/>
      <c r="AD140" s="213">
        <v>0.17499999999999999</v>
      </c>
      <c r="AE140" s="213">
        <v>0.224</v>
      </c>
      <c r="AF140" s="213">
        <v>0.188</v>
      </c>
      <c r="AG140" s="213">
        <v>0.191</v>
      </c>
      <c r="AH140" s="218">
        <v>0.23100000000000001</v>
      </c>
      <c r="AI140" s="213">
        <v>0.41099999999999998</v>
      </c>
      <c r="AJ140" s="213">
        <v>0.66800000000000004</v>
      </c>
      <c r="AK140" s="213">
        <v>0.94199999999999995</v>
      </c>
      <c r="AL140" s="213">
        <v>1.1930000000000001</v>
      </c>
      <c r="AM140" s="213">
        <v>1.4079999999999999</v>
      </c>
      <c r="AN140" s="213">
        <v>1.575</v>
      </c>
      <c r="AO140" s="215">
        <v>1.7050000000000001</v>
      </c>
    </row>
    <row r="141" spans="2:41" ht="16.5" customHeight="1">
      <c r="B141" s="216" t="s">
        <v>18</v>
      </c>
      <c r="C141" s="217"/>
      <c r="D141" s="138"/>
      <c r="E141" s="138"/>
      <c r="F141" s="138"/>
      <c r="G141" s="138"/>
      <c r="H141" s="334"/>
      <c r="I141" s="361">
        <v>4.0000000000000001E-3</v>
      </c>
      <c r="J141" s="138">
        <v>2.8000000000000001E-2</v>
      </c>
      <c r="K141" s="138">
        <v>7.4999999999999997E-2</v>
      </c>
      <c r="L141" s="138">
        <v>0.13900000000000001</v>
      </c>
      <c r="M141" s="138">
        <v>0.21299999999999999</v>
      </c>
      <c r="N141" s="138">
        <v>0.29399999999999998</v>
      </c>
      <c r="O141" s="219">
        <v>0.38200000000000001</v>
      </c>
      <c r="P141" s="105"/>
      <c r="Q141" s="138"/>
      <c r="R141" s="138"/>
      <c r="S141" s="138"/>
      <c r="T141" s="138"/>
      <c r="U141" s="218"/>
      <c r="V141" s="138">
        <v>8.0000000000000002E-3</v>
      </c>
      <c r="W141" s="138">
        <v>5.8999999999999997E-2</v>
      </c>
      <c r="X141" s="138">
        <v>0.16</v>
      </c>
      <c r="Y141" s="138">
        <v>0.27</v>
      </c>
      <c r="Z141" s="138">
        <v>0.36499999999999999</v>
      </c>
      <c r="AA141" s="138">
        <v>0.44400000000000001</v>
      </c>
      <c r="AB141" s="219">
        <v>0.52</v>
      </c>
      <c r="AC141" s="105"/>
      <c r="AD141" s="138"/>
      <c r="AE141" s="138"/>
      <c r="AF141" s="138"/>
      <c r="AG141" s="138"/>
      <c r="AH141" s="218"/>
      <c r="AI141" s="138">
        <v>0.01</v>
      </c>
      <c r="AJ141" s="138">
        <v>9.5000000000000001E-2</v>
      </c>
      <c r="AK141" s="138">
        <v>0.26100000000000001</v>
      </c>
      <c r="AL141" s="138">
        <v>0.41799999999999998</v>
      </c>
      <c r="AM141" s="138">
        <v>0.52100000000000002</v>
      </c>
      <c r="AN141" s="138">
        <v>0.58699999999999997</v>
      </c>
      <c r="AO141" s="219">
        <v>0.64600000000000002</v>
      </c>
    </row>
    <row r="142" spans="2:41" ht="16.5" customHeight="1">
      <c r="B142" s="222" t="s">
        <v>7115</v>
      </c>
      <c r="C142" s="223"/>
      <c r="D142" s="224"/>
      <c r="E142" s="224"/>
      <c r="F142" s="224"/>
      <c r="G142" s="224"/>
      <c r="H142" s="336"/>
      <c r="I142" s="376"/>
      <c r="J142" s="224"/>
      <c r="K142" s="224"/>
      <c r="L142" s="224"/>
      <c r="M142" s="224"/>
      <c r="N142" s="224"/>
      <c r="O142" s="226"/>
      <c r="P142" s="105"/>
      <c r="Q142" s="224"/>
      <c r="R142" s="224"/>
      <c r="S142" s="224"/>
      <c r="T142" s="224"/>
      <c r="U142" s="225"/>
      <c r="V142" s="224"/>
      <c r="W142" s="224"/>
      <c r="X142" s="224"/>
      <c r="Y142" s="224"/>
      <c r="Z142" s="224"/>
      <c r="AA142" s="224"/>
      <c r="AB142" s="226"/>
      <c r="AC142" s="105"/>
      <c r="AD142" s="224"/>
      <c r="AE142" s="224"/>
      <c r="AF142" s="224"/>
      <c r="AG142" s="224"/>
      <c r="AH142" s="225"/>
      <c r="AI142" s="224"/>
      <c r="AJ142" s="224"/>
      <c r="AK142" s="224"/>
      <c r="AL142" s="224"/>
      <c r="AM142" s="224"/>
      <c r="AN142" s="224"/>
      <c r="AO142" s="226"/>
    </row>
    <row r="143" spans="2:41" customFormat="1" ht="16.5" customHeight="1">
      <c r="I143" s="377"/>
    </row>
    <row r="144" spans="2:41" ht="16.5" customHeight="1">
      <c r="B144" s="91" t="s">
        <v>17</v>
      </c>
      <c r="D144" s="77"/>
      <c r="E144" s="90"/>
      <c r="F144" s="90"/>
      <c r="G144" s="90"/>
      <c r="H144" s="92" t="s">
        <v>7090</v>
      </c>
      <c r="I144" s="351"/>
      <c r="J144" s="90"/>
      <c r="K144" s="90"/>
      <c r="L144" s="90"/>
      <c r="M144" s="90"/>
      <c r="N144" s="90"/>
      <c r="O144" s="82"/>
      <c r="Q144" s="77"/>
      <c r="R144" s="90"/>
      <c r="S144" s="90"/>
      <c r="T144" s="90"/>
      <c r="U144" s="92" t="s">
        <v>7093</v>
      </c>
      <c r="V144" s="90"/>
      <c r="W144" s="90"/>
      <c r="X144" s="90"/>
      <c r="Y144" s="90"/>
      <c r="Z144" s="90"/>
      <c r="AA144" s="90"/>
      <c r="AB144" s="82"/>
      <c r="AD144" s="77"/>
      <c r="AE144" s="90"/>
      <c r="AF144" s="90"/>
      <c r="AG144" s="90"/>
      <c r="AH144" s="92" t="s">
        <v>7094</v>
      </c>
      <c r="AI144" s="90"/>
      <c r="AJ144" s="90"/>
      <c r="AK144" s="90"/>
      <c r="AL144" s="90"/>
      <c r="AM144" s="90"/>
      <c r="AN144" s="90"/>
      <c r="AO144" s="82"/>
    </row>
    <row r="145" spans="1:41" ht="16.5" customHeight="1">
      <c r="B145" s="227" t="s">
        <v>7148</v>
      </c>
      <c r="D145" s="86">
        <v>2000</v>
      </c>
      <c r="E145" s="86">
        <v>2005</v>
      </c>
      <c r="F145" s="86">
        <v>2010</v>
      </c>
      <c r="G145" s="86">
        <v>2015</v>
      </c>
      <c r="H145" s="94">
        <v>2016</v>
      </c>
      <c r="I145" s="352">
        <v>2020</v>
      </c>
      <c r="J145" s="93">
        <v>2025</v>
      </c>
      <c r="K145" s="93">
        <v>2030</v>
      </c>
      <c r="L145" s="93">
        <v>2035</v>
      </c>
      <c r="M145" s="93">
        <v>2040</v>
      </c>
      <c r="N145" s="93">
        <v>2045</v>
      </c>
      <c r="O145" s="93">
        <v>2050</v>
      </c>
      <c r="Q145" s="86">
        <v>2000</v>
      </c>
      <c r="R145" s="86">
        <v>2005</v>
      </c>
      <c r="S145" s="86">
        <v>2010</v>
      </c>
      <c r="T145" s="86">
        <v>2015</v>
      </c>
      <c r="U145" s="94">
        <v>2016</v>
      </c>
      <c r="V145" s="93">
        <v>2020</v>
      </c>
      <c r="W145" s="93">
        <v>2025</v>
      </c>
      <c r="X145" s="93">
        <v>2030</v>
      </c>
      <c r="Y145" s="93">
        <v>2035</v>
      </c>
      <c r="Z145" s="93">
        <v>2040</v>
      </c>
      <c r="AA145" s="93">
        <v>2045</v>
      </c>
      <c r="AB145" s="93">
        <v>2050</v>
      </c>
      <c r="AD145" s="86">
        <v>2000</v>
      </c>
      <c r="AE145" s="86">
        <v>2005</v>
      </c>
      <c r="AF145" s="86">
        <v>2010</v>
      </c>
      <c r="AG145" s="86">
        <v>2015</v>
      </c>
      <c r="AH145" s="94">
        <v>2016</v>
      </c>
      <c r="AI145" s="93">
        <v>2020</v>
      </c>
      <c r="AJ145" s="93">
        <v>2025</v>
      </c>
      <c r="AK145" s="93">
        <v>2030</v>
      </c>
      <c r="AL145" s="93">
        <v>2035</v>
      </c>
      <c r="AM145" s="93">
        <v>2040</v>
      </c>
      <c r="AN145" s="93">
        <v>2045</v>
      </c>
      <c r="AO145" s="93">
        <v>2050</v>
      </c>
    </row>
    <row r="146" spans="1:41" customFormat="1" ht="16">
      <c r="A146" s="228"/>
      <c r="B146" s="229" t="s">
        <v>7149</v>
      </c>
      <c r="C146" s="230"/>
      <c r="D146" s="231"/>
      <c r="E146" s="232"/>
      <c r="F146" s="232"/>
      <c r="G146" s="232"/>
      <c r="H146" s="232">
        <v>99.093999999999994</v>
      </c>
      <c r="I146" s="378">
        <v>122.508</v>
      </c>
      <c r="J146" s="232">
        <v>136.03700000000001</v>
      </c>
      <c r="K146" s="232">
        <v>146.67099999999999</v>
      </c>
      <c r="L146" s="232">
        <v>148.78700000000001</v>
      </c>
      <c r="M146" s="232">
        <v>151.38800000000001</v>
      </c>
      <c r="N146" s="232">
        <v>149.60599999999999</v>
      </c>
      <c r="O146" s="234">
        <v>151.93600000000001</v>
      </c>
      <c r="P146" s="235"/>
      <c r="Q146" s="232"/>
      <c r="R146" s="232"/>
      <c r="S146" s="232"/>
      <c r="T146" s="232"/>
      <c r="U146" s="233">
        <v>99.093999999999994</v>
      </c>
      <c r="V146" s="232">
        <v>125.658</v>
      </c>
      <c r="W146" s="232">
        <v>147.435</v>
      </c>
      <c r="X146" s="232">
        <v>169.922</v>
      </c>
      <c r="Y146" s="232">
        <v>175.495</v>
      </c>
      <c r="Z146" s="232">
        <v>182.34200000000001</v>
      </c>
      <c r="AA146" s="232">
        <v>182.46799999999999</v>
      </c>
      <c r="AB146" s="234">
        <v>186.70699999999999</v>
      </c>
      <c r="AC146" s="235"/>
      <c r="AD146" s="232"/>
      <c r="AE146" s="232"/>
      <c r="AF146" s="232"/>
      <c r="AG146" s="232"/>
      <c r="AH146" s="233">
        <v>99.093999999999994</v>
      </c>
      <c r="AI146" s="232">
        <v>124.03</v>
      </c>
      <c r="AJ146" s="232">
        <v>146.042</v>
      </c>
      <c r="AK146" s="232">
        <v>171.20500000000001</v>
      </c>
      <c r="AL146" s="232">
        <v>180.422</v>
      </c>
      <c r="AM146" s="232">
        <v>193.57499999999999</v>
      </c>
      <c r="AN146" s="232">
        <v>204.994</v>
      </c>
      <c r="AO146" s="234">
        <v>241.851</v>
      </c>
    </row>
    <row r="147" spans="1:41" customFormat="1" ht="16">
      <c r="A147" s="228"/>
      <c r="B147" s="236" t="s">
        <v>7109</v>
      </c>
      <c r="C147" s="237"/>
      <c r="D147" s="238"/>
      <c r="E147" s="239"/>
      <c r="F147" s="239"/>
      <c r="G147" s="239"/>
      <c r="H147" s="337">
        <v>30.545999999999999</v>
      </c>
      <c r="I147" s="379">
        <v>35.804000000000002</v>
      </c>
      <c r="J147" s="239">
        <v>38.844000000000001</v>
      </c>
      <c r="K147" s="239">
        <v>38.844000000000001</v>
      </c>
      <c r="L147" s="239">
        <v>38.844000000000001</v>
      </c>
      <c r="M147" s="239">
        <v>38.844000000000001</v>
      </c>
      <c r="N147" s="239">
        <v>38.844000000000001</v>
      </c>
      <c r="O147" s="241">
        <v>38.844000000000001</v>
      </c>
      <c r="P147" s="235"/>
      <c r="Q147" s="239"/>
      <c r="R147" s="239"/>
      <c r="S147" s="239"/>
      <c r="T147" s="239"/>
      <c r="U147" s="240">
        <v>30.545999999999999</v>
      </c>
      <c r="V147" s="239">
        <v>35.804000000000002</v>
      </c>
      <c r="W147" s="239">
        <v>38.844000000000001</v>
      </c>
      <c r="X147" s="239">
        <v>38.844000000000001</v>
      </c>
      <c r="Y147" s="239">
        <v>38.844000000000001</v>
      </c>
      <c r="Z147" s="239">
        <v>38.844000000000001</v>
      </c>
      <c r="AA147" s="239">
        <v>38.844000000000001</v>
      </c>
      <c r="AB147" s="241">
        <v>38.844000000000001</v>
      </c>
      <c r="AC147" s="235"/>
      <c r="AD147" s="239"/>
      <c r="AE147" s="239"/>
      <c r="AF147" s="239"/>
      <c r="AG147" s="239"/>
      <c r="AH147" s="240">
        <v>30.545999999999999</v>
      </c>
      <c r="AI147" s="239">
        <v>34.554000000000002</v>
      </c>
      <c r="AJ147" s="239">
        <v>29.683</v>
      </c>
      <c r="AK147" s="239">
        <v>24.413</v>
      </c>
      <c r="AL147" s="239">
        <v>21.777000000000001</v>
      </c>
      <c r="AM147" s="239">
        <v>19.141999999999999</v>
      </c>
      <c r="AN147" s="239">
        <v>16.506</v>
      </c>
      <c r="AO147" s="241">
        <v>13.871</v>
      </c>
    </row>
    <row r="148" spans="1:41" customFormat="1" ht="16">
      <c r="A148" s="228"/>
      <c r="B148" s="242" t="s">
        <v>7150</v>
      </c>
      <c r="C148" s="243"/>
      <c r="D148" s="244"/>
      <c r="E148" s="245"/>
      <c r="F148" s="245"/>
      <c r="G148" s="245"/>
      <c r="H148" s="338">
        <v>24.2</v>
      </c>
      <c r="I148" s="380">
        <v>22.355</v>
      </c>
      <c r="J148" s="245">
        <v>18.734999999999999</v>
      </c>
      <c r="K148" s="245">
        <v>18.734999999999999</v>
      </c>
      <c r="L148" s="245">
        <v>18.734999999999999</v>
      </c>
      <c r="M148" s="245">
        <v>18.734999999999999</v>
      </c>
      <c r="N148" s="245">
        <v>18.734999999999999</v>
      </c>
      <c r="O148" s="247">
        <v>18.734999999999999</v>
      </c>
      <c r="P148" s="235"/>
      <c r="Q148" s="245"/>
      <c r="R148" s="245"/>
      <c r="S148" s="245"/>
      <c r="T148" s="245"/>
      <c r="U148" s="246">
        <v>24.2</v>
      </c>
      <c r="V148" s="245">
        <v>22.355</v>
      </c>
      <c r="W148" s="245">
        <v>18.734999999999999</v>
      </c>
      <c r="X148" s="245">
        <v>18.734999999999999</v>
      </c>
      <c r="Y148" s="245">
        <v>18.734999999999999</v>
      </c>
      <c r="Z148" s="245">
        <v>18.734999999999999</v>
      </c>
      <c r="AA148" s="245">
        <v>18.734999999999999</v>
      </c>
      <c r="AB148" s="247">
        <v>18.734999999999999</v>
      </c>
      <c r="AC148" s="235"/>
      <c r="AD148" s="245"/>
      <c r="AE148" s="245"/>
      <c r="AF148" s="245"/>
      <c r="AG148" s="245"/>
      <c r="AH148" s="246">
        <v>24.2</v>
      </c>
      <c r="AI148" s="245">
        <v>22.355</v>
      </c>
      <c r="AJ148" s="245">
        <v>17.084</v>
      </c>
      <c r="AK148" s="245">
        <v>11.814</v>
      </c>
      <c r="AL148" s="245">
        <v>9.1780000000000008</v>
      </c>
      <c r="AM148" s="245">
        <v>6.5430000000000001</v>
      </c>
      <c r="AN148" s="245">
        <v>3.907</v>
      </c>
      <c r="AO148" s="247">
        <v>1.272</v>
      </c>
    </row>
    <row r="149" spans="1:41" customFormat="1" ht="16">
      <c r="A149" s="228"/>
      <c r="B149" s="248" t="s">
        <v>7151</v>
      </c>
      <c r="C149" s="249"/>
      <c r="D149" s="250"/>
      <c r="E149" s="251"/>
      <c r="F149" s="251"/>
      <c r="G149" s="251"/>
      <c r="H149" s="338">
        <v>3</v>
      </c>
      <c r="I149" s="381">
        <v>10.103</v>
      </c>
      <c r="J149" s="251">
        <v>16.363</v>
      </c>
      <c r="K149" s="251">
        <v>16.363</v>
      </c>
      <c r="L149" s="251">
        <v>16.363</v>
      </c>
      <c r="M149" s="251">
        <v>16.363</v>
      </c>
      <c r="N149" s="251">
        <v>16.363</v>
      </c>
      <c r="O149" s="252">
        <v>16.363</v>
      </c>
      <c r="P149" s="235"/>
      <c r="Q149" s="251"/>
      <c r="R149" s="251"/>
      <c r="S149" s="251"/>
      <c r="T149" s="251"/>
      <c r="U149" s="246">
        <v>3</v>
      </c>
      <c r="V149" s="251">
        <v>10.103</v>
      </c>
      <c r="W149" s="251">
        <v>16.363</v>
      </c>
      <c r="X149" s="251">
        <v>16.363</v>
      </c>
      <c r="Y149" s="251">
        <v>16.363</v>
      </c>
      <c r="Z149" s="251">
        <v>16.363</v>
      </c>
      <c r="AA149" s="251">
        <v>16.363</v>
      </c>
      <c r="AB149" s="252">
        <v>16.363</v>
      </c>
      <c r="AC149" s="235"/>
      <c r="AD149" s="251"/>
      <c r="AE149" s="251"/>
      <c r="AF149" s="251"/>
      <c r="AG149" s="251"/>
      <c r="AH149" s="246">
        <v>3</v>
      </c>
      <c r="AI149" s="251">
        <v>8.8529999999999998</v>
      </c>
      <c r="AJ149" s="251">
        <v>8.8529999999999998</v>
      </c>
      <c r="AK149" s="251">
        <v>8.8529999999999998</v>
      </c>
      <c r="AL149" s="251">
        <v>8.8529999999999998</v>
      </c>
      <c r="AM149" s="251">
        <v>8.8529999999999998</v>
      </c>
      <c r="AN149" s="251">
        <v>8.8529999999999998</v>
      </c>
      <c r="AO149" s="252">
        <v>8.8529999999999998</v>
      </c>
    </row>
    <row r="150" spans="1:41" customFormat="1" ht="16">
      <c r="A150" s="228"/>
      <c r="B150" s="253" t="s">
        <v>7152</v>
      </c>
      <c r="C150" s="254"/>
      <c r="D150" s="255"/>
      <c r="E150" s="138"/>
      <c r="F150" s="138"/>
      <c r="G150" s="138"/>
      <c r="H150" s="338">
        <v>0.34599999999999997</v>
      </c>
      <c r="I150" s="361">
        <v>0.34599999999999997</v>
      </c>
      <c r="J150" s="138">
        <v>0.746</v>
      </c>
      <c r="K150" s="138">
        <v>0.746</v>
      </c>
      <c r="L150" s="138">
        <v>0.746</v>
      </c>
      <c r="M150" s="138">
        <v>0.746</v>
      </c>
      <c r="N150" s="138">
        <v>0.746</v>
      </c>
      <c r="O150" s="256">
        <v>0.746</v>
      </c>
      <c r="P150" s="235"/>
      <c r="Q150" s="138"/>
      <c r="R150" s="138"/>
      <c r="S150" s="138"/>
      <c r="T150" s="138"/>
      <c r="U150" s="246">
        <v>0.34599999999999997</v>
      </c>
      <c r="V150" s="138">
        <v>0.34599999999999997</v>
      </c>
      <c r="W150" s="138">
        <v>0.746</v>
      </c>
      <c r="X150" s="138">
        <v>0.746</v>
      </c>
      <c r="Y150" s="138">
        <v>0.746</v>
      </c>
      <c r="Z150" s="138">
        <v>0.746</v>
      </c>
      <c r="AA150" s="138">
        <v>0.746</v>
      </c>
      <c r="AB150" s="256">
        <v>0.746</v>
      </c>
      <c r="AC150" s="235"/>
      <c r="AD150" s="138"/>
      <c r="AE150" s="138"/>
      <c r="AF150" s="138"/>
      <c r="AG150" s="138"/>
      <c r="AH150" s="246">
        <v>0.34599999999999997</v>
      </c>
      <c r="AI150" s="138">
        <v>0.34599999999999997</v>
      </c>
      <c r="AJ150" s="138">
        <v>0.746</v>
      </c>
      <c r="AK150" s="138">
        <v>0.746</v>
      </c>
      <c r="AL150" s="138">
        <v>0.746</v>
      </c>
      <c r="AM150" s="138">
        <v>0.746</v>
      </c>
      <c r="AN150" s="138">
        <v>0.746</v>
      </c>
      <c r="AO150" s="256">
        <v>0.746</v>
      </c>
    </row>
    <row r="151" spans="1:41" customFormat="1" ht="16">
      <c r="A151" s="228"/>
      <c r="B151" s="257" t="s">
        <v>7153</v>
      </c>
      <c r="C151" s="258"/>
      <c r="D151" s="259"/>
      <c r="E151" s="260"/>
      <c r="F151" s="260"/>
      <c r="G151" s="260"/>
      <c r="H151" s="338">
        <v>3</v>
      </c>
      <c r="I151" s="382">
        <v>3</v>
      </c>
      <c r="J151" s="260">
        <v>3</v>
      </c>
      <c r="K151" s="260">
        <v>3</v>
      </c>
      <c r="L151" s="260">
        <v>3</v>
      </c>
      <c r="M151" s="260">
        <v>3</v>
      </c>
      <c r="N151" s="260">
        <v>3</v>
      </c>
      <c r="O151" s="261">
        <v>3</v>
      </c>
      <c r="P151" s="235"/>
      <c r="Q151" s="260"/>
      <c r="R151" s="260"/>
      <c r="S151" s="260"/>
      <c r="T151" s="260"/>
      <c r="U151" s="246">
        <v>3</v>
      </c>
      <c r="V151" s="260">
        <v>3</v>
      </c>
      <c r="W151" s="260">
        <v>3</v>
      </c>
      <c r="X151" s="260">
        <v>3</v>
      </c>
      <c r="Y151" s="260">
        <v>3</v>
      </c>
      <c r="Z151" s="260">
        <v>3</v>
      </c>
      <c r="AA151" s="260">
        <v>3</v>
      </c>
      <c r="AB151" s="261">
        <v>3</v>
      </c>
      <c r="AC151" s="235"/>
      <c r="AD151" s="260"/>
      <c r="AE151" s="260"/>
      <c r="AF151" s="260"/>
      <c r="AG151" s="260"/>
      <c r="AH151" s="246">
        <v>3</v>
      </c>
      <c r="AI151" s="260">
        <v>3</v>
      </c>
      <c r="AJ151" s="260">
        <v>3</v>
      </c>
      <c r="AK151" s="260">
        <v>3</v>
      </c>
      <c r="AL151" s="260">
        <v>3</v>
      </c>
      <c r="AM151" s="260">
        <v>3</v>
      </c>
      <c r="AN151" s="260">
        <v>3</v>
      </c>
      <c r="AO151" s="261">
        <v>3</v>
      </c>
    </row>
    <row r="152" spans="1:41" customFormat="1" ht="16">
      <c r="A152" s="228"/>
      <c r="B152" s="253" t="s">
        <v>7154</v>
      </c>
      <c r="C152" s="254"/>
      <c r="D152" s="262"/>
      <c r="E152" s="138"/>
      <c r="F152" s="138"/>
      <c r="G152" s="138"/>
      <c r="H152" s="338"/>
      <c r="I152" s="361"/>
      <c r="J152" s="138"/>
      <c r="K152" s="138"/>
      <c r="L152" s="138"/>
      <c r="M152" s="138"/>
      <c r="N152" s="138"/>
      <c r="O152" s="256"/>
      <c r="P152" s="235"/>
      <c r="Q152" s="263"/>
      <c r="R152" s="138"/>
      <c r="S152" s="138"/>
      <c r="T152" s="138"/>
      <c r="U152" s="246"/>
      <c r="V152" s="138"/>
      <c r="W152" s="138"/>
      <c r="X152" s="138"/>
      <c r="Y152" s="138"/>
      <c r="Z152" s="138"/>
      <c r="AA152" s="138"/>
      <c r="AB152" s="256"/>
      <c r="AC152" s="235"/>
      <c r="AD152" s="263"/>
      <c r="AE152" s="138"/>
      <c r="AF152" s="138"/>
      <c r="AG152" s="138"/>
      <c r="AH152" s="246"/>
      <c r="AI152" s="138"/>
      <c r="AJ152" s="138"/>
      <c r="AK152" s="138"/>
      <c r="AL152" s="138"/>
      <c r="AM152" s="138"/>
      <c r="AN152" s="138"/>
      <c r="AO152" s="256"/>
    </row>
    <row r="153" spans="1:41" customFormat="1" ht="16">
      <c r="A153" s="228"/>
      <c r="B153" s="236" t="s">
        <v>7110</v>
      </c>
      <c r="C153" s="237"/>
      <c r="D153" s="238"/>
      <c r="E153" s="239"/>
      <c r="F153" s="239"/>
      <c r="G153" s="239"/>
      <c r="H153" s="338">
        <v>2.95</v>
      </c>
      <c r="I153" s="379">
        <v>2.79</v>
      </c>
      <c r="J153" s="239">
        <v>0.19</v>
      </c>
      <c r="K153" s="239">
        <v>0.19</v>
      </c>
      <c r="L153" s="239">
        <v>0.19</v>
      </c>
      <c r="M153" s="239">
        <v>0.19</v>
      </c>
      <c r="N153" s="239">
        <v>0.19</v>
      </c>
      <c r="O153" s="241">
        <v>0.19</v>
      </c>
      <c r="P153" s="235"/>
      <c r="Q153" s="239"/>
      <c r="R153" s="239"/>
      <c r="S153" s="239"/>
      <c r="T153" s="239"/>
      <c r="U153" s="246">
        <v>2.95</v>
      </c>
      <c r="V153" s="239">
        <v>2.79</v>
      </c>
      <c r="W153" s="239">
        <v>0.19</v>
      </c>
      <c r="X153" s="239">
        <v>0.19</v>
      </c>
      <c r="Y153" s="239">
        <v>0.19</v>
      </c>
      <c r="Z153" s="239">
        <v>0.19</v>
      </c>
      <c r="AA153" s="239">
        <v>0.19</v>
      </c>
      <c r="AB153" s="241">
        <v>0.19</v>
      </c>
      <c r="AC153" s="235"/>
      <c r="AD153" s="239"/>
      <c r="AE153" s="239"/>
      <c r="AF153" s="239"/>
      <c r="AG153" s="239"/>
      <c r="AH153" s="246">
        <v>2.95</v>
      </c>
      <c r="AI153" s="239">
        <v>2.79</v>
      </c>
      <c r="AJ153" s="239">
        <v>0.19</v>
      </c>
      <c r="AK153" s="239">
        <v>0.19</v>
      </c>
      <c r="AL153" s="239">
        <v>0.19</v>
      </c>
      <c r="AM153" s="239">
        <v>0.19</v>
      </c>
      <c r="AN153" s="239">
        <v>0.19</v>
      </c>
      <c r="AO153" s="241">
        <v>0.19</v>
      </c>
    </row>
    <row r="154" spans="1:41" customFormat="1" ht="16">
      <c r="A154" s="228"/>
      <c r="B154" s="242" t="s">
        <v>7155</v>
      </c>
      <c r="C154" s="243"/>
      <c r="D154" s="244"/>
      <c r="E154" s="245"/>
      <c r="F154" s="245"/>
      <c r="G154" s="245"/>
      <c r="H154" s="338">
        <v>1.77</v>
      </c>
      <c r="I154" s="380">
        <v>1.61</v>
      </c>
      <c r="J154" s="245">
        <v>0.05</v>
      </c>
      <c r="K154" s="245">
        <v>0.05</v>
      </c>
      <c r="L154" s="245">
        <v>0.05</v>
      </c>
      <c r="M154" s="245">
        <v>0.05</v>
      </c>
      <c r="N154" s="245">
        <v>0.05</v>
      </c>
      <c r="O154" s="247">
        <v>0.05</v>
      </c>
      <c r="P154" s="235"/>
      <c r="Q154" s="245"/>
      <c r="R154" s="245"/>
      <c r="S154" s="245"/>
      <c r="T154" s="245"/>
      <c r="U154" s="246">
        <v>1.77</v>
      </c>
      <c r="V154" s="245">
        <v>1.61</v>
      </c>
      <c r="W154" s="245">
        <v>0.05</v>
      </c>
      <c r="X154" s="245">
        <v>0.05</v>
      </c>
      <c r="Y154" s="245">
        <v>0.05</v>
      </c>
      <c r="Z154" s="245">
        <v>0.05</v>
      </c>
      <c r="AA154" s="245">
        <v>0.05</v>
      </c>
      <c r="AB154" s="247">
        <v>0.05</v>
      </c>
      <c r="AC154" s="235"/>
      <c r="AD154" s="245"/>
      <c r="AE154" s="245"/>
      <c r="AF154" s="245"/>
      <c r="AG154" s="245"/>
      <c r="AH154" s="246">
        <v>1.77</v>
      </c>
      <c r="AI154" s="245">
        <v>1.61</v>
      </c>
      <c r="AJ154" s="245">
        <v>0.05</v>
      </c>
      <c r="AK154" s="245">
        <v>0.05</v>
      </c>
      <c r="AL154" s="245">
        <v>0.05</v>
      </c>
      <c r="AM154" s="245">
        <v>0.05</v>
      </c>
      <c r="AN154" s="245">
        <v>0.05</v>
      </c>
      <c r="AO154" s="247">
        <v>0.05</v>
      </c>
    </row>
    <row r="155" spans="1:41" customFormat="1" ht="16">
      <c r="A155" s="228"/>
      <c r="B155" s="264" t="s">
        <v>7156</v>
      </c>
      <c r="C155" s="265"/>
      <c r="D155" s="266"/>
      <c r="E155" s="267"/>
      <c r="F155" s="267"/>
      <c r="G155" s="267"/>
      <c r="H155" s="338">
        <v>1.18</v>
      </c>
      <c r="I155" s="383">
        <v>1.18</v>
      </c>
      <c r="J155" s="267">
        <v>0.14000000000000001</v>
      </c>
      <c r="K155" s="267">
        <v>0.14000000000000001</v>
      </c>
      <c r="L155" s="267">
        <v>0.14000000000000001</v>
      </c>
      <c r="M155" s="267">
        <v>0.14000000000000001</v>
      </c>
      <c r="N155" s="267">
        <v>0.14000000000000001</v>
      </c>
      <c r="O155" s="268">
        <v>0.14000000000000001</v>
      </c>
      <c r="P155" s="235"/>
      <c r="Q155" s="267"/>
      <c r="R155" s="267"/>
      <c r="S155" s="267"/>
      <c r="T155" s="267"/>
      <c r="U155" s="246">
        <v>1.18</v>
      </c>
      <c r="V155" s="267">
        <v>1.18</v>
      </c>
      <c r="W155" s="267">
        <v>0.14000000000000001</v>
      </c>
      <c r="X155" s="267">
        <v>0.14000000000000001</v>
      </c>
      <c r="Y155" s="267">
        <v>0.14000000000000001</v>
      </c>
      <c r="Z155" s="267">
        <v>0.14000000000000001</v>
      </c>
      <c r="AA155" s="267">
        <v>0.14000000000000001</v>
      </c>
      <c r="AB155" s="268">
        <v>0.14000000000000001</v>
      </c>
      <c r="AC155" s="235"/>
      <c r="AD155" s="267"/>
      <c r="AE155" s="267"/>
      <c r="AF155" s="267"/>
      <c r="AG155" s="267"/>
      <c r="AH155" s="246">
        <v>1.18</v>
      </c>
      <c r="AI155" s="267">
        <v>1.18</v>
      </c>
      <c r="AJ155" s="267">
        <v>0.14000000000000001</v>
      </c>
      <c r="AK155" s="267">
        <v>0.14000000000000001</v>
      </c>
      <c r="AL155" s="267">
        <v>0.14000000000000001</v>
      </c>
      <c r="AM155" s="267">
        <v>0.14000000000000001</v>
      </c>
      <c r="AN155" s="267">
        <v>0.14000000000000001</v>
      </c>
      <c r="AO155" s="268">
        <v>0.14000000000000001</v>
      </c>
    </row>
    <row r="156" spans="1:41" customFormat="1" ht="16">
      <c r="A156" s="228"/>
      <c r="B156" s="269" t="s">
        <v>7111</v>
      </c>
      <c r="C156" s="270"/>
      <c r="D156" s="271"/>
      <c r="E156" s="272"/>
      <c r="F156" s="272"/>
      <c r="G156" s="272"/>
      <c r="H156" s="338">
        <v>28.762</v>
      </c>
      <c r="I156" s="384">
        <v>38.927</v>
      </c>
      <c r="J156" s="272">
        <v>44.488999999999997</v>
      </c>
      <c r="K156" s="272">
        <v>48.271999999999998</v>
      </c>
      <c r="L156" s="272">
        <v>48.942999999999998</v>
      </c>
      <c r="M156" s="272">
        <v>49.337000000000003</v>
      </c>
      <c r="N156" s="272">
        <v>49.774999999999999</v>
      </c>
      <c r="O156" s="273">
        <v>50.113</v>
      </c>
      <c r="P156" s="235"/>
      <c r="Q156" s="272"/>
      <c r="R156" s="272"/>
      <c r="S156" s="272"/>
      <c r="T156" s="272"/>
      <c r="U156" s="246">
        <v>28.762</v>
      </c>
      <c r="V156" s="272">
        <v>38.970999999999997</v>
      </c>
      <c r="W156" s="272">
        <v>44.564</v>
      </c>
      <c r="X156" s="272">
        <v>48.371000000000002</v>
      </c>
      <c r="Y156" s="272">
        <v>48.970999999999997</v>
      </c>
      <c r="Z156" s="272">
        <v>49.301000000000002</v>
      </c>
      <c r="AA156" s="272">
        <v>49.66</v>
      </c>
      <c r="AB156" s="273">
        <v>49.914999999999999</v>
      </c>
      <c r="AC156" s="235"/>
      <c r="AD156" s="272"/>
      <c r="AE156" s="272"/>
      <c r="AF156" s="272"/>
      <c r="AG156" s="272"/>
      <c r="AH156" s="246">
        <v>28.762</v>
      </c>
      <c r="AI156" s="272">
        <v>38.33</v>
      </c>
      <c r="AJ156" s="272">
        <v>40.573</v>
      </c>
      <c r="AK156" s="272">
        <v>43.654000000000003</v>
      </c>
      <c r="AL156" s="272">
        <v>43.616999999999997</v>
      </c>
      <c r="AM156" s="272">
        <v>43.91</v>
      </c>
      <c r="AN156" s="272">
        <v>45.844000000000001</v>
      </c>
      <c r="AO156" s="273">
        <v>47.829000000000001</v>
      </c>
    </row>
    <row r="157" spans="1:41" customFormat="1" ht="16">
      <c r="A157" s="228"/>
      <c r="B157" s="248" t="s">
        <v>7157</v>
      </c>
      <c r="C157" s="249"/>
      <c r="D157" s="250"/>
      <c r="E157" s="251"/>
      <c r="F157" s="251"/>
      <c r="G157" s="251"/>
      <c r="H157" s="339">
        <v>24.012</v>
      </c>
      <c r="I157" s="381">
        <v>33.46</v>
      </c>
      <c r="J157" s="251">
        <v>35.72</v>
      </c>
      <c r="K157" s="251">
        <v>38.869999999999997</v>
      </c>
      <c r="L157" s="251">
        <v>38.869999999999997</v>
      </c>
      <c r="M157" s="251">
        <v>38.869999999999997</v>
      </c>
      <c r="N157" s="251">
        <v>38.869999999999997</v>
      </c>
      <c r="O157" s="252">
        <v>38.869999999999997</v>
      </c>
      <c r="P157" s="235"/>
      <c r="Q157" s="251"/>
      <c r="R157" s="251"/>
      <c r="S157" s="251"/>
      <c r="T157" s="251"/>
      <c r="U157" s="274">
        <v>24.012</v>
      </c>
      <c r="V157" s="251">
        <v>33.46</v>
      </c>
      <c r="W157" s="251">
        <v>35.72</v>
      </c>
      <c r="X157" s="251">
        <v>38.869999999999997</v>
      </c>
      <c r="Y157" s="251">
        <v>38.869999999999997</v>
      </c>
      <c r="Z157" s="251">
        <v>38.869999999999997</v>
      </c>
      <c r="AA157" s="251">
        <v>38.869999999999997</v>
      </c>
      <c r="AB157" s="252">
        <v>38.869999999999997</v>
      </c>
      <c r="AC157" s="235"/>
      <c r="AD157" s="251"/>
      <c r="AE157" s="251"/>
      <c r="AF157" s="251"/>
      <c r="AG157" s="251"/>
      <c r="AH157" s="274">
        <v>24.012</v>
      </c>
      <c r="AI157" s="251">
        <v>33.46</v>
      </c>
      <c r="AJ157" s="251">
        <v>35.72</v>
      </c>
      <c r="AK157" s="251">
        <v>38.869999999999997</v>
      </c>
      <c r="AL157" s="251">
        <v>38.869999999999997</v>
      </c>
      <c r="AM157" s="251">
        <v>38.869999999999997</v>
      </c>
      <c r="AN157" s="251">
        <v>38.869999999999997</v>
      </c>
      <c r="AO157" s="252">
        <v>38.869999999999997</v>
      </c>
    </row>
    <row r="158" spans="1:41" customFormat="1" ht="16">
      <c r="A158" s="228"/>
      <c r="B158" s="253" t="s">
        <v>7158</v>
      </c>
      <c r="C158" s="254"/>
      <c r="D158" s="255"/>
      <c r="E158" s="138"/>
      <c r="F158" s="138"/>
      <c r="G158" s="138"/>
      <c r="H158" s="340">
        <v>0.25</v>
      </c>
      <c r="I158" s="361">
        <v>0.25</v>
      </c>
      <c r="J158" s="138">
        <v>0.25</v>
      </c>
      <c r="K158" s="138">
        <v>0.25</v>
      </c>
      <c r="L158" s="138">
        <v>0.25</v>
      </c>
      <c r="M158" s="138">
        <v>0.25</v>
      </c>
      <c r="N158" s="138">
        <v>0.25</v>
      </c>
      <c r="O158" s="256">
        <v>0.25</v>
      </c>
      <c r="P158" s="235"/>
      <c r="Q158" s="138"/>
      <c r="R158" s="138"/>
      <c r="S158" s="138"/>
      <c r="T158" s="138"/>
      <c r="U158" s="275">
        <v>0.25</v>
      </c>
      <c r="V158" s="138">
        <v>0.25</v>
      </c>
      <c r="W158" s="138">
        <v>0.25</v>
      </c>
      <c r="X158" s="138">
        <v>0.25</v>
      </c>
      <c r="Y158" s="138">
        <v>0.25</v>
      </c>
      <c r="Z158" s="138">
        <v>0.25</v>
      </c>
      <c r="AA158" s="138">
        <v>0.25</v>
      </c>
      <c r="AB158" s="256">
        <v>0.25</v>
      </c>
      <c r="AC158" s="235"/>
      <c r="AD158" s="138"/>
      <c r="AE158" s="138"/>
      <c r="AF158" s="138"/>
      <c r="AG158" s="138"/>
      <c r="AH158" s="275">
        <v>0.25</v>
      </c>
      <c r="AI158" s="138">
        <v>0.25</v>
      </c>
      <c r="AJ158" s="138">
        <v>0.153</v>
      </c>
      <c r="AK158" s="138">
        <v>5.6000000000000001E-2</v>
      </c>
      <c r="AL158" s="138">
        <v>8.0000000000000002E-3</v>
      </c>
      <c r="AM158" s="138">
        <v>8.0000000000000002E-3</v>
      </c>
      <c r="AN158" s="138">
        <v>8.0000000000000002E-3</v>
      </c>
      <c r="AO158" s="256">
        <v>8.0000000000000002E-3</v>
      </c>
    </row>
    <row r="159" spans="1:41" customFormat="1" ht="16">
      <c r="A159" s="228"/>
      <c r="B159" s="257" t="s">
        <v>7159</v>
      </c>
      <c r="C159" s="258"/>
      <c r="D159" s="259"/>
      <c r="E159" s="260"/>
      <c r="F159" s="260"/>
      <c r="G159" s="260"/>
      <c r="H159" s="338">
        <v>4.5</v>
      </c>
      <c r="I159" s="382">
        <v>5.0970000000000004</v>
      </c>
      <c r="J159" s="260">
        <v>8.3190000000000008</v>
      </c>
      <c r="K159" s="260">
        <v>8.9250000000000007</v>
      </c>
      <c r="L159" s="260">
        <v>9.5830000000000002</v>
      </c>
      <c r="M159" s="260">
        <v>10.084</v>
      </c>
      <c r="N159" s="260">
        <v>10.589</v>
      </c>
      <c r="O159" s="261">
        <v>10.941000000000001</v>
      </c>
      <c r="P159" s="235"/>
      <c r="Q159" s="260"/>
      <c r="R159" s="260"/>
      <c r="S159" s="260"/>
      <c r="T159" s="260"/>
      <c r="U159" s="246">
        <v>4.5</v>
      </c>
      <c r="V159" s="260">
        <v>5.141</v>
      </c>
      <c r="W159" s="260">
        <v>8.3940000000000001</v>
      </c>
      <c r="X159" s="260">
        <v>9.0229999999999997</v>
      </c>
      <c r="Y159" s="260">
        <v>9.6120000000000001</v>
      </c>
      <c r="Z159" s="260">
        <v>10.048999999999999</v>
      </c>
      <c r="AA159" s="260">
        <v>10.473000000000001</v>
      </c>
      <c r="AB159" s="261">
        <v>10.743</v>
      </c>
      <c r="AC159" s="235"/>
      <c r="AD159" s="260"/>
      <c r="AE159" s="260"/>
      <c r="AF159" s="260"/>
      <c r="AG159" s="260"/>
      <c r="AH159" s="246">
        <v>4.5</v>
      </c>
      <c r="AI159" s="260">
        <v>4.5</v>
      </c>
      <c r="AJ159" s="260">
        <v>4.5</v>
      </c>
      <c r="AK159" s="260">
        <v>4.5</v>
      </c>
      <c r="AL159" s="260">
        <v>4.5</v>
      </c>
      <c r="AM159" s="260">
        <v>4.5</v>
      </c>
      <c r="AN159" s="260">
        <v>4.5</v>
      </c>
      <c r="AO159" s="261">
        <v>4.5</v>
      </c>
    </row>
    <row r="160" spans="1:41" customFormat="1" ht="16">
      <c r="A160" s="228"/>
      <c r="B160" s="253" t="s">
        <v>7160</v>
      </c>
      <c r="C160" s="254"/>
      <c r="D160" s="255"/>
      <c r="E160" s="138"/>
      <c r="F160" s="138"/>
      <c r="G160" s="138"/>
      <c r="H160" s="338"/>
      <c r="I160" s="361"/>
      <c r="J160" s="138"/>
      <c r="K160" s="138"/>
      <c r="L160" s="138"/>
      <c r="M160" s="138"/>
      <c r="N160" s="138"/>
      <c r="O160" s="256"/>
      <c r="P160" s="235"/>
      <c r="Q160" s="138"/>
      <c r="R160" s="138"/>
      <c r="S160" s="138"/>
      <c r="T160" s="138"/>
      <c r="U160" s="246"/>
      <c r="V160" s="138"/>
      <c r="W160" s="138"/>
      <c r="X160" s="138"/>
      <c r="Y160" s="138"/>
      <c r="Z160" s="138"/>
      <c r="AA160" s="138"/>
      <c r="AB160" s="256"/>
      <c r="AC160" s="235"/>
      <c r="AD160" s="138"/>
      <c r="AE160" s="138"/>
      <c r="AF160" s="138"/>
      <c r="AG160" s="138"/>
      <c r="AH160" s="246"/>
      <c r="AI160" s="138"/>
      <c r="AJ160" s="138"/>
      <c r="AK160" s="138"/>
      <c r="AL160" s="138"/>
      <c r="AM160" s="138">
        <v>0.4</v>
      </c>
      <c r="AN160" s="138">
        <v>2.4</v>
      </c>
      <c r="AO160" s="256">
        <v>4.4000000000000004</v>
      </c>
    </row>
    <row r="161" spans="1:41" customFormat="1" ht="16">
      <c r="A161" s="228"/>
      <c r="B161" s="236" t="s">
        <v>7112</v>
      </c>
      <c r="C161" s="237"/>
      <c r="D161" s="238"/>
      <c r="E161" s="239"/>
      <c r="F161" s="239"/>
      <c r="G161" s="239"/>
      <c r="H161" s="338">
        <v>23.116</v>
      </c>
      <c r="I161" s="379">
        <v>27.45</v>
      </c>
      <c r="J161" s="239">
        <v>26.75</v>
      </c>
      <c r="K161" s="239">
        <v>21.8</v>
      </c>
      <c r="L161" s="239">
        <v>19.718</v>
      </c>
      <c r="M161" s="239">
        <v>17.614999999999998</v>
      </c>
      <c r="N161" s="239">
        <v>13.407999999999999</v>
      </c>
      <c r="O161" s="241">
        <v>13.407999999999999</v>
      </c>
      <c r="P161" s="235"/>
      <c r="Q161" s="239"/>
      <c r="R161" s="239"/>
      <c r="S161" s="239"/>
      <c r="T161" s="239"/>
      <c r="U161" s="246">
        <v>23.116</v>
      </c>
      <c r="V161" s="239">
        <v>27.45</v>
      </c>
      <c r="W161" s="239">
        <v>26.75</v>
      </c>
      <c r="X161" s="239">
        <v>21.8</v>
      </c>
      <c r="Y161" s="239">
        <v>19.718</v>
      </c>
      <c r="Z161" s="239">
        <v>17.614999999999998</v>
      </c>
      <c r="AA161" s="239">
        <v>13.407999999999999</v>
      </c>
      <c r="AB161" s="241">
        <v>13.407999999999999</v>
      </c>
      <c r="AC161" s="235"/>
      <c r="AD161" s="239"/>
      <c r="AE161" s="239"/>
      <c r="AF161" s="239"/>
      <c r="AG161" s="239"/>
      <c r="AH161" s="246">
        <v>23.116</v>
      </c>
      <c r="AI161" s="239">
        <v>27.45</v>
      </c>
      <c r="AJ161" s="239">
        <v>28.15</v>
      </c>
      <c r="AK161" s="239">
        <v>29.2</v>
      </c>
      <c r="AL161" s="239">
        <v>29.2</v>
      </c>
      <c r="AM161" s="239">
        <v>30.7</v>
      </c>
      <c r="AN161" s="239">
        <v>32.200000000000003</v>
      </c>
      <c r="AO161" s="241">
        <v>33.700000000000003</v>
      </c>
    </row>
    <row r="162" spans="1:41" customFormat="1" ht="16">
      <c r="A162" s="228"/>
      <c r="B162" s="276" t="s">
        <v>7132</v>
      </c>
      <c r="C162" s="277"/>
      <c r="D162" s="244"/>
      <c r="E162" s="245"/>
      <c r="F162" s="245"/>
      <c r="G162" s="245"/>
      <c r="H162" s="338">
        <v>8.8049999999999997</v>
      </c>
      <c r="I162" s="380">
        <v>12.622</v>
      </c>
      <c r="J162" s="245">
        <v>20.85</v>
      </c>
      <c r="K162" s="245">
        <v>32.65</v>
      </c>
      <c r="L162" s="245">
        <v>36.177</v>
      </c>
      <c r="M162" s="245">
        <v>40.487000000000002</v>
      </c>
      <c r="N162" s="245">
        <v>42.473999999999997</v>
      </c>
      <c r="O162" s="247">
        <v>44.466000000000001</v>
      </c>
      <c r="P162" s="235"/>
      <c r="Q162" s="245"/>
      <c r="R162" s="245"/>
      <c r="S162" s="245"/>
      <c r="T162" s="245"/>
      <c r="U162" s="246">
        <v>8.8049999999999997</v>
      </c>
      <c r="V162" s="245">
        <v>15.727</v>
      </c>
      <c r="W162" s="245">
        <v>32.171999999999997</v>
      </c>
      <c r="X162" s="245">
        <v>55.802</v>
      </c>
      <c r="Y162" s="245">
        <v>62.856999999999999</v>
      </c>
      <c r="Z162" s="245">
        <v>71.477000000000004</v>
      </c>
      <c r="AA162" s="245">
        <v>75.450999999999993</v>
      </c>
      <c r="AB162" s="247">
        <v>79.435000000000002</v>
      </c>
      <c r="AC162" s="235"/>
      <c r="AD162" s="245"/>
      <c r="AE162" s="245"/>
      <c r="AF162" s="245"/>
      <c r="AG162" s="245"/>
      <c r="AH162" s="246">
        <v>8.8049999999999997</v>
      </c>
      <c r="AI162" s="245">
        <v>15.991</v>
      </c>
      <c r="AJ162" s="245">
        <v>42.53</v>
      </c>
      <c r="AK162" s="245">
        <v>68.83</v>
      </c>
      <c r="AL162" s="245">
        <v>80.715000000000003</v>
      </c>
      <c r="AM162" s="245">
        <v>94.706999999999994</v>
      </c>
      <c r="AN162" s="245">
        <v>103.739</v>
      </c>
      <c r="AO162" s="247">
        <v>119.18</v>
      </c>
    </row>
    <row r="163" spans="1:41" customFormat="1" ht="16">
      <c r="A163" s="228"/>
      <c r="B163" s="248" t="s">
        <v>7113</v>
      </c>
      <c r="C163" s="249"/>
      <c r="D163" s="250"/>
      <c r="E163" s="251"/>
      <c r="F163" s="251"/>
      <c r="G163" s="251"/>
      <c r="H163" s="339">
        <v>1.7849999999999999</v>
      </c>
      <c r="I163" s="381">
        <v>1.82</v>
      </c>
      <c r="J163" s="251">
        <v>1.883</v>
      </c>
      <c r="K163" s="251">
        <v>1.9279999999999999</v>
      </c>
      <c r="L163" s="251">
        <v>1.9279999999999999</v>
      </c>
      <c r="M163" s="251">
        <v>1.9279999999999999</v>
      </c>
      <c r="N163" s="251">
        <v>1.9279999999999999</v>
      </c>
      <c r="O163" s="252">
        <v>1.9279999999999999</v>
      </c>
      <c r="P163" s="235"/>
      <c r="Q163" s="251"/>
      <c r="R163" s="251"/>
      <c r="S163" s="251"/>
      <c r="T163" s="251"/>
      <c r="U163" s="274">
        <v>1.7849999999999999</v>
      </c>
      <c r="V163" s="251">
        <v>1.85</v>
      </c>
      <c r="W163" s="251">
        <v>1.9650000000000001</v>
      </c>
      <c r="X163" s="251">
        <v>2.085</v>
      </c>
      <c r="Y163" s="251">
        <v>2.085</v>
      </c>
      <c r="Z163" s="251">
        <v>2.085</v>
      </c>
      <c r="AA163" s="251">
        <v>2.085</v>
      </c>
      <c r="AB163" s="252">
        <v>2.085</v>
      </c>
      <c r="AC163" s="235"/>
      <c r="AD163" s="251"/>
      <c r="AE163" s="251"/>
      <c r="AF163" s="251"/>
      <c r="AG163" s="251"/>
      <c r="AH163" s="274">
        <v>1.7849999999999999</v>
      </c>
      <c r="AI163" s="251">
        <v>1.85</v>
      </c>
      <c r="AJ163" s="251">
        <v>1.9650000000000001</v>
      </c>
      <c r="AK163" s="251">
        <v>2.085</v>
      </c>
      <c r="AL163" s="251">
        <v>2.085</v>
      </c>
      <c r="AM163" s="251">
        <v>2.085</v>
      </c>
      <c r="AN163" s="251">
        <v>2.085</v>
      </c>
      <c r="AO163" s="252">
        <v>2.085</v>
      </c>
    </row>
    <row r="164" spans="1:41" customFormat="1" ht="16">
      <c r="A164" s="228"/>
      <c r="B164" s="278" t="s">
        <v>7161</v>
      </c>
      <c r="C164" s="279"/>
      <c r="D164" s="280"/>
      <c r="E164" s="281"/>
      <c r="F164" s="281"/>
      <c r="G164" s="281"/>
      <c r="H164" s="341">
        <v>1.0680000000000001</v>
      </c>
      <c r="I164" s="385">
        <v>1.99</v>
      </c>
      <c r="J164" s="281">
        <v>4.8650000000000002</v>
      </c>
      <c r="K164" s="281">
        <v>9.4700000000000006</v>
      </c>
      <c r="L164" s="281">
        <v>10.49</v>
      </c>
      <c r="M164" s="281">
        <v>11.77</v>
      </c>
      <c r="N164" s="281">
        <v>12.195</v>
      </c>
      <c r="O164" s="283">
        <v>12.625</v>
      </c>
      <c r="P164" s="235"/>
      <c r="Q164" s="281"/>
      <c r="R164" s="281"/>
      <c r="S164" s="281"/>
      <c r="T164" s="281"/>
      <c r="U164" s="282">
        <v>1.0680000000000001</v>
      </c>
      <c r="V164" s="281">
        <v>2.7650000000000001</v>
      </c>
      <c r="W164" s="281">
        <v>8.5150000000000006</v>
      </c>
      <c r="X164" s="281">
        <v>17.725000000000001</v>
      </c>
      <c r="Y164" s="281">
        <v>19.765000000000001</v>
      </c>
      <c r="Z164" s="281">
        <v>22.324999999999999</v>
      </c>
      <c r="AA164" s="281">
        <v>23.175000000000001</v>
      </c>
      <c r="AB164" s="283">
        <v>24.035</v>
      </c>
      <c r="AC164" s="235"/>
      <c r="AD164" s="281"/>
      <c r="AE164" s="281"/>
      <c r="AF164" s="281"/>
      <c r="AG164" s="281"/>
      <c r="AH164" s="282">
        <v>1.0680000000000001</v>
      </c>
      <c r="AI164" s="281">
        <v>2.7650000000000001</v>
      </c>
      <c r="AJ164" s="281">
        <v>12.35</v>
      </c>
      <c r="AK164" s="281">
        <v>21.954999999999998</v>
      </c>
      <c r="AL164" s="281">
        <v>24.504999999999999</v>
      </c>
      <c r="AM164" s="281">
        <v>29.114999999999998</v>
      </c>
      <c r="AN164" s="281">
        <v>31.664999999999999</v>
      </c>
      <c r="AO164" s="283">
        <v>34.234999999999999</v>
      </c>
    </row>
    <row r="165" spans="1:41" customFormat="1" ht="16">
      <c r="A165" s="228"/>
      <c r="B165" s="264" t="s">
        <v>7162</v>
      </c>
      <c r="C165" s="265"/>
      <c r="D165" s="266"/>
      <c r="E165" s="267"/>
      <c r="F165" s="267"/>
      <c r="G165" s="267"/>
      <c r="H165" s="338">
        <v>4.5019999999999998</v>
      </c>
      <c r="I165" s="383">
        <v>7.2119999999999997</v>
      </c>
      <c r="J165" s="267">
        <v>12.311999999999999</v>
      </c>
      <c r="K165" s="267">
        <v>19.312000000000001</v>
      </c>
      <c r="L165" s="267">
        <v>21.736999999999998</v>
      </c>
      <c r="M165" s="267">
        <v>24.675000000000001</v>
      </c>
      <c r="N165" s="267">
        <v>26.143000000000001</v>
      </c>
      <c r="O165" s="268">
        <v>27.611999999999998</v>
      </c>
      <c r="P165" s="235"/>
      <c r="Q165" s="267"/>
      <c r="R165" s="267"/>
      <c r="S165" s="267"/>
      <c r="T165" s="267"/>
      <c r="U165" s="246">
        <v>4.5019999999999998</v>
      </c>
      <c r="V165" s="267">
        <v>9.3620000000000001</v>
      </c>
      <c r="W165" s="267">
        <v>19.562000000000001</v>
      </c>
      <c r="X165" s="267">
        <v>33.561999999999998</v>
      </c>
      <c r="Y165" s="267">
        <v>38.411999999999999</v>
      </c>
      <c r="Z165" s="267">
        <v>44.286999999999999</v>
      </c>
      <c r="AA165" s="267">
        <v>47.225000000000001</v>
      </c>
      <c r="AB165" s="268">
        <v>50.161999999999999</v>
      </c>
      <c r="AC165" s="235"/>
      <c r="AD165" s="267"/>
      <c r="AE165" s="267"/>
      <c r="AF165" s="267"/>
      <c r="AG165" s="267"/>
      <c r="AH165" s="246">
        <v>4.5019999999999998</v>
      </c>
      <c r="AI165" s="267">
        <v>9.3620000000000001</v>
      </c>
      <c r="AJ165" s="267">
        <v>25.259</v>
      </c>
      <c r="AK165" s="267">
        <v>41.155999999999999</v>
      </c>
      <c r="AL165" s="267">
        <v>49.475999999999999</v>
      </c>
      <c r="AM165" s="267">
        <v>57.796999999999997</v>
      </c>
      <c r="AN165" s="267">
        <v>63.591999999999999</v>
      </c>
      <c r="AO165" s="268">
        <v>74.941000000000003</v>
      </c>
    </row>
    <row r="166" spans="1:41" customFormat="1" ht="16">
      <c r="A166" s="228"/>
      <c r="B166" s="253" t="s">
        <v>7163</v>
      </c>
      <c r="C166" s="254"/>
      <c r="D166" s="255"/>
      <c r="E166" s="138"/>
      <c r="F166" s="138"/>
      <c r="G166" s="138"/>
      <c r="H166" s="342">
        <v>1.1950000000000001</v>
      </c>
      <c r="I166" s="361">
        <v>1.345</v>
      </c>
      <c r="J166" s="138">
        <v>1.5349999999999999</v>
      </c>
      <c r="K166" s="138">
        <v>1.6850000000000001</v>
      </c>
      <c r="L166" s="138">
        <v>1.7669999999999999</v>
      </c>
      <c r="M166" s="138">
        <v>1.86</v>
      </c>
      <c r="N166" s="138">
        <v>1.9530000000000001</v>
      </c>
      <c r="O166" s="256">
        <v>2.0470000000000002</v>
      </c>
      <c r="P166" s="235"/>
      <c r="Q166" s="138"/>
      <c r="R166" s="138"/>
      <c r="S166" s="138"/>
      <c r="T166" s="138"/>
      <c r="U166" s="284">
        <v>1.1950000000000001</v>
      </c>
      <c r="V166" s="138">
        <v>1.4950000000000001</v>
      </c>
      <c r="W166" s="138">
        <v>1.875</v>
      </c>
      <c r="X166" s="138">
        <v>2.1749999999999998</v>
      </c>
      <c r="Y166" s="138">
        <v>2.34</v>
      </c>
      <c r="Z166" s="138">
        <v>2.5249999999999999</v>
      </c>
      <c r="AA166" s="138">
        <v>2.7109999999999999</v>
      </c>
      <c r="AB166" s="256">
        <v>2.8980000000000001</v>
      </c>
      <c r="AC166" s="235"/>
      <c r="AD166" s="138"/>
      <c r="AE166" s="138"/>
      <c r="AF166" s="138"/>
      <c r="AG166" s="138"/>
      <c r="AH166" s="284">
        <v>1.1950000000000001</v>
      </c>
      <c r="AI166" s="138">
        <v>1.7589999999999999</v>
      </c>
      <c r="AJ166" s="138">
        <v>2.7010000000000001</v>
      </c>
      <c r="AK166" s="138">
        <v>3.379</v>
      </c>
      <c r="AL166" s="138">
        <v>4.3940000000000001</v>
      </c>
      <c r="AM166" s="138">
        <v>5.4560000000000004</v>
      </c>
      <c r="AN166" s="138">
        <v>6.1429999999999998</v>
      </c>
      <c r="AO166" s="256">
        <v>7.6639999999999997</v>
      </c>
    </row>
    <row r="167" spans="1:41" customFormat="1" ht="16">
      <c r="A167" s="228"/>
      <c r="B167" s="257" t="s">
        <v>7164</v>
      </c>
      <c r="C167" s="258"/>
      <c r="D167" s="259"/>
      <c r="E167" s="260"/>
      <c r="F167" s="260"/>
      <c r="G167" s="260"/>
      <c r="H167" s="338"/>
      <c r="I167" s="382"/>
      <c r="J167" s="260"/>
      <c r="K167" s="260"/>
      <c r="L167" s="260"/>
      <c r="M167" s="260"/>
      <c r="N167" s="260"/>
      <c r="O167" s="261"/>
      <c r="P167" s="235"/>
      <c r="Q167" s="260"/>
      <c r="R167" s="260"/>
      <c r="S167" s="260"/>
      <c r="T167" s="260"/>
      <c r="U167" s="246"/>
      <c r="V167" s="260"/>
      <c r="W167" s="260"/>
      <c r="X167" s="260"/>
      <c r="Y167" s="260"/>
      <c r="Z167" s="260"/>
      <c r="AA167" s="260"/>
      <c r="AB167" s="261"/>
      <c r="AC167" s="235"/>
      <c r="AD167" s="260"/>
      <c r="AE167" s="260"/>
      <c r="AF167" s="260"/>
      <c r="AG167" s="260"/>
      <c r="AH167" s="246"/>
      <c r="AI167" s="260"/>
      <c r="AJ167" s="260"/>
      <c r="AK167" s="260"/>
      <c r="AL167" s="260">
        <v>0.1</v>
      </c>
      <c r="AM167" s="260">
        <v>0.6</v>
      </c>
      <c r="AN167" s="260">
        <v>1.1000000000000001</v>
      </c>
      <c r="AO167" s="261">
        <v>1.6</v>
      </c>
    </row>
    <row r="168" spans="1:41" customFormat="1" ht="16">
      <c r="A168" s="228"/>
      <c r="B168" s="253" t="s">
        <v>7165</v>
      </c>
      <c r="C168" s="254"/>
      <c r="D168" s="255"/>
      <c r="E168" s="138"/>
      <c r="F168" s="138"/>
      <c r="G168" s="138"/>
      <c r="H168" s="340"/>
      <c r="I168" s="361"/>
      <c r="J168" s="138"/>
      <c r="K168" s="138"/>
      <c r="L168" s="138"/>
      <c r="M168" s="138"/>
      <c r="N168" s="138"/>
      <c r="O168" s="256"/>
      <c r="P168" s="235"/>
      <c r="Q168" s="138"/>
      <c r="R168" s="138"/>
      <c r="S168" s="138"/>
      <c r="T168" s="138"/>
      <c r="U168" s="275"/>
      <c r="V168" s="138"/>
      <c r="W168" s="138"/>
      <c r="X168" s="138"/>
      <c r="Y168" s="138"/>
      <c r="Z168" s="138"/>
      <c r="AA168" s="138"/>
      <c r="AB168" s="256"/>
      <c r="AC168" s="235"/>
      <c r="AD168" s="138"/>
      <c r="AE168" s="138"/>
      <c r="AF168" s="138"/>
      <c r="AG168" s="138"/>
      <c r="AH168" s="275"/>
      <c r="AI168" s="138"/>
      <c r="AJ168" s="138"/>
      <c r="AK168" s="138"/>
      <c r="AL168" s="138"/>
      <c r="AM168" s="138"/>
      <c r="AN168" s="138"/>
      <c r="AO168" s="256"/>
    </row>
    <row r="169" spans="1:41" customFormat="1" ht="16">
      <c r="A169" s="228"/>
      <c r="B169" s="285" t="s">
        <v>7166</v>
      </c>
      <c r="C169" s="286"/>
      <c r="D169" s="287"/>
      <c r="E169" s="288"/>
      <c r="F169" s="288"/>
      <c r="G169" s="288"/>
      <c r="H169" s="341">
        <v>0.255</v>
      </c>
      <c r="I169" s="386">
        <v>0.255</v>
      </c>
      <c r="J169" s="288">
        <v>0.255</v>
      </c>
      <c r="K169" s="288">
        <v>0.255</v>
      </c>
      <c r="L169" s="288">
        <v>0.255</v>
      </c>
      <c r="M169" s="288">
        <v>0.255</v>
      </c>
      <c r="N169" s="288">
        <v>0.255</v>
      </c>
      <c r="O169" s="289">
        <v>0.255</v>
      </c>
      <c r="P169" s="235"/>
      <c r="Q169" s="288"/>
      <c r="R169" s="288"/>
      <c r="S169" s="288"/>
      <c r="T169" s="288"/>
      <c r="U169" s="282">
        <v>0.255</v>
      </c>
      <c r="V169" s="288">
        <v>0.255</v>
      </c>
      <c r="W169" s="288">
        <v>0.255</v>
      </c>
      <c r="X169" s="288">
        <v>0.255</v>
      </c>
      <c r="Y169" s="288">
        <v>0.255</v>
      </c>
      <c r="Z169" s="288">
        <v>0.255</v>
      </c>
      <c r="AA169" s="288">
        <v>0.255</v>
      </c>
      <c r="AB169" s="289">
        <v>0.255</v>
      </c>
      <c r="AC169" s="235"/>
      <c r="AD169" s="288"/>
      <c r="AE169" s="288"/>
      <c r="AF169" s="288"/>
      <c r="AG169" s="288"/>
      <c r="AH169" s="282">
        <v>0.255</v>
      </c>
      <c r="AI169" s="288">
        <v>0.255</v>
      </c>
      <c r="AJ169" s="288">
        <v>0.255</v>
      </c>
      <c r="AK169" s="288">
        <v>0.255</v>
      </c>
      <c r="AL169" s="288">
        <v>0.255</v>
      </c>
      <c r="AM169" s="288">
        <v>0.255</v>
      </c>
      <c r="AN169" s="288">
        <v>0.255</v>
      </c>
      <c r="AO169" s="289">
        <v>0.255</v>
      </c>
    </row>
    <row r="170" spans="1:41" customFormat="1" ht="16">
      <c r="A170" s="228"/>
      <c r="B170" s="269" t="s">
        <v>7115</v>
      </c>
      <c r="C170" s="270"/>
      <c r="D170" s="271"/>
      <c r="E170" s="272"/>
      <c r="F170" s="272"/>
      <c r="G170" s="272"/>
      <c r="H170" s="338">
        <v>0.215</v>
      </c>
      <c r="I170" s="384">
        <v>0.215</v>
      </c>
      <c r="J170" s="272">
        <v>0.215</v>
      </c>
      <c r="K170" s="272">
        <v>0.215</v>
      </c>
      <c r="L170" s="272">
        <v>0.215</v>
      </c>
      <c r="M170" s="272">
        <v>0.215</v>
      </c>
      <c r="N170" s="272">
        <v>0.215</v>
      </c>
      <c r="O170" s="273">
        <v>0.215</v>
      </c>
      <c r="P170" s="235"/>
      <c r="Q170" s="272"/>
      <c r="R170" s="272"/>
      <c r="S170" s="272"/>
      <c r="T170" s="272"/>
      <c r="U170" s="246">
        <v>0.215</v>
      </c>
      <c r="V170" s="272">
        <v>0.215</v>
      </c>
      <c r="W170" s="272">
        <v>0.215</v>
      </c>
      <c r="X170" s="272">
        <v>0.215</v>
      </c>
      <c r="Y170" s="272">
        <v>0.215</v>
      </c>
      <c r="Z170" s="272">
        <v>0.215</v>
      </c>
      <c r="AA170" s="272">
        <v>0.215</v>
      </c>
      <c r="AB170" s="273">
        <v>0.215</v>
      </c>
      <c r="AC170" s="235"/>
      <c r="AD170" s="272"/>
      <c r="AE170" s="272"/>
      <c r="AF170" s="272"/>
      <c r="AG170" s="272"/>
      <c r="AH170" s="246">
        <v>0.215</v>
      </c>
      <c r="AI170" s="272">
        <v>0.215</v>
      </c>
      <c r="AJ170" s="272">
        <v>0.215</v>
      </c>
      <c r="AK170" s="272">
        <v>0.215</v>
      </c>
      <c r="AL170" s="272">
        <v>0.215</v>
      </c>
      <c r="AM170" s="272">
        <v>0.215</v>
      </c>
      <c r="AN170" s="272">
        <v>0.215</v>
      </c>
      <c r="AO170" s="273">
        <v>0.215</v>
      </c>
    </row>
    <row r="171" spans="1:41" customFormat="1" ht="16">
      <c r="A171" s="228"/>
      <c r="B171" s="236" t="s">
        <v>7167</v>
      </c>
      <c r="C171" s="237"/>
      <c r="D171" s="238"/>
      <c r="E171" s="239"/>
      <c r="F171" s="239"/>
      <c r="G171" s="239"/>
      <c r="H171" s="343">
        <v>4.7</v>
      </c>
      <c r="I171" s="379">
        <v>4.7</v>
      </c>
      <c r="J171" s="239">
        <v>4.7</v>
      </c>
      <c r="K171" s="239">
        <v>4.7</v>
      </c>
      <c r="L171" s="239">
        <v>4.7</v>
      </c>
      <c r="M171" s="239">
        <v>4.7</v>
      </c>
      <c r="N171" s="239">
        <v>4.7</v>
      </c>
      <c r="O171" s="241">
        <v>4.7</v>
      </c>
      <c r="P171" s="235"/>
      <c r="Q171" s="239"/>
      <c r="R171" s="239"/>
      <c r="S171" s="239"/>
      <c r="T171" s="239"/>
      <c r="U171" s="290">
        <v>4.7</v>
      </c>
      <c r="V171" s="239">
        <v>4.7</v>
      </c>
      <c r="W171" s="239">
        <v>4.7</v>
      </c>
      <c r="X171" s="239">
        <v>4.7</v>
      </c>
      <c r="Y171" s="239">
        <v>4.7</v>
      </c>
      <c r="Z171" s="239">
        <v>4.7</v>
      </c>
      <c r="AA171" s="239">
        <v>4.7</v>
      </c>
      <c r="AB171" s="241">
        <v>4.7</v>
      </c>
      <c r="AC171" s="235"/>
      <c r="AD171" s="239"/>
      <c r="AE171" s="239"/>
      <c r="AF171" s="239"/>
      <c r="AG171" s="239"/>
      <c r="AH171" s="290">
        <v>4.7</v>
      </c>
      <c r="AI171" s="239">
        <v>4.7</v>
      </c>
      <c r="AJ171" s="239">
        <v>4.7009999999999996</v>
      </c>
      <c r="AK171" s="239">
        <v>4.7039999999999997</v>
      </c>
      <c r="AL171" s="239">
        <v>4.7069999999999999</v>
      </c>
      <c r="AM171" s="239">
        <v>4.71</v>
      </c>
      <c r="AN171" s="239">
        <v>6.3</v>
      </c>
      <c r="AO171" s="241">
        <v>26.866</v>
      </c>
    </row>
    <row r="172" spans="1:41" customFormat="1" ht="16">
      <c r="A172" s="228"/>
      <c r="B172" s="291" t="s">
        <v>7168</v>
      </c>
      <c r="C172" s="292"/>
      <c r="D172" s="293">
        <v>288.52600000000001</v>
      </c>
      <c r="E172" s="294">
        <v>387.87400000000002</v>
      </c>
      <c r="F172" s="294">
        <v>496.71800000000002</v>
      </c>
      <c r="G172" s="294">
        <v>549.04700000000003</v>
      </c>
      <c r="H172" s="294">
        <v>559.548</v>
      </c>
      <c r="I172" s="387">
        <v>585.53899999999999</v>
      </c>
      <c r="J172" s="294">
        <v>613.61699999999996</v>
      </c>
      <c r="K172" s="294">
        <v>633.80899999999997</v>
      </c>
      <c r="L172" s="294">
        <v>659.26800000000003</v>
      </c>
      <c r="M172" s="294">
        <v>672.33299999999997</v>
      </c>
      <c r="N172" s="294">
        <v>683.61300000000006</v>
      </c>
      <c r="O172" s="296">
        <v>689.73800000000006</v>
      </c>
      <c r="P172" s="235"/>
      <c r="Q172" s="294">
        <v>288.52600000000001</v>
      </c>
      <c r="R172" s="294">
        <v>387.87400000000002</v>
      </c>
      <c r="S172" s="294">
        <v>496.71800000000002</v>
      </c>
      <c r="T172" s="294">
        <v>549.04700000000003</v>
      </c>
      <c r="U172" s="295">
        <v>559.54</v>
      </c>
      <c r="V172" s="294">
        <v>582.93200000000002</v>
      </c>
      <c r="W172" s="294">
        <v>610.29100000000005</v>
      </c>
      <c r="X172" s="294">
        <v>621.53599999999994</v>
      </c>
      <c r="Y172" s="294">
        <v>632.05499999999995</v>
      </c>
      <c r="Z172" s="294">
        <v>636.60799999999995</v>
      </c>
      <c r="AA172" s="294">
        <v>639.24599999999998</v>
      </c>
      <c r="AB172" s="296">
        <v>639.10299999999995</v>
      </c>
      <c r="AC172" s="235"/>
      <c r="AD172" s="294">
        <v>288.52600000000001</v>
      </c>
      <c r="AE172" s="294">
        <v>387.87400000000002</v>
      </c>
      <c r="AF172" s="294">
        <v>496.71800000000002</v>
      </c>
      <c r="AG172" s="294">
        <v>549.04700000000003</v>
      </c>
      <c r="AH172" s="295">
        <v>559.56200000000001</v>
      </c>
      <c r="AI172" s="294">
        <v>565.48</v>
      </c>
      <c r="AJ172" s="294">
        <v>571.41300000000001</v>
      </c>
      <c r="AK172" s="294">
        <v>565.29200000000003</v>
      </c>
      <c r="AL172" s="294">
        <v>560.70799999999997</v>
      </c>
      <c r="AM172" s="294">
        <v>553.41099999999994</v>
      </c>
      <c r="AN172" s="294">
        <v>547.08699999999999</v>
      </c>
      <c r="AO172" s="296">
        <v>542.65700000000004</v>
      </c>
    </row>
    <row r="173" spans="1:41" customFormat="1" ht="16">
      <c r="A173" s="228"/>
      <c r="B173" s="236" t="s">
        <v>7109</v>
      </c>
      <c r="C173" s="237"/>
      <c r="D173" s="238">
        <v>111.395</v>
      </c>
      <c r="E173" s="239">
        <v>148.791</v>
      </c>
      <c r="F173" s="239">
        <v>219.27600000000001</v>
      </c>
      <c r="G173" s="239">
        <v>236.58600000000001</v>
      </c>
      <c r="H173" s="337">
        <v>234.696</v>
      </c>
      <c r="I173" s="379">
        <v>246.34899999999999</v>
      </c>
      <c r="J173" s="239">
        <v>252.65100000000001</v>
      </c>
      <c r="K173" s="239">
        <v>238.642</v>
      </c>
      <c r="L173" s="239">
        <v>234.94300000000001</v>
      </c>
      <c r="M173" s="239">
        <v>231.08500000000001</v>
      </c>
      <c r="N173" s="239">
        <v>227.43700000000001</v>
      </c>
      <c r="O173" s="241">
        <v>223.48699999999999</v>
      </c>
      <c r="P173" s="235"/>
      <c r="Q173" s="239">
        <v>111.395</v>
      </c>
      <c r="R173" s="239">
        <v>148.791</v>
      </c>
      <c r="S173" s="239">
        <v>219.27600000000001</v>
      </c>
      <c r="T173" s="239">
        <v>236.58600000000001</v>
      </c>
      <c r="U173" s="240">
        <v>234.696</v>
      </c>
      <c r="V173" s="239">
        <v>246.137</v>
      </c>
      <c r="W173" s="239">
        <v>250.839</v>
      </c>
      <c r="X173" s="239">
        <v>236.17</v>
      </c>
      <c r="Y173" s="239">
        <v>232.15600000000001</v>
      </c>
      <c r="Z173" s="239">
        <v>227.22800000000001</v>
      </c>
      <c r="AA173" s="239">
        <v>222.864</v>
      </c>
      <c r="AB173" s="241">
        <v>218.05500000000001</v>
      </c>
      <c r="AC173" s="235"/>
      <c r="AD173" s="239">
        <v>111.395</v>
      </c>
      <c r="AE173" s="239">
        <v>148.791</v>
      </c>
      <c r="AF173" s="239">
        <v>219.27600000000001</v>
      </c>
      <c r="AG173" s="239">
        <v>236.58600000000001</v>
      </c>
      <c r="AH173" s="240">
        <v>234.68700000000001</v>
      </c>
      <c r="AI173" s="239">
        <v>240.27799999999999</v>
      </c>
      <c r="AJ173" s="239">
        <v>193.994</v>
      </c>
      <c r="AK173" s="239">
        <v>148.57599999999999</v>
      </c>
      <c r="AL173" s="239">
        <v>84.911000000000001</v>
      </c>
      <c r="AM173" s="239">
        <v>8.1649999999999991</v>
      </c>
      <c r="AN173" s="239"/>
      <c r="AO173" s="241"/>
    </row>
    <row r="174" spans="1:41" customFormat="1" ht="16">
      <c r="A174" s="228"/>
      <c r="B174" s="242" t="s">
        <v>7150</v>
      </c>
      <c r="C174" s="243"/>
      <c r="D174" s="244"/>
      <c r="E174" s="245"/>
      <c r="F174" s="245"/>
      <c r="G174" s="245"/>
      <c r="H174" s="338">
        <v>188.756</v>
      </c>
      <c r="I174" s="380">
        <v>152.09299999999999</v>
      </c>
      <c r="J174" s="245">
        <v>119.398</v>
      </c>
      <c r="K174" s="245">
        <v>112.75700000000001</v>
      </c>
      <c r="L174" s="245">
        <v>110.5</v>
      </c>
      <c r="M174" s="245">
        <v>108.51600000000001</v>
      </c>
      <c r="N174" s="245">
        <v>106.741</v>
      </c>
      <c r="O174" s="247">
        <v>104.66500000000001</v>
      </c>
      <c r="P174" s="235"/>
      <c r="Q174" s="245"/>
      <c r="R174" s="245"/>
      <c r="S174" s="245"/>
      <c r="T174" s="245"/>
      <c r="U174" s="246">
        <v>188.756</v>
      </c>
      <c r="V174" s="245">
        <v>151.88200000000001</v>
      </c>
      <c r="W174" s="245">
        <v>117.965</v>
      </c>
      <c r="X174" s="245">
        <v>110.825</v>
      </c>
      <c r="Y174" s="245">
        <v>108.477</v>
      </c>
      <c r="Z174" s="245">
        <v>105.875</v>
      </c>
      <c r="AA174" s="245">
        <v>103.06699999999999</v>
      </c>
      <c r="AB174" s="247">
        <v>100.69</v>
      </c>
      <c r="AC174" s="235"/>
      <c r="AD174" s="245"/>
      <c r="AE174" s="245"/>
      <c r="AF174" s="245"/>
      <c r="AG174" s="245"/>
      <c r="AH174" s="246">
        <v>188.74600000000001</v>
      </c>
      <c r="AI174" s="245">
        <v>154.78200000000001</v>
      </c>
      <c r="AJ174" s="245">
        <v>110.21899999999999</v>
      </c>
      <c r="AK174" s="245">
        <v>69.748999999999995</v>
      </c>
      <c r="AL174" s="245">
        <v>26.451000000000001</v>
      </c>
      <c r="AM174" s="245"/>
      <c r="AN174" s="245"/>
      <c r="AO174" s="247"/>
    </row>
    <row r="175" spans="1:41" customFormat="1" ht="16">
      <c r="A175" s="228"/>
      <c r="B175" s="248" t="s">
        <v>7151</v>
      </c>
      <c r="C175" s="249"/>
      <c r="D175" s="250"/>
      <c r="E175" s="251"/>
      <c r="F175" s="251"/>
      <c r="G175" s="251"/>
      <c r="H175" s="338">
        <v>22.338000000000001</v>
      </c>
      <c r="I175" s="381">
        <v>70.802000000000007</v>
      </c>
      <c r="J175" s="251">
        <v>107.322</v>
      </c>
      <c r="K175" s="251">
        <v>100.282</v>
      </c>
      <c r="L175" s="251">
        <v>98.905000000000001</v>
      </c>
      <c r="M175" s="251">
        <v>97.113</v>
      </c>
      <c r="N175" s="251">
        <v>95.320999999999998</v>
      </c>
      <c r="O175" s="252">
        <v>93.528999999999996</v>
      </c>
      <c r="P175" s="235"/>
      <c r="Q175" s="251"/>
      <c r="R175" s="251"/>
      <c r="S175" s="251"/>
      <c r="T175" s="251"/>
      <c r="U175" s="246">
        <v>22.338000000000001</v>
      </c>
      <c r="V175" s="251">
        <v>70.802000000000007</v>
      </c>
      <c r="W175" s="251">
        <v>106.943</v>
      </c>
      <c r="X175" s="251">
        <v>99.766999999999996</v>
      </c>
      <c r="Y175" s="251">
        <v>98.165999999999997</v>
      </c>
      <c r="Z175" s="251">
        <v>95.921999999999997</v>
      </c>
      <c r="AA175" s="251">
        <v>94.447000000000003</v>
      </c>
      <c r="AB175" s="252">
        <v>92.097999999999999</v>
      </c>
      <c r="AC175" s="235"/>
      <c r="AD175" s="251"/>
      <c r="AE175" s="251"/>
      <c r="AF175" s="251"/>
      <c r="AG175" s="251"/>
      <c r="AH175" s="246">
        <v>22.338000000000001</v>
      </c>
      <c r="AI175" s="251">
        <v>62.042000000000002</v>
      </c>
      <c r="AJ175" s="251">
        <v>57.86</v>
      </c>
      <c r="AK175" s="251">
        <v>53.482999999999997</v>
      </c>
      <c r="AL175" s="251">
        <v>50.24</v>
      </c>
      <c r="AM175" s="251">
        <v>1.107</v>
      </c>
      <c r="AN175" s="251"/>
      <c r="AO175" s="252"/>
    </row>
    <row r="176" spans="1:41" customFormat="1" ht="16">
      <c r="A176" s="228"/>
      <c r="B176" s="253" t="s">
        <v>7152</v>
      </c>
      <c r="C176" s="254"/>
      <c r="D176" s="255"/>
      <c r="E176" s="138"/>
      <c r="F176" s="138"/>
      <c r="G176" s="138"/>
      <c r="H176" s="338">
        <v>2.5760000000000001</v>
      </c>
      <c r="I176" s="361">
        <v>2.4249999999999998</v>
      </c>
      <c r="J176" s="138">
        <v>4.9009999999999998</v>
      </c>
      <c r="K176" s="138">
        <v>4.5739999999999998</v>
      </c>
      <c r="L176" s="138">
        <v>4.5090000000000003</v>
      </c>
      <c r="M176" s="138">
        <v>4.4269999999999996</v>
      </c>
      <c r="N176" s="138">
        <v>4.3460000000000001</v>
      </c>
      <c r="O176" s="256">
        <v>4.2640000000000002</v>
      </c>
      <c r="P176" s="235"/>
      <c r="Q176" s="138"/>
      <c r="R176" s="138"/>
      <c r="S176" s="138"/>
      <c r="T176" s="138"/>
      <c r="U176" s="246">
        <v>2.5760000000000001</v>
      </c>
      <c r="V176" s="138">
        <v>2.4249999999999998</v>
      </c>
      <c r="W176" s="138">
        <v>4.9009999999999998</v>
      </c>
      <c r="X176" s="138">
        <v>4.5490000000000004</v>
      </c>
      <c r="Y176" s="138">
        <v>4.484</v>
      </c>
      <c r="Z176" s="138">
        <v>4.4020000000000001</v>
      </c>
      <c r="AA176" s="138">
        <v>4.32</v>
      </c>
      <c r="AB176" s="256">
        <v>4.2380000000000004</v>
      </c>
      <c r="AC176" s="235"/>
      <c r="AD176" s="138"/>
      <c r="AE176" s="138"/>
      <c r="AF176" s="138"/>
      <c r="AG176" s="138"/>
      <c r="AH176" s="246">
        <v>2.5760000000000001</v>
      </c>
      <c r="AI176" s="138">
        <v>2.4249999999999998</v>
      </c>
      <c r="AJ176" s="138">
        <v>4.8860000000000001</v>
      </c>
      <c r="AK176" s="138">
        <v>4.5170000000000003</v>
      </c>
      <c r="AL176" s="138">
        <v>4.3339999999999996</v>
      </c>
      <c r="AM176" s="138">
        <v>4.2789999999999999</v>
      </c>
      <c r="AN176" s="138"/>
      <c r="AO176" s="256"/>
    </row>
    <row r="177" spans="1:41" customFormat="1" ht="16">
      <c r="A177" s="228"/>
      <c r="B177" s="257" t="s">
        <v>7153</v>
      </c>
      <c r="C177" s="258"/>
      <c r="D177" s="259"/>
      <c r="E177" s="260"/>
      <c r="F177" s="260"/>
      <c r="G177" s="260"/>
      <c r="H177" s="338">
        <v>21.026</v>
      </c>
      <c r="I177" s="382">
        <v>21.029</v>
      </c>
      <c r="J177" s="260">
        <v>21.029</v>
      </c>
      <c r="K177" s="260">
        <v>21.029</v>
      </c>
      <c r="L177" s="260">
        <v>21.029</v>
      </c>
      <c r="M177" s="260">
        <v>21.029</v>
      </c>
      <c r="N177" s="260">
        <v>21.029</v>
      </c>
      <c r="O177" s="261">
        <v>21.029</v>
      </c>
      <c r="P177" s="235"/>
      <c r="Q177" s="260"/>
      <c r="R177" s="260"/>
      <c r="S177" s="260"/>
      <c r="T177" s="260"/>
      <c r="U177" s="246">
        <v>21.026</v>
      </c>
      <c r="V177" s="260">
        <v>21.029</v>
      </c>
      <c r="W177" s="260">
        <v>21.029</v>
      </c>
      <c r="X177" s="260">
        <v>21.029</v>
      </c>
      <c r="Y177" s="260">
        <v>21.029</v>
      </c>
      <c r="Z177" s="260">
        <v>21.029</v>
      </c>
      <c r="AA177" s="260">
        <v>21.029</v>
      </c>
      <c r="AB177" s="261">
        <v>21.029</v>
      </c>
      <c r="AC177" s="235"/>
      <c r="AD177" s="260"/>
      <c r="AE177" s="260"/>
      <c r="AF177" s="260"/>
      <c r="AG177" s="260"/>
      <c r="AH177" s="246">
        <v>21.026</v>
      </c>
      <c r="AI177" s="260">
        <v>21.029</v>
      </c>
      <c r="AJ177" s="260">
        <v>21.029</v>
      </c>
      <c r="AK177" s="260">
        <v>20.827999999999999</v>
      </c>
      <c r="AL177" s="260">
        <v>3.8860000000000001</v>
      </c>
      <c r="AM177" s="260">
        <v>2.778</v>
      </c>
      <c r="AN177" s="260"/>
      <c r="AO177" s="261"/>
    </row>
    <row r="178" spans="1:41" customFormat="1" ht="16">
      <c r="A178" s="228"/>
      <c r="B178" s="253" t="s">
        <v>7154</v>
      </c>
      <c r="C178" s="254"/>
      <c r="D178" s="262"/>
      <c r="E178" s="138"/>
      <c r="F178" s="138"/>
      <c r="G178" s="138"/>
      <c r="H178" s="338"/>
      <c r="I178" s="361"/>
      <c r="J178" s="138"/>
      <c r="K178" s="138"/>
      <c r="L178" s="138"/>
      <c r="M178" s="138"/>
      <c r="N178" s="138"/>
      <c r="O178" s="256"/>
      <c r="P178" s="235"/>
      <c r="Q178" s="263"/>
      <c r="R178" s="138"/>
      <c r="S178" s="138"/>
      <c r="T178" s="138"/>
      <c r="U178" s="246"/>
      <c r="V178" s="138"/>
      <c r="W178" s="138"/>
      <c r="X178" s="138"/>
      <c r="Y178" s="138"/>
      <c r="Z178" s="138"/>
      <c r="AA178" s="138"/>
      <c r="AB178" s="256"/>
      <c r="AC178" s="235"/>
      <c r="AD178" s="263"/>
      <c r="AE178" s="138"/>
      <c r="AF178" s="138"/>
      <c r="AG178" s="138"/>
      <c r="AH178" s="246"/>
      <c r="AI178" s="138"/>
      <c r="AJ178" s="138"/>
      <c r="AK178" s="138"/>
      <c r="AL178" s="138"/>
      <c r="AM178" s="138"/>
      <c r="AN178" s="138"/>
      <c r="AO178" s="256"/>
    </row>
    <row r="179" spans="1:41" customFormat="1" ht="16">
      <c r="A179" s="228"/>
      <c r="B179" s="236" t="s">
        <v>7110</v>
      </c>
      <c r="C179" s="237"/>
      <c r="D179" s="238">
        <v>34.581000000000003</v>
      </c>
      <c r="E179" s="239">
        <v>25.992000000000001</v>
      </c>
      <c r="F179" s="239">
        <v>18.934999999999999</v>
      </c>
      <c r="G179" s="239">
        <v>12.518000000000001</v>
      </c>
      <c r="H179" s="338">
        <v>17.754000000000001</v>
      </c>
      <c r="I179" s="379">
        <v>16.533999999999999</v>
      </c>
      <c r="J179" s="239">
        <v>0.88600000000000001</v>
      </c>
      <c r="K179" s="239">
        <v>0.88600000000000001</v>
      </c>
      <c r="L179" s="239">
        <v>0.88600000000000001</v>
      </c>
      <c r="M179" s="239">
        <v>0.88600000000000001</v>
      </c>
      <c r="N179" s="239">
        <v>0.88600000000000001</v>
      </c>
      <c r="O179" s="241">
        <v>0.88600000000000001</v>
      </c>
      <c r="P179" s="235"/>
      <c r="Q179" s="239">
        <v>34.581000000000003</v>
      </c>
      <c r="R179" s="239">
        <v>25.992000000000001</v>
      </c>
      <c r="S179" s="239">
        <v>18.934999999999999</v>
      </c>
      <c r="T179" s="239">
        <v>12.518000000000001</v>
      </c>
      <c r="U179" s="246">
        <v>17.754000000000001</v>
      </c>
      <c r="V179" s="239">
        <v>16.533999999999999</v>
      </c>
      <c r="W179" s="239">
        <v>0.88600000000000001</v>
      </c>
      <c r="X179" s="239">
        <v>0.88600000000000001</v>
      </c>
      <c r="Y179" s="239">
        <v>0.88600000000000001</v>
      </c>
      <c r="Z179" s="239">
        <v>0.88600000000000001</v>
      </c>
      <c r="AA179" s="239">
        <v>0.88600000000000001</v>
      </c>
      <c r="AB179" s="241">
        <v>0.88600000000000001</v>
      </c>
      <c r="AC179" s="235"/>
      <c r="AD179" s="239">
        <v>34.581000000000003</v>
      </c>
      <c r="AE179" s="239">
        <v>25.992000000000001</v>
      </c>
      <c r="AF179" s="239">
        <v>18.934999999999999</v>
      </c>
      <c r="AG179" s="239">
        <v>12.518000000000001</v>
      </c>
      <c r="AH179" s="246">
        <v>17.754000000000001</v>
      </c>
      <c r="AI179" s="239">
        <v>13.227</v>
      </c>
      <c r="AJ179" s="239">
        <v>0.48699999999999999</v>
      </c>
      <c r="AK179" s="239">
        <v>0.26600000000000001</v>
      </c>
      <c r="AL179" s="239">
        <v>0.13300000000000001</v>
      </c>
      <c r="AM179" s="239"/>
      <c r="AN179" s="239"/>
      <c r="AO179" s="241"/>
    </row>
    <row r="180" spans="1:41" customFormat="1" ht="16">
      <c r="A180" s="228"/>
      <c r="B180" s="242" t="s">
        <v>7155</v>
      </c>
      <c r="C180" s="243"/>
      <c r="D180" s="244"/>
      <c r="E180" s="245"/>
      <c r="F180" s="245"/>
      <c r="G180" s="245"/>
      <c r="H180" s="338">
        <v>13.502000000000001</v>
      </c>
      <c r="I180" s="380">
        <v>12.282</v>
      </c>
      <c r="J180" s="245">
        <v>0.38100000000000001</v>
      </c>
      <c r="K180" s="245">
        <v>0.38100000000000001</v>
      </c>
      <c r="L180" s="245">
        <v>0.38100000000000001</v>
      </c>
      <c r="M180" s="245">
        <v>0.38100000000000001</v>
      </c>
      <c r="N180" s="245">
        <v>0.38100000000000001</v>
      </c>
      <c r="O180" s="247">
        <v>0.38100000000000001</v>
      </c>
      <c r="P180" s="235"/>
      <c r="Q180" s="245"/>
      <c r="R180" s="245"/>
      <c r="S180" s="245"/>
      <c r="T180" s="245"/>
      <c r="U180" s="246">
        <v>13.502000000000001</v>
      </c>
      <c r="V180" s="245">
        <v>12.282</v>
      </c>
      <c r="W180" s="245">
        <v>0.38100000000000001</v>
      </c>
      <c r="X180" s="245">
        <v>0.38100000000000001</v>
      </c>
      <c r="Y180" s="245">
        <v>0.38100000000000001</v>
      </c>
      <c r="Z180" s="245">
        <v>0.38100000000000001</v>
      </c>
      <c r="AA180" s="245">
        <v>0.38100000000000001</v>
      </c>
      <c r="AB180" s="247">
        <v>0.38100000000000001</v>
      </c>
      <c r="AC180" s="235"/>
      <c r="AD180" s="245"/>
      <c r="AE180" s="245"/>
      <c r="AF180" s="245"/>
      <c r="AG180" s="245"/>
      <c r="AH180" s="246">
        <v>13.502000000000001</v>
      </c>
      <c r="AI180" s="245">
        <v>9.8260000000000005</v>
      </c>
      <c r="AJ180" s="245">
        <v>0.21</v>
      </c>
      <c r="AK180" s="245">
        <v>0.114</v>
      </c>
      <c r="AL180" s="245">
        <v>5.7000000000000002E-2</v>
      </c>
      <c r="AM180" s="245"/>
      <c r="AN180" s="245"/>
      <c r="AO180" s="247"/>
    </row>
    <row r="181" spans="1:41" customFormat="1" ht="16">
      <c r="A181" s="228"/>
      <c r="B181" s="264" t="s">
        <v>7156</v>
      </c>
      <c r="C181" s="265"/>
      <c r="D181" s="266"/>
      <c r="E181" s="267"/>
      <c r="F181" s="267"/>
      <c r="G181" s="267"/>
      <c r="H181" s="338">
        <v>4.2519999999999998</v>
      </c>
      <c r="I181" s="383">
        <v>4.2519999999999998</v>
      </c>
      <c r="J181" s="267">
        <v>0.504</v>
      </c>
      <c r="K181" s="267">
        <v>0.504</v>
      </c>
      <c r="L181" s="267">
        <v>0.504</v>
      </c>
      <c r="M181" s="267">
        <v>0.504</v>
      </c>
      <c r="N181" s="267">
        <v>0.504</v>
      </c>
      <c r="O181" s="268">
        <v>0.504</v>
      </c>
      <c r="P181" s="235"/>
      <c r="Q181" s="267"/>
      <c r="R181" s="267"/>
      <c r="S181" s="267"/>
      <c r="T181" s="267"/>
      <c r="U181" s="246">
        <v>4.2519999999999998</v>
      </c>
      <c r="V181" s="267">
        <v>4.2519999999999998</v>
      </c>
      <c r="W181" s="267">
        <v>0.504</v>
      </c>
      <c r="X181" s="267">
        <v>0.504</v>
      </c>
      <c r="Y181" s="267">
        <v>0.504</v>
      </c>
      <c r="Z181" s="267">
        <v>0.504</v>
      </c>
      <c r="AA181" s="267">
        <v>0.504</v>
      </c>
      <c r="AB181" s="268">
        <v>0.504</v>
      </c>
      <c r="AC181" s="235"/>
      <c r="AD181" s="267"/>
      <c r="AE181" s="267"/>
      <c r="AF181" s="267"/>
      <c r="AG181" s="267"/>
      <c r="AH181" s="246">
        <v>4.2519999999999998</v>
      </c>
      <c r="AI181" s="267">
        <v>3.4020000000000001</v>
      </c>
      <c r="AJ181" s="267">
        <v>0.27700000000000002</v>
      </c>
      <c r="AK181" s="267">
        <v>0.151</v>
      </c>
      <c r="AL181" s="267">
        <v>7.5999999999999998E-2</v>
      </c>
      <c r="AM181" s="267"/>
      <c r="AN181" s="267"/>
      <c r="AO181" s="268"/>
    </row>
    <row r="182" spans="1:41" customFormat="1" ht="16">
      <c r="A182" s="228"/>
      <c r="B182" s="269" t="s">
        <v>7111</v>
      </c>
      <c r="C182" s="270"/>
      <c r="D182" s="271">
        <v>29.460999999999999</v>
      </c>
      <c r="E182" s="272">
        <v>62.154000000000003</v>
      </c>
      <c r="F182" s="272">
        <v>103.184</v>
      </c>
      <c r="G182" s="272">
        <v>122.85599999999999</v>
      </c>
      <c r="H182" s="338">
        <v>127.43899999999999</v>
      </c>
      <c r="I182" s="384">
        <v>107.28</v>
      </c>
      <c r="J182" s="272">
        <v>138.35900000000001</v>
      </c>
      <c r="K182" s="272">
        <v>191.46799999999999</v>
      </c>
      <c r="L182" s="272">
        <v>230.48400000000001</v>
      </c>
      <c r="M182" s="272">
        <v>256.37299999999999</v>
      </c>
      <c r="N182" s="272">
        <v>297.97899999999998</v>
      </c>
      <c r="O182" s="273">
        <v>305.23500000000001</v>
      </c>
      <c r="P182" s="235"/>
      <c r="Q182" s="272">
        <v>29.460999999999999</v>
      </c>
      <c r="R182" s="272">
        <v>62.154000000000003</v>
      </c>
      <c r="S182" s="272">
        <v>103.184</v>
      </c>
      <c r="T182" s="272">
        <v>122.85599999999999</v>
      </c>
      <c r="U182" s="246">
        <v>127.432</v>
      </c>
      <c r="V182" s="272">
        <v>100.429</v>
      </c>
      <c r="W182" s="272">
        <v>121.157</v>
      </c>
      <c r="X182" s="272">
        <v>151.12</v>
      </c>
      <c r="Y182" s="272">
        <v>171.023</v>
      </c>
      <c r="Z182" s="272">
        <v>184.04300000000001</v>
      </c>
      <c r="AA182" s="272">
        <v>214.077</v>
      </c>
      <c r="AB182" s="273">
        <v>213.37</v>
      </c>
      <c r="AC182" s="235"/>
      <c r="AD182" s="272">
        <v>29.460999999999999</v>
      </c>
      <c r="AE182" s="272">
        <v>62.154000000000003</v>
      </c>
      <c r="AF182" s="272">
        <v>103.184</v>
      </c>
      <c r="AG182" s="272">
        <v>122.85599999999999</v>
      </c>
      <c r="AH182" s="246">
        <v>127.46299999999999</v>
      </c>
      <c r="AI182" s="272">
        <v>90.757999999999996</v>
      </c>
      <c r="AJ182" s="272">
        <v>113.215</v>
      </c>
      <c r="AK182" s="272">
        <v>110.59399999999999</v>
      </c>
      <c r="AL182" s="272">
        <v>150.61000000000001</v>
      </c>
      <c r="AM182" s="272">
        <v>190.923</v>
      </c>
      <c r="AN182" s="272">
        <v>168.30099999999999</v>
      </c>
      <c r="AO182" s="273">
        <v>121.437</v>
      </c>
    </row>
    <row r="183" spans="1:41" customFormat="1" ht="16">
      <c r="A183" s="228"/>
      <c r="B183" s="248" t="s">
        <v>7157</v>
      </c>
      <c r="C183" s="249"/>
      <c r="D183" s="250"/>
      <c r="E183" s="251"/>
      <c r="F183" s="251"/>
      <c r="G183" s="251"/>
      <c r="H183" s="339">
        <v>94.277000000000001</v>
      </c>
      <c r="I183" s="381">
        <v>69.787000000000006</v>
      </c>
      <c r="J183" s="251">
        <v>77.495999999999995</v>
      </c>
      <c r="K183" s="251">
        <v>126.209</v>
      </c>
      <c r="L183" s="251">
        <v>160.44800000000001</v>
      </c>
      <c r="M183" s="251">
        <v>182.702</v>
      </c>
      <c r="N183" s="251">
        <v>220.65100000000001</v>
      </c>
      <c r="O183" s="252">
        <v>225.327</v>
      </c>
      <c r="P183" s="235"/>
      <c r="Q183" s="251"/>
      <c r="R183" s="251"/>
      <c r="S183" s="251"/>
      <c r="T183" s="251"/>
      <c r="U183" s="274">
        <v>94.27</v>
      </c>
      <c r="V183" s="251">
        <v>62.613999999999997</v>
      </c>
      <c r="W183" s="251">
        <v>59.750999999999998</v>
      </c>
      <c r="X183" s="251">
        <v>85.147999999999996</v>
      </c>
      <c r="Y183" s="251">
        <v>100.779</v>
      </c>
      <c r="Z183" s="251">
        <v>110.63200000000001</v>
      </c>
      <c r="AA183" s="251">
        <v>137.583</v>
      </c>
      <c r="AB183" s="252">
        <v>134.922</v>
      </c>
      <c r="AC183" s="235"/>
      <c r="AD183" s="251"/>
      <c r="AE183" s="251"/>
      <c r="AF183" s="251"/>
      <c r="AG183" s="251"/>
      <c r="AH183" s="274">
        <v>94.301000000000002</v>
      </c>
      <c r="AI183" s="251">
        <v>59.423999999999999</v>
      </c>
      <c r="AJ183" s="251">
        <v>82.656000000000006</v>
      </c>
      <c r="AK183" s="251">
        <v>86.980999999999995</v>
      </c>
      <c r="AL183" s="251">
        <v>121.774</v>
      </c>
      <c r="AM183" s="251">
        <v>190.89699999999999</v>
      </c>
      <c r="AN183" s="251">
        <v>153.977</v>
      </c>
      <c r="AO183" s="252">
        <v>94.956000000000003</v>
      </c>
    </row>
    <row r="184" spans="1:41" customFormat="1" ht="16">
      <c r="A184" s="228"/>
      <c r="B184" s="253" t="s">
        <v>7158</v>
      </c>
      <c r="C184" s="254"/>
      <c r="D184" s="255"/>
      <c r="E184" s="138"/>
      <c r="F184" s="138"/>
      <c r="G184" s="138"/>
      <c r="H184" s="340">
        <v>0.51900000000000002</v>
      </c>
      <c r="I184" s="361">
        <v>0.51900000000000002</v>
      </c>
      <c r="J184" s="138">
        <v>0.51900000000000002</v>
      </c>
      <c r="K184" s="138">
        <v>0.51900000000000002</v>
      </c>
      <c r="L184" s="138">
        <v>0.51900000000000002</v>
      </c>
      <c r="M184" s="138">
        <v>0.51900000000000002</v>
      </c>
      <c r="N184" s="138">
        <v>0.51900000000000002</v>
      </c>
      <c r="O184" s="256">
        <v>0.51900000000000002</v>
      </c>
      <c r="P184" s="235"/>
      <c r="Q184" s="138"/>
      <c r="R184" s="138"/>
      <c r="S184" s="138"/>
      <c r="T184" s="138"/>
      <c r="U184" s="275">
        <v>0.51900000000000002</v>
      </c>
      <c r="V184" s="138">
        <v>0.51900000000000002</v>
      </c>
      <c r="W184" s="138">
        <v>0.51900000000000002</v>
      </c>
      <c r="X184" s="138">
        <v>0.51900000000000002</v>
      </c>
      <c r="Y184" s="138">
        <v>0.51900000000000002</v>
      </c>
      <c r="Z184" s="138">
        <v>0.51900000000000002</v>
      </c>
      <c r="AA184" s="138">
        <v>0.51900000000000002</v>
      </c>
      <c r="AB184" s="256">
        <v>0.51900000000000002</v>
      </c>
      <c r="AC184" s="235"/>
      <c r="AD184" s="138"/>
      <c r="AE184" s="138"/>
      <c r="AF184" s="138"/>
      <c r="AG184" s="138"/>
      <c r="AH184" s="275">
        <v>0.51900000000000002</v>
      </c>
      <c r="AI184" s="138">
        <v>0.41499999999999998</v>
      </c>
      <c r="AJ184" s="138">
        <v>0.17499999999999999</v>
      </c>
      <c r="AK184" s="138">
        <v>3.5000000000000003E-2</v>
      </c>
      <c r="AL184" s="138">
        <v>2E-3</v>
      </c>
      <c r="AM184" s="138"/>
      <c r="AN184" s="138"/>
      <c r="AO184" s="256"/>
    </row>
    <row r="185" spans="1:41" customFormat="1" ht="16">
      <c r="A185" s="228"/>
      <c r="B185" s="257" t="s">
        <v>7159</v>
      </c>
      <c r="C185" s="258"/>
      <c r="D185" s="259"/>
      <c r="E185" s="260"/>
      <c r="F185" s="260"/>
      <c r="G185" s="260"/>
      <c r="H185" s="338">
        <v>32.643000000000001</v>
      </c>
      <c r="I185" s="382">
        <v>36.973999999999997</v>
      </c>
      <c r="J185" s="260">
        <v>60.344000000000001</v>
      </c>
      <c r="K185" s="260">
        <v>64.739999999999995</v>
      </c>
      <c r="L185" s="260">
        <v>69.516999999999996</v>
      </c>
      <c r="M185" s="260">
        <v>73.153000000000006</v>
      </c>
      <c r="N185" s="260">
        <v>76.81</v>
      </c>
      <c r="O185" s="261">
        <v>79.364000000000004</v>
      </c>
      <c r="P185" s="235"/>
      <c r="Q185" s="260"/>
      <c r="R185" s="260"/>
      <c r="S185" s="260"/>
      <c r="T185" s="260"/>
      <c r="U185" s="246">
        <v>32.643000000000001</v>
      </c>
      <c r="V185" s="260">
        <v>37.295999999999999</v>
      </c>
      <c r="W185" s="260">
        <v>60.887999999999998</v>
      </c>
      <c r="X185" s="260">
        <v>65.453999999999994</v>
      </c>
      <c r="Y185" s="260">
        <v>69.724999999999994</v>
      </c>
      <c r="Z185" s="260">
        <v>72.891999999999996</v>
      </c>
      <c r="AA185" s="260">
        <v>75.974999999999994</v>
      </c>
      <c r="AB185" s="261">
        <v>77.929000000000002</v>
      </c>
      <c r="AC185" s="235"/>
      <c r="AD185" s="260"/>
      <c r="AE185" s="260"/>
      <c r="AF185" s="260"/>
      <c r="AG185" s="260"/>
      <c r="AH185" s="246">
        <v>32.643000000000001</v>
      </c>
      <c r="AI185" s="260">
        <v>30.919</v>
      </c>
      <c r="AJ185" s="260">
        <v>30.384</v>
      </c>
      <c r="AK185" s="260">
        <v>23.577999999999999</v>
      </c>
      <c r="AL185" s="260">
        <v>28.834</v>
      </c>
      <c r="AM185" s="260">
        <v>0</v>
      </c>
      <c r="AN185" s="260"/>
      <c r="AO185" s="261"/>
    </row>
    <row r="186" spans="1:41" customFormat="1" ht="16">
      <c r="A186" s="228"/>
      <c r="B186" s="253" t="s">
        <v>7160</v>
      </c>
      <c r="C186" s="254"/>
      <c r="D186" s="255"/>
      <c r="E186" s="138"/>
      <c r="F186" s="138"/>
      <c r="G186" s="138"/>
      <c r="H186" s="338"/>
      <c r="I186" s="361"/>
      <c r="J186" s="138"/>
      <c r="K186" s="138"/>
      <c r="L186" s="138"/>
      <c r="M186" s="138"/>
      <c r="N186" s="138"/>
      <c r="O186" s="256"/>
      <c r="P186" s="235"/>
      <c r="Q186" s="138"/>
      <c r="R186" s="138"/>
      <c r="S186" s="138"/>
      <c r="T186" s="138"/>
      <c r="U186" s="246"/>
      <c r="V186" s="138"/>
      <c r="W186" s="138"/>
      <c r="X186" s="138"/>
      <c r="Y186" s="138"/>
      <c r="Z186" s="138"/>
      <c r="AA186" s="138"/>
      <c r="AB186" s="256"/>
      <c r="AC186" s="235"/>
      <c r="AD186" s="138"/>
      <c r="AE186" s="138"/>
      <c r="AF186" s="138"/>
      <c r="AG186" s="138"/>
      <c r="AH186" s="246"/>
      <c r="AI186" s="138"/>
      <c r="AJ186" s="138"/>
      <c r="AK186" s="138"/>
      <c r="AL186" s="138"/>
      <c r="AM186" s="138">
        <v>2.5999999999999999E-2</v>
      </c>
      <c r="AN186" s="138">
        <v>14.324</v>
      </c>
      <c r="AO186" s="256">
        <v>26.481000000000002</v>
      </c>
    </row>
    <row r="187" spans="1:41" customFormat="1" ht="16">
      <c r="A187" s="228"/>
      <c r="B187" s="236" t="s">
        <v>7112</v>
      </c>
      <c r="C187" s="237"/>
      <c r="D187" s="238">
        <v>108.964</v>
      </c>
      <c r="E187" s="239">
        <v>146.779</v>
      </c>
      <c r="F187" s="239">
        <v>148.596</v>
      </c>
      <c r="G187" s="239">
        <v>164.762</v>
      </c>
      <c r="H187" s="338">
        <v>161.995</v>
      </c>
      <c r="I187" s="379">
        <v>192.36699999999999</v>
      </c>
      <c r="J187" s="239">
        <v>187.46199999999999</v>
      </c>
      <c r="K187" s="239">
        <v>152.773</v>
      </c>
      <c r="L187" s="239">
        <v>138.18199999999999</v>
      </c>
      <c r="M187" s="239">
        <v>123.444</v>
      </c>
      <c r="N187" s="239">
        <v>93.962000000000003</v>
      </c>
      <c r="O187" s="241">
        <v>93.962000000000003</v>
      </c>
      <c r="P187" s="235"/>
      <c r="Q187" s="239">
        <v>108.964</v>
      </c>
      <c r="R187" s="239">
        <v>146.779</v>
      </c>
      <c r="S187" s="239">
        <v>148.596</v>
      </c>
      <c r="T187" s="239">
        <v>164.762</v>
      </c>
      <c r="U187" s="246">
        <v>161.995</v>
      </c>
      <c r="V187" s="239">
        <v>192.36699999999999</v>
      </c>
      <c r="W187" s="239">
        <v>187.46199999999999</v>
      </c>
      <c r="X187" s="239">
        <v>152.773</v>
      </c>
      <c r="Y187" s="239">
        <v>138.18199999999999</v>
      </c>
      <c r="Z187" s="239">
        <v>123.444</v>
      </c>
      <c r="AA187" s="239">
        <v>93.962000000000003</v>
      </c>
      <c r="AB187" s="241">
        <v>93.962000000000003</v>
      </c>
      <c r="AC187" s="235"/>
      <c r="AD187" s="239">
        <v>108.964</v>
      </c>
      <c r="AE187" s="239">
        <v>146.779</v>
      </c>
      <c r="AF187" s="239">
        <v>148.596</v>
      </c>
      <c r="AG187" s="239">
        <v>164.762</v>
      </c>
      <c r="AH187" s="246">
        <v>161.995</v>
      </c>
      <c r="AI187" s="239">
        <v>192.36699999999999</v>
      </c>
      <c r="AJ187" s="239">
        <v>197.273</v>
      </c>
      <c r="AK187" s="239">
        <v>204.631</v>
      </c>
      <c r="AL187" s="239">
        <v>204.631</v>
      </c>
      <c r="AM187" s="239">
        <v>215.143</v>
      </c>
      <c r="AN187" s="239">
        <v>225.655</v>
      </c>
      <c r="AO187" s="241">
        <v>236.167</v>
      </c>
    </row>
    <row r="188" spans="1:41" customFormat="1" ht="16">
      <c r="A188" s="228"/>
      <c r="B188" s="276" t="s">
        <v>7132</v>
      </c>
      <c r="C188" s="277"/>
      <c r="D188" s="244">
        <v>4.1109999999999998</v>
      </c>
      <c r="E188" s="245">
        <v>4.0519999999999996</v>
      </c>
      <c r="F188" s="245">
        <v>6.1859999999999999</v>
      </c>
      <c r="G188" s="245">
        <v>10.641999999999999</v>
      </c>
      <c r="H188" s="338">
        <v>15.882999999999999</v>
      </c>
      <c r="I188" s="380">
        <v>21.228999999999999</v>
      </c>
      <c r="J188" s="245">
        <v>32.478999999999999</v>
      </c>
      <c r="K188" s="245">
        <v>48.261000000000003</v>
      </c>
      <c r="L188" s="245">
        <v>52.994</v>
      </c>
      <c r="M188" s="245">
        <v>58.764000000000003</v>
      </c>
      <c r="N188" s="245">
        <v>61.567999999999998</v>
      </c>
      <c r="O188" s="247">
        <v>64.388000000000005</v>
      </c>
      <c r="P188" s="235"/>
      <c r="Q188" s="245">
        <v>4.1109999999999998</v>
      </c>
      <c r="R188" s="245">
        <v>4.0519999999999996</v>
      </c>
      <c r="S188" s="245">
        <v>6.1859999999999999</v>
      </c>
      <c r="T188" s="245">
        <v>10.641999999999999</v>
      </c>
      <c r="U188" s="246">
        <v>15.882999999999999</v>
      </c>
      <c r="V188" s="245">
        <v>25.684999999999999</v>
      </c>
      <c r="W188" s="245">
        <v>48.167999999999999</v>
      </c>
      <c r="X188" s="245">
        <v>78.808000000000007</v>
      </c>
      <c r="Y188" s="245">
        <v>88.028000000000006</v>
      </c>
      <c r="Z188" s="245">
        <v>99.227000000000004</v>
      </c>
      <c r="AA188" s="245">
        <v>105.678</v>
      </c>
      <c r="AB188" s="247">
        <v>111.05</v>
      </c>
      <c r="AC188" s="235"/>
      <c r="AD188" s="245">
        <v>4.1109999999999998</v>
      </c>
      <c r="AE188" s="245">
        <v>4.0519999999999996</v>
      </c>
      <c r="AF188" s="245">
        <v>6.1859999999999999</v>
      </c>
      <c r="AG188" s="245">
        <v>10.641999999999999</v>
      </c>
      <c r="AH188" s="246">
        <v>15.882999999999999</v>
      </c>
      <c r="AI188" s="245">
        <v>27.07</v>
      </c>
      <c r="AJ188" s="245">
        <v>64.664000000000001</v>
      </c>
      <c r="AK188" s="245">
        <v>99.444999999999993</v>
      </c>
      <c r="AL188" s="245">
        <v>118.643</v>
      </c>
      <c r="AM188" s="245">
        <v>137.4</v>
      </c>
      <c r="AN188" s="245">
        <v>151.351</v>
      </c>
      <c r="AO188" s="247">
        <v>183.273</v>
      </c>
    </row>
    <row r="189" spans="1:41" customFormat="1" ht="16">
      <c r="A189" s="228"/>
      <c r="B189" s="248" t="s">
        <v>7113</v>
      </c>
      <c r="C189" s="249"/>
      <c r="D189" s="250">
        <v>4.01</v>
      </c>
      <c r="E189" s="251">
        <v>3.673</v>
      </c>
      <c r="F189" s="251">
        <v>3.6819999999999999</v>
      </c>
      <c r="G189" s="251">
        <v>2.1459999999999999</v>
      </c>
      <c r="H189" s="339">
        <v>2.847</v>
      </c>
      <c r="I189" s="381">
        <v>2.903</v>
      </c>
      <c r="J189" s="251">
        <v>3.0030000000000001</v>
      </c>
      <c r="K189" s="251">
        <v>3.0739999999999998</v>
      </c>
      <c r="L189" s="251">
        <v>3.0739999999999998</v>
      </c>
      <c r="M189" s="251">
        <v>3.0739999999999998</v>
      </c>
      <c r="N189" s="251">
        <v>3.0739999999999998</v>
      </c>
      <c r="O189" s="252">
        <v>3.0739999999999998</v>
      </c>
      <c r="P189" s="235"/>
      <c r="Q189" s="251">
        <v>4.01</v>
      </c>
      <c r="R189" s="251">
        <v>3.673</v>
      </c>
      <c r="S189" s="251">
        <v>3.6819999999999999</v>
      </c>
      <c r="T189" s="251">
        <v>2.1459999999999999</v>
      </c>
      <c r="U189" s="274">
        <v>2.847</v>
      </c>
      <c r="V189" s="251">
        <v>2.9510000000000001</v>
      </c>
      <c r="W189" s="251">
        <v>3.1339999999999999</v>
      </c>
      <c r="X189" s="251">
        <v>3.266</v>
      </c>
      <c r="Y189" s="251">
        <v>3.3250000000000002</v>
      </c>
      <c r="Z189" s="251">
        <v>3.3250000000000002</v>
      </c>
      <c r="AA189" s="251">
        <v>3.3250000000000002</v>
      </c>
      <c r="AB189" s="252">
        <v>3.2919999999999998</v>
      </c>
      <c r="AC189" s="235"/>
      <c r="AD189" s="251">
        <v>4.01</v>
      </c>
      <c r="AE189" s="251">
        <v>3.673</v>
      </c>
      <c r="AF189" s="251">
        <v>3.6819999999999999</v>
      </c>
      <c r="AG189" s="251">
        <v>2.1459999999999999</v>
      </c>
      <c r="AH189" s="274">
        <v>2.847</v>
      </c>
      <c r="AI189" s="251">
        <v>2.9510000000000001</v>
      </c>
      <c r="AJ189" s="251">
        <v>3.1339999999999999</v>
      </c>
      <c r="AK189" s="251">
        <v>3.2959999999999998</v>
      </c>
      <c r="AL189" s="251">
        <v>3.2959999999999998</v>
      </c>
      <c r="AM189" s="251">
        <v>3.266</v>
      </c>
      <c r="AN189" s="251">
        <v>3.266</v>
      </c>
      <c r="AO189" s="252">
        <v>3.3250000000000002</v>
      </c>
    </row>
    <row r="190" spans="1:41" customFormat="1" ht="16">
      <c r="A190" s="228"/>
      <c r="B190" s="278" t="s">
        <v>7161</v>
      </c>
      <c r="C190" s="279"/>
      <c r="D190" s="280">
        <v>1.7000000000000001E-2</v>
      </c>
      <c r="E190" s="281">
        <v>0.13</v>
      </c>
      <c r="F190" s="281">
        <v>0.81699999999999995</v>
      </c>
      <c r="G190" s="281">
        <v>1.3420000000000001</v>
      </c>
      <c r="H190" s="341">
        <v>1.6830000000000001</v>
      </c>
      <c r="I190" s="385">
        <v>3.089</v>
      </c>
      <c r="J190" s="281">
        <v>7.4480000000000004</v>
      </c>
      <c r="K190" s="281">
        <v>14.439</v>
      </c>
      <c r="L190" s="281">
        <v>15.986000000000001</v>
      </c>
      <c r="M190" s="281">
        <v>17.934000000000001</v>
      </c>
      <c r="N190" s="281">
        <v>18.579000000000001</v>
      </c>
      <c r="O190" s="283">
        <v>19.238</v>
      </c>
      <c r="P190" s="235"/>
      <c r="Q190" s="281">
        <v>1.7000000000000001E-2</v>
      </c>
      <c r="R190" s="281">
        <v>0.13</v>
      </c>
      <c r="S190" s="281">
        <v>0.81699999999999995</v>
      </c>
      <c r="T190" s="281">
        <v>1.3420000000000001</v>
      </c>
      <c r="U190" s="282">
        <v>1.6830000000000001</v>
      </c>
      <c r="V190" s="281">
        <v>4.2640000000000002</v>
      </c>
      <c r="W190" s="281">
        <v>12.983000000000001</v>
      </c>
      <c r="X190" s="281">
        <v>26.725999999999999</v>
      </c>
      <c r="Y190" s="281">
        <v>29.79</v>
      </c>
      <c r="Z190" s="281">
        <v>33.35</v>
      </c>
      <c r="AA190" s="281">
        <v>34.621000000000002</v>
      </c>
      <c r="AB190" s="283">
        <v>36.563000000000002</v>
      </c>
      <c r="AC190" s="235"/>
      <c r="AD190" s="281">
        <v>1.7000000000000001E-2</v>
      </c>
      <c r="AE190" s="281">
        <v>0.13</v>
      </c>
      <c r="AF190" s="281">
        <v>0.81699999999999995</v>
      </c>
      <c r="AG190" s="281">
        <v>1.3420000000000001</v>
      </c>
      <c r="AH190" s="282">
        <v>1.6830000000000001</v>
      </c>
      <c r="AI190" s="281">
        <v>4.2640000000000002</v>
      </c>
      <c r="AJ190" s="281">
        <v>18.672999999999998</v>
      </c>
      <c r="AK190" s="281">
        <v>33.095999999999997</v>
      </c>
      <c r="AL190" s="281">
        <v>37.258000000000003</v>
      </c>
      <c r="AM190" s="281">
        <v>44.274999999999999</v>
      </c>
      <c r="AN190" s="281">
        <v>44.783000000000001</v>
      </c>
      <c r="AO190" s="283">
        <v>50.198999999999998</v>
      </c>
    </row>
    <row r="191" spans="1:41" customFormat="1" ht="16">
      <c r="A191" s="228"/>
      <c r="B191" s="264" t="s">
        <v>7162</v>
      </c>
      <c r="C191" s="265"/>
      <c r="D191" s="266">
        <v>5.0000000000000001E-3</v>
      </c>
      <c r="E191" s="267">
        <v>1.4999999999999999E-2</v>
      </c>
      <c r="F191" s="267">
        <v>0.77200000000000002</v>
      </c>
      <c r="G191" s="267">
        <v>3.9750000000000001</v>
      </c>
      <c r="H191" s="338">
        <v>5.1230000000000002</v>
      </c>
      <c r="I191" s="383">
        <v>8.1989999999999998</v>
      </c>
      <c r="J191" s="267">
        <v>13.984999999999999</v>
      </c>
      <c r="K191" s="267">
        <v>21.925999999999998</v>
      </c>
      <c r="L191" s="267">
        <v>24.677</v>
      </c>
      <c r="M191" s="267">
        <v>28.009</v>
      </c>
      <c r="N191" s="267">
        <v>29.675000000000001</v>
      </c>
      <c r="O191" s="268">
        <v>31.341000000000001</v>
      </c>
      <c r="P191" s="235"/>
      <c r="Q191" s="267">
        <v>5.0000000000000001E-3</v>
      </c>
      <c r="R191" s="267">
        <v>1.4999999999999999E-2</v>
      </c>
      <c r="S191" s="267">
        <v>0.77200000000000002</v>
      </c>
      <c r="T191" s="267">
        <v>3.9750000000000001</v>
      </c>
      <c r="U191" s="246">
        <v>5.1230000000000002</v>
      </c>
      <c r="V191" s="267">
        <v>10.638</v>
      </c>
      <c r="W191" s="267">
        <v>22.209</v>
      </c>
      <c r="X191" s="267">
        <v>37.402000000000001</v>
      </c>
      <c r="Y191" s="267">
        <v>42.628</v>
      </c>
      <c r="Z191" s="267">
        <v>49.289000000000001</v>
      </c>
      <c r="AA191" s="267">
        <v>53.481999999999999</v>
      </c>
      <c r="AB191" s="268">
        <v>55.957000000000001</v>
      </c>
      <c r="AC191" s="235"/>
      <c r="AD191" s="267">
        <v>5.0000000000000001E-3</v>
      </c>
      <c r="AE191" s="267">
        <v>1.4999999999999999E-2</v>
      </c>
      <c r="AF191" s="267">
        <v>0.77200000000000002</v>
      </c>
      <c r="AG191" s="267">
        <v>3.9750000000000001</v>
      </c>
      <c r="AH191" s="246">
        <v>5.1230000000000002</v>
      </c>
      <c r="AI191" s="267">
        <v>10.638</v>
      </c>
      <c r="AJ191" s="267">
        <v>28.675000000000001</v>
      </c>
      <c r="AK191" s="267">
        <v>45.576000000000001</v>
      </c>
      <c r="AL191" s="267">
        <v>54.991</v>
      </c>
      <c r="AM191" s="267">
        <v>61.173000000000002</v>
      </c>
      <c r="AN191" s="267">
        <v>68.790000000000006</v>
      </c>
      <c r="AO191" s="268">
        <v>84.68</v>
      </c>
    </row>
    <row r="192" spans="1:41" customFormat="1" ht="16">
      <c r="A192" s="228"/>
      <c r="B192" s="253" t="s">
        <v>7163</v>
      </c>
      <c r="C192" s="254"/>
      <c r="D192" s="255">
        <v>7.9000000000000001E-2</v>
      </c>
      <c r="E192" s="138">
        <v>0.23400000000000001</v>
      </c>
      <c r="F192" s="138">
        <v>0.91500000000000004</v>
      </c>
      <c r="G192" s="138">
        <v>2.6829999999999998</v>
      </c>
      <c r="H192" s="342">
        <v>5.734</v>
      </c>
      <c r="I192" s="361">
        <v>6.5419999999999998</v>
      </c>
      <c r="J192" s="138">
        <v>7.5469999999999997</v>
      </c>
      <c r="K192" s="138">
        <v>8.3260000000000005</v>
      </c>
      <c r="L192" s="138">
        <v>8.7609999999999992</v>
      </c>
      <c r="M192" s="138">
        <v>9.25</v>
      </c>
      <c r="N192" s="138">
        <v>9.7439999999999998</v>
      </c>
      <c r="O192" s="256">
        <v>10.238</v>
      </c>
      <c r="P192" s="235"/>
      <c r="Q192" s="138">
        <v>7.9000000000000001E-2</v>
      </c>
      <c r="R192" s="138">
        <v>0.23400000000000001</v>
      </c>
      <c r="S192" s="138">
        <v>0.91500000000000004</v>
      </c>
      <c r="T192" s="138">
        <v>2.6829999999999998</v>
      </c>
      <c r="U192" s="284">
        <v>5.734</v>
      </c>
      <c r="V192" s="138">
        <v>7.3360000000000003</v>
      </c>
      <c r="W192" s="138">
        <v>9.3460000000000001</v>
      </c>
      <c r="X192" s="138">
        <v>10.917999999999999</v>
      </c>
      <c r="Y192" s="138">
        <v>11.789</v>
      </c>
      <c r="Z192" s="138">
        <v>12.766999999999999</v>
      </c>
      <c r="AA192" s="138">
        <v>13.754</v>
      </c>
      <c r="AB192" s="256">
        <v>14.742000000000001</v>
      </c>
      <c r="AC192" s="235"/>
      <c r="AD192" s="138">
        <v>7.9000000000000001E-2</v>
      </c>
      <c r="AE192" s="138">
        <v>0.23400000000000001</v>
      </c>
      <c r="AF192" s="138">
        <v>0.91500000000000004</v>
      </c>
      <c r="AG192" s="138">
        <v>2.6829999999999998</v>
      </c>
      <c r="AH192" s="284">
        <v>5.734</v>
      </c>
      <c r="AI192" s="138">
        <v>8.7210000000000001</v>
      </c>
      <c r="AJ192" s="138">
        <v>13.686</v>
      </c>
      <c r="AK192" s="138">
        <v>16.981000000000002</v>
      </c>
      <c r="AL192" s="138">
        <v>22.602</v>
      </c>
      <c r="AM192" s="138">
        <v>28.19</v>
      </c>
      <c r="AN192" s="138">
        <v>34.015999999999998</v>
      </c>
      <c r="AO192" s="256">
        <v>44.572000000000003</v>
      </c>
    </row>
    <row r="193" spans="1:41" customFormat="1" ht="16">
      <c r="A193" s="228"/>
      <c r="B193" s="257" t="s">
        <v>7164</v>
      </c>
      <c r="C193" s="258"/>
      <c r="D193" s="259"/>
      <c r="E193" s="260"/>
      <c r="F193" s="260"/>
      <c r="G193" s="260"/>
      <c r="H193" s="338"/>
      <c r="I193" s="382"/>
      <c r="J193" s="260"/>
      <c r="K193" s="260"/>
      <c r="L193" s="260"/>
      <c r="M193" s="260"/>
      <c r="N193" s="260"/>
      <c r="O193" s="261"/>
      <c r="P193" s="235"/>
      <c r="Q193" s="260"/>
      <c r="R193" s="260"/>
      <c r="S193" s="260"/>
      <c r="T193" s="260"/>
      <c r="U193" s="246"/>
      <c r="V193" s="260"/>
      <c r="W193" s="260"/>
      <c r="X193" s="260"/>
      <c r="Y193" s="260"/>
      <c r="Z193" s="260"/>
      <c r="AA193" s="260"/>
      <c r="AB193" s="261"/>
      <c r="AC193" s="235"/>
      <c r="AD193" s="260"/>
      <c r="AE193" s="260"/>
      <c r="AF193" s="260"/>
      <c r="AG193" s="260"/>
      <c r="AH193" s="246"/>
      <c r="AI193" s="260"/>
      <c r="AJ193" s="260"/>
      <c r="AK193" s="260"/>
      <c r="AL193" s="260">
        <v>0.52600000000000002</v>
      </c>
      <c r="AM193" s="260">
        <v>3.1539999999999999</v>
      </c>
      <c r="AN193" s="260">
        <v>5.782</v>
      </c>
      <c r="AO193" s="261">
        <v>8.41</v>
      </c>
    </row>
    <row r="194" spans="1:41" customFormat="1" ht="16">
      <c r="A194" s="228"/>
      <c r="B194" s="253" t="s">
        <v>7165</v>
      </c>
      <c r="C194" s="254"/>
      <c r="D194" s="255"/>
      <c r="E194" s="138"/>
      <c r="F194" s="138"/>
      <c r="G194" s="138"/>
      <c r="H194" s="340"/>
      <c r="I194" s="361"/>
      <c r="J194" s="138"/>
      <c r="K194" s="138"/>
      <c r="L194" s="138"/>
      <c r="M194" s="138"/>
      <c r="N194" s="138"/>
      <c r="O194" s="256"/>
      <c r="P194" s="235"/>
      <c r="Q194" s="138"/>
      <c r="R194" s="138"/>
      <c r="S194" s="138"/>
      <c r="T194" s="138"/>
      <c r="U194" s="275"/>
      <c r="V194" s="138"/>
      <c r="W194" s="138"/>
      <c r="X194" s="138"/>
      <c r="Y194" s="138"/>
      <c r="Z194" s="138"/>
      <c r="AA194" s="138"/>
      <c r="AB194" s="256"/>
      <c r="AC194" s="235"/>
      <c r="AD194" s="138"/>
      <c r="AE194" s="138"/>
      <c r="AF194" s="138"/>
      <c r="AG194" s="138"/>
      <c r="AH194" s="275"/>
      <c r="AI194" s="138"/>
      <c r="AJ194" s="138"/>
      <c r="AK194" s="138"/>
      <c r="AL194" s="138"/>
      <c r="AM194" s="138"/>
      <c r="AN194" s="138"/>
      <c r="AO194" s="256"/>
    </row>
    <row r="195" spans="1:41" customFormat="1" ht="16">
      <c r="A195" s="228"/>
      <c r="B195" s="285" t="s">
        <v>7166</v>
      </c>
      <c r="C195" s="286"/>
      <c r="D195" s="287"/>
      <c r="E195" s="288"/>
      <c r="F195" s="288"/>
      <c r="G195" s="288">
        <v>0.496</v>
      </c>
      <c r="H195" s="341">
        <v>0.496</v>
      </c>
      <c r="I195" s="386">
        <v>0.496</v>
      </c>
      <c r="J195" s="288">
        <v>0.496</v>
      </c>
      <c r="K195" s="288">
        <v>0.496</v>
      </c>
      <c r="L195" s="288">
        <v>0.496</v>
      </c>
      <c r="M195" s="288">
        <v>0.496</v>
      </c>
      <c r="N195" s="288">
        <v>0.496</v>
      </c>
      <c r="O195" s="289">
        <v>0.496</v>
      </c>
      <c r="P195" s="235"/>
      <c r="Q195" s="288"/>
      <c r="R195" s="288"/>
      <c r="S195" s="288"/>
      <c r="T195" s="288">
        <v>0.496</v>
      </c>
      <c r="U195" s="282">
        <v>0.496</v>
      </c>
      <c r="V195" s="288">
        <v>0.496</v>
      </c>
      <c r="W195" s="288">
        <v>0.496</v>
      </c>
      <c r="X195" s="288">
        <v>0.496</v>
      </c>
      <c r="Y195" s="288">
        <v>0.496</v>
      </c>
      <c r="Z195" s="288">
        <v>0.496</v>
      </c>
      <c r="AA195" s="288">
        <v>0.496</v>
      </c>
      <c r="AB195" s="289">
        <v>0.496</v>
      </c>
      <c r="AC195" s="235"/>
      <c r="AD195" s="288"/>
      <c r="AE195" s="288"/>
      <c r="AF195" s="288"/>
      <c r="AG195" s="288">
        <v>0.496</v>
      </c>
      <c r="AH195" s="282">
        <v>0.496</v>
      </c>
      <c r="AI195" s="288">
        <v>0.496</v>
      </c>
      <c r="AJ195" s="288">
        <v>0.496</v>
      </c>
      <c r="AK195" s="288">
        <v>0.496</v>
      </c>
      <c r="AL195" s="288">
        <v>0.496</v>
      </c>
      <c r="AM195" s="288">
        <v>0.496</v>
      </c>
      <c r="AN195" s="288">
        <v>0.496</v>
      </c>
      <c r="AO195" s="289">
        <v>0.496</v>
      </c>
    </row>
    <row r="196" spans="1:41" customFormat="1" ht="16">
      <c r="A196" s="228"/>
      <c r="B196" s="269" t="s">
        <v>7115</v>
      </c>
      <c r="C196" s="270"/>
      <c r="D196" s="271">
        <v>1.4E-2</v>
      </c>
      <c r="E196" s="272">
        <v>0.06</v>
      </c>
      <c r="F196" s="272">
        <v>0.38900000000000001</v>
      </c>
      <c r="G196" s="272">
        <v>1.5580000000000001</v>
      </c>
      <c r="H196" s="344">
        <v>1.78</v>
      </c>
      <c r="I196" s="384">
        <v>1.78</v>
      </c>
      <c r="J196" s="272">
        <v>1.78</v>
      </c>
      <c r="K196" s="272">
        <v>1.78</v>
      </c>
      <c r="L196" s="272">
        <v>1.78</v>
      </c>
      <c r="M196" s="272">
        <v>1.78</v>
      </c>
      <c r="N196" s="272">
        <v>1.78</v>
      </c>
      <c r="O196" s="273">
        <v>1.78</v>
      </c>
      <c r="P196" s="235"/>
      <c r="Q196" s="272">
        <v>1.4E-2</v>
      </c>
      <c r="R196" s="272">
        <v>0.06</v>
      </c>
      <c r="S196" s="272">
        <v>0.38900000000000001</v>
      </c>
      <c r="T196" s="272">
        <v>1.5580000000000001</v>
      </c>
      <c r="U196" s="297">
        <v>1.78</v>
      </c>
      <c r="V196" s="272">
        <v>1.78</v>
      </c>
      <c r="W196" s="272">
        <v>1.78</v>
      </c>
      <c r="X196" s="272">
        <v>1.78</v>
      </c>
      <c r="Y196" s="272">
        <v>1.78</v>
      </c>
      <c r="Z196" s="272">
        <v>1.78</v>
      </c>
      <c r="AA196" s="272">
        <v>1.78</v>
      </c>
      <c r="AB196" s="273">
        <v>1.78</v>
      </c>
      <c r="AC196" s="235"/>
      <c r="AD196" s="272">
        <v>1.4E-2</v>
      </c>
      <c r="AE196" s="272">
        <v>0.06</v>
      </c>
      <c r="AF196" s="272">
        <v>0.38900000000000001</v>
      </c>
      <c r="AG196" s="272">
        <v>1.5580000000000001</v>
      </c>
      <c r="AH196" s="297">
        <v>1.78</v>
      </c>
      <c r="AI196" s="272">
        <v>1.78</v>
      </c>
      <c r="AJ196" s="272">
        <v>1.78</v>
      </c>
      <c r="AK196" s="272">
        <v>1.78</v>
      </c>
      <c r="AL196" s="272">
        <v>1.78</v>
      </c>
      <c r="AM196" s="272">
        <v>1.78</v>
      </c>
      <c r="AN196" s="272">
        <v>1.78</v>
      </c>
      <c r="AO196" s="273">
        <v>1.78</v>
      </c>
    </row>
    <row r="197" spans="1:41" ht="16.5" customHeight="1">
      <c r="P197" s="228"/>
      <c r="AC197" s="228"/>
    </row>
    <row r="198" spans="1:41" ht="16.5" customHeight="1">
      <c r="B198" s="91" t="s">
        <v>7169</v>
      </c>
      <c r="C198" s="91"/>
      <c r="D198" s="77"/>
      <c r="E198" s="90"/>
      <c r="F198" s="90"/>
      <c r="G198" s="90"/>
      <c r="H198" s="92" t="s">
        <v>7090</v>
      </c>
      <c r="I198" s="351"/>
      <c r="J198" s="90"/>
      <c r="K198" s="90"/>
      <c r="L198" s="90"/>
      <c r="M198" s="90"/>
      <c r="N198" s="90"/>
      <c r="O198" s="82"/>
      <c r="Q198" s="77"/>
      <c r="R198" s="90"/>
      <c r="S198" s="90"/>
      <c r="T198" s="90"/>
      <c r="U198" s="92" t="s">
        <v>7093</v>
      </c>
      <c r="V198" s="90"/>
      <c r="W198" s="90"/>
      <c r="X198" s="90"/>
      <c r="Y198" s="90"/>
      <c r="Z198" s="90"/>
      <c r="AA198" s="90"/>
      <c r="AB198" s="82"/>
      <c r="AD198" s="77"/>
      <c r="AE198" s="90"/>
      <c r="AF198" s="90"/>
      <c r="AG198" s="90"/>
      <c r="AH198" s="92" t="s">
        <v>7094</v>
      </c>
      <c r="AI198" s="90"/>
      <c r="AJ198" s="90"/>
      <c r="AK198" s="90"/>
      <c r="AL198" s="90"/>
      <c r="AM198" s="90"/>
      <c r="AN198" s="90"/>
      <c r="AO198" s="82"/>
    </row>
    <row r="199" spans="1:41" ht="16.5" customHeight="1">
      <c r="D199" s="86">
        <v>2000</v>
      </c>
      <c r="E199" s="86">
        <v>2005</v>
      </c>
      <c r="F199" s="86">
        <v>2010</v>
      </c>
      <c r="G199" s="86">
        <v>2015</v>
      </c>
      <c r="H199" s="94">
        <v>2016</v>
      </c>
      <c r="I199" s="352">
        <v>2020</v>
      </c>
      <c r="J199" s="93">
        <v>2025</v>
      </c>
      <c r="K199" s="93">
        <v>2030</v>
      </c>
      <c r="L199" s="93">
        <v>2035</v>
      </c>
      <c r="M199" s="93">
        <v>2040</v>
      </c>
      <c r="N199" s="93">
        <v>2045</v>
      </c>
      <c r="O199" s="93">
        <v>2050</v>
      </c>
      <c r="Q199" s="86">
        <v>2000</v>
      </c>
      <c r="R199" s="86">
        <v>2005</v>
      </c>
      <c r="S199" s="86">
        <v>2010</v>
      </c>
      <c r="T199" s="86">
        <v>2015</v>
      </c>
      <c r="U199" s="94">
        <v>2016</v>
      </c>
      <c r="V199" s="93">
        <v>2020</v>
      </c>
      <c r="W199" s="93">
        <v>2025</v>
      </c>
      <c r="X199" s="93">
        <v>2030</v>
      </c>
      <c r="Y199" s="93">
        <v>2035</v>
      </c>
      <c r="Z199" s="93">
        <v>2040</v>
      </c>
      <c r="AA199" s="93">
        <v>2045</v>
      </c>
      <c r="AB199" s="93">
        <v>2050</v>
      </c>
      <c r="AD199" s="86">
        <v>2000</v>
      </c>
      <c r="AE199" s="86">
        <v>2005</v>
      </c>
      <c r="AF199" s="86">
        <v>2010</v>
      </c>
      <c r="AG199" s="86">
        <v>2015</v>
      </c>
      <c r="AH199" s="94">
        <v>2016</v>
      </c>
      <c r="AI199" s="93">
        <v>2020</v>
      </c>
      <c r="AJ199" s="93">
        <v>2025</v>
      </c>
      <c r="AK199" s="93">
        <v>2030</v>
      </c>
      <c r="AL199" s="93">
        <v>2035</v>
      </c>
      <c r="AM199" s="93">
        <v>2040</v>
      </c>
      <c r="AN199" s="93">
        <v>2045</v>
      </c>
      <c r="AO199" s="93">
        <v>2050</v>
      </c>
    </row>
    <row r="200" spans="1:41" ht="16.5" customHeight="1">
      <c r="A200" s="298"/>
      <c r="B200" s="299" t="s">
        <v>7170</v>
      </c>
      <c r="C200" s="300"/>
      <c r="D200" s="301">
        <v>438.17700000000002</v>
      </c>
      <c r="E200" s="301">
        <v>461.65899999999999</v>
      </c>
      <c r="F200" s="301">
        <v>567.25900000000001</v>
      </c>
      <c r="G200" s="301">
        <v>592.37599999999998</v>
      </c>
      <c r="H200" s="301">
        <v>610.11900000000003</v>
      </c>
      <c r="I200" s="388">
        <v>610.87800000000004</v>
      </c>
      <c r="J200" s="301">
        <v>620.779</v>
      </c>
      <c r="K200" s="301">
        <v>633.23299999999995</v>
      </c>
      <c r="L200" s="301">
        <v>647.39099999999996</v>
      </c>
      <c r="M200" s="301">
        <v>655.26</v>
      </c>
      <c r="N200" s="301">
        <v>668.80200000000002</v>
      </c>
      <c r="O200" s="303">
        <v>670.08500000000004</v>
      </c>
      <c r="P200" s="105"/>
      <c r="Q200" s="301">
        <v>438.17700000000002</v>
      </c>
      <c r="R200" s="301">
        <v>461.65899999999999</v>
      </c>
      <c r="S200" s="301">
        <v>567.25900000000001</v>
      </c>
      <c r="T200" s="301">
        <v>592.37599999999998</v>
      </c>
      <c r="U200" s="302">
        <v>610.11599999999999</v>
      </c>
      <c r="V200" s="301">
        <v>598.30899999999997</v>
      </c>
      <c r="W200" s="301">
        <v>595.09699999999998</v>
      </c>
      <c r="X200" s="301">
        <v>587.851</v>
      </c>
      <c r="Y200" s="301">
        <v>588.74599999999998</v>
      </c>
      <c r="Z200" s="301">
        <v>585.93700000000001</v>
      </c>
      <c r="AA200" s="301">
        <v>590.221</v>
      </c>
      <c r="AB200" s="303">
        <v>584.43299999999999</v>
      </c>
      <c r="AC200" s="105"/>
      <c r="AD200" s="301">
        <v>438.17700000000002</v>
      </c>
      <c r="AE200" s="301">
        <v>461.65899999999999</v>
      </c>
      <c r="AF200" s="301">
        <v>567.25900000000001</v>
      </c>
      <c r="AG200" s="301">
        <v>592.37599999999998</v>
      </c>
      <c r="AH200" s="302">
        <v>610.11900000000003</v>
      </c>
      <c r="AI200" s="301">
        <v>576.327</v>
      </c>
      <c r="AJ200" s="301">
        <v>521.64300000000003</v>
      </c>
      <c r="AK200" s="301">
        <v>478.69400000000002</v>
      </c>
      <c r="AL200" s="301">
        <v>411.57400000000001</v>
      </c>
      <c r="AM200" s="301">
        <v>335.988</v>
      </c>
      <c r="AN200" s="301">
        <v>297.76100000000002</v>
      </c>
      <c r="AO200" s="303">
        <v>261.54700000000003</v>
      </c>
    </row>
    <row r="201" spans="1:41" ht="16.5" customHeight="1">
      <c r="A201" s="298"/>
      <c r="B201" s="304" t="s">
        <v>7109</v>
      </c>
      <c r="C201" s="304"/>
      <c r="D201" s="305">
        <v>167.79599999999999</v>
      </c>
      <c r="E201" s="305">
        <v>198.62799999999999</v>
      </c>
      <c r="F201" s="305">
        <v>292.19799999999998</v>
      </c>
      <c r="G201" s="305">
        <v>321.13799999999998</v>
      </c>
      <c r="H201" s="345">
        <v>323.57400000000001</v>
      </c>
      <c r="I201" s="389">
        <v>326.27800000000002</v>
      </c>
      <c r="J201" s="305">
        <v>325.87200000000001</v>
      </c>
      <c r="K201" s="305">
        <v>311.935</v>
      </c>
      <c r="L201" s="305">
        <v>308.37599999999998</v>
      </c>
      <c r="M201" s="305">
        <v>304.10500000000002</v>
      </c>
      <c r="N201" s="305">
        <v>300.065</v>
      </c>
      <c r="O201" s="307">
        <v>296.28199999999998</v>
      </c>
      <c r="P201" s="105"/>
      <c r="Q201" s="305">
        <v>167.79599999999999</v>
      </c>
      <c r="R201" s="305">
        <v>198.62799999999999</v>
      </c>
      <c r="S201" s="305">
        <v>292.19799999999998</v>
      </c>
      <c r="T201" s="305">
        <v>321.13799999999998</v>
      </c>
      <c r="U201" s="306">
        <v>323.57400000000001</v>
      </c>
      <c r="V201" s="305">
        <v>321.334</v>
      </c>
      <c r="W201" s="305">
        <v>318.38099999999997</v>
      </c>
      <c r="X201" s="305">
        <v>301.04700000000003</v>
      </c>
      <c r="Y201" s="305">
        <v>296.065</v>
      </c>
      <c r="Z201" s="305">
        <v>290.37900000000002</v>
      </c>
      <c r="AA201" s="305">
        <v>285.20499999999998</v>
      </c>
      <c r="AB201" s="307">
        <v>280.245</v>
      </c>
      <c r="AC201" s="105"/>
      <c r="AD201" s="305">
        <v>167.79599999999999</v>
      </c>
      <c r="AE201" s="305">
        <v>198.62799999999999</v>
      </c>
      <c r="AF201" s="305">
        <v>292.19799999999998</v>
      </c>
      <c r="AG201" s="305">
        <v>321.13799999999998</v>
      </c>
      <c r="AH201" s="306">
        <v>323.565</v>
      </c>
      <c r="AI201" s="305">
        <v>314.94600000000003</v>
      </c>
      <c r="AJ201" s="305">
        <v>268.33199999999999</v>
      </c>
      <c r="AK201" s="305">
        <v>222.048</v>
      </c>
      <c r="AL201" s="305">
        <v>152.446</v>
      </c>
      <c r="AM201" s="305">
        <v>82.691000000000003</v>
      </c>
      <c r="AN201" s="305">
        <v>71.269000000000005</v>
      </c>
      <c r="AO201" s="307">
        <v>69.347999999999999</v>
      </c>
    </row>
    <row r="202" spans="1:41" ht="16.5" customHeight="1">
      <c r="A202" s="298"/>
      <c r="B202" s="308" t="s">
        <v>7110</v>
      </c>
      <c r="C202" s="308"/>
      <c r="D202" s="309">
        <v>230.40899999999999</v>
      </c>
      <c r="E202" s="309">
        <v>198.697</v>
      </c>
      <c r="F202" s="309">
        <v>184.255</v>
      </c>
      <c r="G202" s="309">
        <v>178.74</v>
      </c>
      <c r="H202" s="346">
        <v>189.10499999999999</v>
      </c>
      <c r="I202" s="390">
        <v>187.14699999999999</v>
      </c>
      <c r="J202" s="309">
        <v>178.40700000000001</v>
      </c>
      <c r="K202" s="309">
        <v>181.20599999999999</v>
      </c>
      <c r="L202" s="309">
        <v>182.12299999999999</v>
      </c>
      <c r="M202" s="309">
        <v>183.298</v>
      </c>
      <c r="N202" s="309">
        <v>184.72499999999999</v>
      </c>
      <c r="O202" s="311">
        <v>186.27600000000001</v>
      </c>
      <c r="P202" s="105"/>
      <c r="Q202" s="309">
        <v>230.40899999999999</v>
      </c>
      <c r="R202" s="309">
        <v>198.697</v>
      </c>
      <c r="S202" s="309">
        <v>184.255</v>
      </c>
      <c r="T202" s="309">
        <v>178.74</v>
      </c>
      <c r="U202" s="310">
        <v>189.10499999999999</v>
      </c>
      <c r="V202" s="309">
        <v>182.524</v>
      </c>
      <c r="W202" s="309">
        <v>168.583</v>
      </c>
      <c r="X202" s="309">
        <v>165.48599999999999</v>
      </c>
      <c r="Y202" s="309">
        <v>163.24100000000001</v>
      </c>
      <c r="Z202" s="309">
        <v>161.12799999999999</v>
      </c>
      <c r="AA202" s="309">
        <v>159.47300000000001</v>
      </c>
      <c r="AB202" s="311">
        <v>158.59100000000001</v>
      </c>
      <c r="AC202" s="105"/>
      <c r="AD202" s="309">
        <v>230.40899999999999</v>
      </c>
      <c r="AE202" s="309">
        <v>198.697</v>
      </c>
      <c r="AF202" s="309">
        <v>184.255</v>
      </c>
      <c r="AG202" s="309">
        <v>178.74</v>
      </c>
      <c r="AH202" s="310">
        <v>189.10499999999999</v>
      </c>
      <c r="AI202" s="309">
        <v>173.26400000000001</v>
      </c>
      <c r="AJ202" s="309">
        <v>155.84899999999999</v>
      </c>
      <c r="AK202" s="309">
        <v>160.97999999999999</v>
      </c>
      <c r="AL202" s="309">
        <v>149.68799999999999</v>
      </c>
      <c r="AM202" s="309">
        <v>135.17400000000001</v>
      </c>
      <c r="AN202" s="309">
        <v>124.13800000000001</v>
      </c>
      <c r="AO202" s="311">
        <v>114.152</v>
      </c>
    </row>
    <row r="203" spans="1:41" ht="16.5" customHeight="1">
      <c r="A203" s="298"/>
      <c r="B203" s="312" t="s">
        <v>7111</v>
      </c>
      <c r="C203" s="313"/>
      <c r="D203" s="314">
        <v>39.972999999999999</v>
      </c>
      <c r="E203" s="314">
        <v>64.332999999999998</v>
      </c>
      <c r="F203" s="314">
        <v>90.796000000000006</v>
      </c>
      <c r="G203" s="314">
        <v>92.465000000000003</v>
      </c>
      <c r="H203" s="347">
        <v>97.4</v>
      </c>
      <c r="I203" s="391">
        <v>97.397999999999996</v>
      </c>
      <c r="J203" s="314">
        <v>116.44</v>
      </c>
      <c r="K203" s="314">
        <v>140.02500000000001</v>
      </c>
      <c r="L203" s="314">
        <v>156.822</v>
      </c>
      <c r="M203" s="314">
        <v>167.78399999999999</v>
      </c>
      <c r="N203" s="314">
        <v>183.93799999999999</v>
      </c>
      <c r="O203" s="316">
        <v>187.452</v>
      </c>
      <c r="P203" s="105"/>
      <c r="Q203" s="314">
        <v>39.972999999999999</v>
      </c>
      <c r="R203" s="314">
        <v>64.332999999999998</v>
      </c>
      <c r="S203" s="314">
        <v>90.796000000000006</v>
      </c>
      <c r="T203" s="314">
        <v>92.465000000000003</v>
      </c>
      <c r="U203" s="315">
        <v>97.397000000000006</v>
      </c>
      <c r="V203" s="314">
        <v>94.396000000000001</v>
      </c>
      <c r="W203" s="314">
        <v>108.072</v>
      </c>
      <c r="X203" s="314">
        <v>121.252</v>
      </c>
      <c r="Y203" s="314">
        <v>129.37</v>
      </c>
      <c r="Z203" s="314">
        <v>134.35900000000001</v>
      </c>
      <c r="AA203" s="314">
        <v>145.47</v>
      </c>
      <c r="AB203" s="316">
        <v>145.523</v>
      </c>
      <c r="AC203" s="105"/>
      <c r="AD203" s="314">
        <v>39.972999999999999</v>
      </c>
      <c r="AE203" s="314">
        <v>64.332999999999998</v>
      </c>
      <c r="AF203" s="314">
        <v>90.796000000000006</v>
      </c>
      <c r="AG203" s="314">
        <v>92.465000000000003</v>
      </c>
      <c r="AH203" s="315">
        <v>97.408000000000001</v>
      </c>
      <c r="AI203" s="314">
        <v>88.063999999999993</v>
      </c>
      <c r="AJ203" s="314">
        <v>97.406000000000006</v>
      </c>
      <c r="AK203" s="314">
        <v>95.61</v>
      </c>
      <c r="AL203" s="314">
        <v>109.586</v>
      </c>
      <c r="AM203" s="314">
        <v>120.239</v>
      </c>
      <c r="AN203" s="314">
        <v>106.08499999999999</v>
      </c>
      <c r="AO203" s="316">
        <v>84.039000000000001</v>
      </c>
    </row>
    <row r="204" spans="1:41" customFormat="1" ht="16.5" customHeight="1">
      <c r="I204" s="377"/>
    </row>
    <row r="205" spans="1:41" customFormat="1" ht="16.5" customHeight="1">
      <c r="I205" s="377"/>
    </row>
    <row r="206" spans="1:41" customFormat="1" ht="16.5" customHeight="1">
      <c r="I206" s="377"/>
    </row>
    <row r="207" spans="1:41" customFormat="1" ht="16.5" customHeight="1">
      <c r="I207" s="377"/>
    </row>
    <row r="208" spans="1:41" customFormat="1" ht="16.5" customHeight="1">
      <c r="I208" s="377"/>
    </row>
    <row r="209" spans="9:9" customFormat="1" ht="16.5" customHeight="1">
      <c r="I209" s="377"/>
    </row>
    <row r="210" spans="9:9" customFormat="1" ht="16.5" customHeight="1">
      <c r="I210" s="377"/>
    </row>
    <row r="211" spans="9:9" customFormat="1" ht="16.5" customHeight="1">
      <c r="I211" s="377"/>
    </row>
    <row r="212" spans="9:9" customFormat="1" ht="16.5" customHeight="1">
      <c r="I212" s="377"/>
    </row>
    <row r="213" spans="9:9" customFormat="1" ht="16.5" customHeight="1">
      <c r="I213" s="377"/>
    </row>
    <row r="214" spans="9:9" customFormat="1" ht="16.5" customHeight="1">
      <c r="I214" s="377"/>
    </row>
    <row r="215" spans="9:9" customFormat="1" ht="16.5" customHeight="1">
      <c r="I215" s="377"/>
    </row>
    <row r="216" spans="9:9" customFormat="1" ht="16.5" customHeight="1">
      <c r="I216" s="377"/>
    </row>
    <row r="217" spans="9:9" customFormat="1" ht="16.5" customHeight="1">
      <c r="I217" s="377"/>
    </row>
    <row r="218" spans="9:9" customFormat="1" ht="16.5" customHeight="1">
      <c r="I218" s="377"/>
    </row>
    <row r="219" spans="9:9" customFormat="1" ht="16.5" customHeight="1">
      <c r="I219" s="377"/>
    </row>
    <row r="220" spans="9:9" customFormat="1" ht="16.5" customHeight="1">
      <c r="I220" s="377"/>
    </row>
    <row r="221" spans="9:9" customFormat="1" ht="16.5" customHeight="1">
      <c r="I221" s="377"/>
    </row>
    <row r="222" spans="9:9" customFormat="1" ht="16.5" customHeight="1">
      <c r="I222" s="377"/>
    </row>
    <row r="223" spans="9:9" customFormat="1" ht="16.5" customHeight="1">
      <c r="I223" s="377"/>
    </row>
    <row r="224" spans="9:9" customFormat="1" ht="16.5" customHeight="1">
      <c r="I224" s="377"/>
    </row>
    <row r="225" spans="9:9" customFormat="1" ht="16.5" customHeight="1">
      <c r="I225" s="377"/>
    </row>
    <row r="226" spans="9:9" customFormat="1" ht="16.5" customHeight="1">
      <c r="I226" s="377"/>
    </row>
    <row r="227" spans="9:9" customFormat="1" ht="16.5" customHeight="1">
      <c r="I227" s="377"/>
    </row>
    <row r="228" spans="9:9" customFormat="1" ht="16.5" customHeight="1">
      <c r="I228" s="377"/>
    </row>
    <row r="229" spans="9:9" customFormat="1" ht="16.5" customHeight="1">
      <c r="I229" s="377"/>
    </row>
    <row r="230" spans="9:9" customFormat="1" ht="16.5" customHeight="1">
      <c r="I230" s="377"/>
    </row>
    <row r="231" spans="9:9" customFormat="1" ht="16.5" customHeight="1">
      <c r="I231" s="377"/>
    </row>
    <row r="232" spans="9:9" customFormat="1" ht="16.5" customHeight="1">
      <c r="I232" s="377"/>
    </row>
    <row r="233" spans="9:9" customFormat="1" ht="16.5" customHeight="1">
      <c r="I233" s="377"/>
    </row>
    <row r="234" spans="9:9" customFormat="1" ht="16.5" customHeight="1">
      <c r="I234" s="377"/>
    </row>
    <row r="235" spans="9:9" customFormat="1" ht="16.5" customHeight="1">
      <c r="I235" s="377"/>
    </row>
    <row r="236" spans="9:9" customFormat="1" ht="16.5" customHeight="1">
      <c r="I236" s="377"/>
    </row>
    <row r="237" spans="9:9" customFormat="1" ht="16.5" customHeight="1">
      <c r="I237" s="377"/>
    </row>
    <row r="238" spans="9:9" customFormat="1" ht="16.5" customHeight="1">
      <c r="I238" s="377"/>
    </row>
    <row r="239" spans="9:9" customFormat="1" ht="16.5" customHeight="1">
      <c r="I239" s="377"/>
    </row>
    <row r="240" spans="9:9" customFormat="1" ht="16.5" customHeight="1">
      <c r="I240" s="377"/>
    </row>
    <row r="241" spans="9:9" customFormat="1" ht="16.5" customHeight="1">
      <c r="I241" s="377"/>
    </row>
    <row r="242" spans="9:9" customFormat="1" ht="16.5" customHeight="1">
      <c r="I242" s="377"/>
    </row>
    <row r="243" spans="9:9" customFormat="1" ht="16.5" customHeight="1">
      <c r="I243" s="377"/>
    </row>
    <row r="244" spans="9:9" customFormat="1" ht="16.5" customHeight="1">
      <c r="I244" s="377"/>
    </row>
    <row r="245" spans="9:9" customFormat="1" ht="16.5" customHeight="1">
      <c r="I245" s="377"/>
    </row>
    <row r="246" spans="9:9" customFormat="1" ht="16.5" customHeight="1">
      <c r="I246" s="377"/>
    </row>
    <row r="247" spans="9:9" customFormat="1" ht="16.5" customHeight="1">
      <c r="I247" s="377"/>
    </row>
    <row r="248" spans="9:9" customFormat="1" ht="16.5" customHeight="1">
      <c r="I248" s="377"/>
    </row>
    <row r="249" spans="9:9" customFormat="1" ht="16.5" customHeight="1">
      <c r="I249" s="377"/>
    </row>
    <row r="250" spans="9:9" customFormat="1" ht="16.5" customHeight="1">
      <c r="I250" s="377"/>
    </row>
    <row r="251" spans="9:9" customFormat="1" ht="16.5" customHeight="1">
      <c r="I251" s="377"/>
    </row>
    <row r="252" spans="9:9" customFormat="1" ht="16.5" customHeight="1">
      <c r="I252" s="377"/>
    </row>
    <row r="253" spans="9:9" customFormat="1" ht="16.5" customHeight="1">
      <c r="I253" s="377"/>
    </row>
    <row r="254" spans="9:9" customFormat="1" ht="16.5" customHeight="1">
      <c r="I254" s="377"/>
    </row>
    <row r="255" spans="9:9" customFormat="1" ht="16.5" customHeight="1">
      <c r="I255" s="377"/>
    </row>
    <row r="256" spans="9:9" customFormat="1" ht="16.5" customHeight="1">
      <c r="I256" s="377"/>
    </row>
    <row r="257" spans="9:9" customFormat="1" ht="16.5" customHeight="1">
      <c r="I257" s="377"/>
    </row>
    <row r="258" spans="9:9" customFormat="1" ht="16.5" customHeight="1">
      <c r="I258" s="377"/>
    </row>
    <row r="259" spans="9:9" customFormat="1" ht="16.5" customHeight="1">
      <c r="I259" s="377"/>
    </row>
    <row r="260" spans="9:9" customFormat="1" ht="16.5" customHeight="1">
      <c r="I260" s="377"/>
    </row>
    <row r="261" spans="9:9" customFormat="1" ht="16.5" customHeight="1">
      <c r="I261" s="377"/>
    </row>
    <row r="262" spans="9:9" customFormat="1" ht="16.5" customHeight="1">
      <c r="I262" s="377"/>
    </row>
    <row r="263" spans="9:9" customFormat="1" ht="16.5" customHeight="1">
      <c r="I263" s="377"/>
    </row>
    <row r="264" spans="9:9" customFormat="1" ht="16.5" customHeight="1">
      <c r="I264" s="377"/>
    </row>
    <row r="265" spans="9:9" customFormat="1" ht="16.5" customHeight="1">
      <c r="I265" s="377"/>
    </row>
    <row r="266" spans="9:9" customFormat="1" ht="16.5" customHeight="1">
      <c r="I266" s="377"/>
    </row>
    <row r="267" spans="9:9" customFormat="1" ht="16.5" customHeight="1">
      <c r="I267" s="377"/>
    </row>
    <row r="268" spans="9:9" customFormat="1" ht="16.5" customHeight="1">
      <c r="I268" s="377"/>
    </row>
    <row r="269" spans="9:9" customFormat="1" ht="16.5" customHeight="1">
      <c r="I269" s="377"/>
    </row>
    <row r="270" spans="9:9" customFormat="1" ht="16.5" customHeight="1">
      <c r="I270" s="377"/>
    </row>
    <row r="271" spans="9:9" customFormat="1" ht="16.5" customHeight="1">
      <c r="I271" s="377"/>
    </row>
    <row r="272" spans="9:9" customFormat="1" ht="16.5" customHeight="1">
      <c r="I272" s="377"/>
    </row>
    <row r="273" spans="9:9" customFormat="1" ht="16.5" customHeight="1">
      <c r="I273" s="377"/>
    </row>
    <row r="274" spans="9:9" customFormat="1" ht="16.5" customHeight="1">
      <c r="I274" s="377"/>
    </row>
    <row r="275" spans="9:9" customFormat="1" ht="16.5" customHeight="1">
      <c r="I275" s="377"/>
    </row>
    <row r="276" spans="9:9" customFormat="1" ht="16.5" customHeight="1">
      <c r="I276" s="377"/>
    </row>
    <row r="277" spans="9:9" customFormat="1" ht="16.5" customHeight="1">
      <c r="I277" s="377"/>
    </row>
    <row r="278" spans="9:9" customFormat="1" ht="16.5" customHeight="1">
      <c r="I278" s="377"/>
    </row>
    <row r="279" spans="9:9" customFormat="1" ht="16.5" customHeight="1">
      <c r="I279" s="377"/>
    </row>
    <row r="280" spans="9:9" customFormat="1" ht="16.5" customHeight="1">
      <c r="I280" s="377"/>
    </row>
    <row r="281" spans="9:9" customFormat="1" ht="16.5" customHeight="1">
      <c r="I281" s="377"/>
    </row>
    <row r="282" spans="9:9" customFormat="1" ht="16.5" customHeight="1">
      <c r="I282" s="377"/>
    </row>
    <row r="283" spans="9:9" customFormat="1" ht="16.5" customHeight="1">
      <c r="I283" s="377"/>
    </row>
    <row r="284" spans="9:9" customFormat="1" ht="16.5" customHeight="1">
      <c r="I284" s="377"/>
    </row>
    <row r="285" spans="9:9" customFormat="1" ht="16.5" customHeight="1">
      <c r="I285" s="377"/>
    </row>
    <row r="286" spans="9:9" customFormat="1" ht="16.5" customHeight="1">
      <c r="I286" s="377"/>
    </row>
    <row r="287" spans="9:9" customFormat="1" ht="16.5" customHeight="1">
      <c r="I287" s="377"/>
    </row>
    <row r="288" spans="9:9" customFormat="1" ht="16.5" customHeight="1">
      <c r="I288" s="377"/>
    </row>
    <row r="289" spans="9:9" customFormat="1" ht="16.5" customHeight="1">
      <c r="I289" s="377"/>
    </row>
    <row r="290" spans="9:9" customFormat="1" ht="16.5" customHeight="1">
      <c r="I290" s="377"/>
    </row>
    <row r="291" spans="9:9" ht="16.5" customHeight="1"/>
    <row r="292" spans="9:9" ht="16.5" customHeight="1"/>
    <row r="293" spans="9:9" ht="16.5" customHeight="1"/>
  </sheetData>
  <hyperlinks>
    <hyperlink ref="B3" location="Notes!A1" display="Notes" xr:uid="{8993ECB5-5021-4216-8B92-16A35713118C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cover</vt:lpstr>
      <vt:lpstr>NoSettings</vt:lpstr>
      <vt:lpstr>Transportation_cargo</vt:lpstr>
      <vt:lpstr>Transportation_fuel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2022-03-18T16:53:48Z</dcterms:modified>
</cp:coreProperties>
</file>