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gws\Documents\Dropbox\Energy Innovation\InputData_Complete\bldgs\SYDEC\"/>
    </mc:Choice>
  </mc:AlternateContent>
  <xr:revisionPtr revIDLastSave="0" documentId="13_ncr:1_{985D40B7-06CC-4670-8BCE-35482A76966F}" xr6:coauthVersionLast="47" xr6:coauthVersionMax="47" xr10:uidLastSave="{00000000-0000-0000-0000-000000000000}"/>
  <bookViews>
    <workbookView xWindow="-120" yWindow="-120" windowWidth="29040" windowHeight="15840" tabRatio="670" activeTab="3" xr2:uid="{00000000-000D-0000-FFFF-FFFF00000000}"/>
  </bookViews>
  <sheets>
    <sheet name="About" sheetId="23" r:id="rId1"/>
    <sheet name="KNREC" sheetId="24" r:id="rId2"/>
    <sheet name="KOSIS" sheetId="27" r:id="rId3"/>
    <sheet name="Calculations" sheetId="26" r:id="rId4"/>
    <sheet name="SYDEC" sheetId="6" r:id="rId5"/>
  </sheets>
  <externalReferences>
    <externalReference r:id="rId6"/>
  </externalReferences>
  <definedNames>
    <definedName name="billion_kw_to_MW" localSheetId="2">[1]About!#REF!</definedName>
    <definedName name="billion_kw_to_MW">#REF!</definedName>
    <definedName name="gigwatt_to_megawatt" localSheetId="2">[1]About!#REF!</definedName>
    <definedName name="gigwatt_to_megawatt">#REF!</definedName>
    <definedName name="GW_to_MW">#REF!</definedName>
    <definedName name="Percent_rural" localSheetId="2">[1]About!#REF!</definedName>
    <definedName name="Percent_rural">#REF!</definedName>
    <definedName name="Percent_Urban" localSheetId="2">[1]About!#REF!</definedName>
    <definedName name="Percent_Urban">#REF!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7" i="26" l="1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J27" i="26"/>
  <c r="K26" i="26"/>
  <c r="L26" i="26"/>
  <c r="B27" i="26" s="1"/>
  <c r="F27" i="26" s="1"/>
  <c r="G9" i="26" s="1"/>
  <c r="C7" i="6" s="1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J26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J25" i="26"/>
  <c r="F48" i="26"/>
  <c r="F39" i="26"/>
  <c r="B36" i="26" s="1"/>
  <c r="F36" i="26" s="1"/>
  <c r="F8" i="26" s="1"/>
  <c r="B6" i="6" s="1"/>
  <c r="Q25" i="27"/>
  <c r="P25" i="27"/>
  <c r="O25" i="27"/>
  <c r="N25" i="27"/>
  <c r="E25" i="27"/>
  <c r="D25" i="27"/>
  <c r="C25" i="27"/>
  <c r="B25" i="27"/>
  <c r="I23" i="27"/>
  <c r="R25" i="27" s="1"/>
  <c r="I22" i="27"/>
  <c r="J22" i="27" s="1"/>
  <c r="Q26" i="27" s="1"/>
  <c r="I21" i="27"/>
  <c r="J21" i="27" s="1"/>
  <c r="P26" i="27" s="1"/>
  <c r="I20" i="27"/>
  <c r="J20" i="27" s="1"/>
  <c r="O26" i="27" s="1"/>
  <c r="I19" i="27"/>
  <c r="J19" i="27" s="1"/>
  <c r="N26" i="27" s="1"/>
  <c r="I18" i="27"/>
  <c r="J18" i="27" s="1"/>
  <c r="M26" i="27" s="1"/>
  <c r="I17" i="27"/>
  <c r="J17" i="27" s="1"/>
  <c r="L26" i="27" s="1"/>
  <c r="I16" i="27"/>
  <c r="K25" i="27" s="1"/>
  <c r="I15" i="27"/>
  <c r="J25" i="27" s="1"/>
  <c r="I14" i="27"/>
  <c r="I25" i="27" s="1"/>
  <c r="I13" i="27"/>
  <c r="H25" i="27" s="1"/>
  <c r="I12" i="27"/>
  <c r="G25" i="27" s="1"/>
  <c r="I11" i="27"/>
  <c r="F25" i="27" s="1"/>
  <c r="I10" i="27"/>
  <c r="J10" i="27" s="1"/>
  <c r="E26" i="27" s="1"/>
  <c r="I9" i="27"/>
  <c r="J9" i="27" s="1"/>
  <c r="D26" i="27" s="1"/>
  <c r="I8" i="27"/>
  <c r="J8" i="27" s="1"/>
  <c r="C26" i="27" s="1"/>
  <c r="I7" i="27"/>
  <c r="J7" i="27" s="1"/>
  <c r="B26" i="27" s="1"/>
  <c r="I6" i="27"/>
  <c r="J6" i="27" s="1"/>
  <c r="B45" i="26"/>
  <c r="F45" i="26" s="1"/>
  <c r="F7" i="26" s="1"/>
  <c r="B5" i="6" s="1"/>
  <c r="B46" i="26"/>
  <c r="F46" i="26"/>
  <c r="G7" i="26" s="1"/>
  <c r="C5" i="6" s="1"/>
  <c r="B47" i="26"/>
  <c r="F47" i="26"/>
  <c r="F49" i="26"/>
  <c r="E1" i="26"/>
  <c r="C2" i="6"/>
  <c r="D2" i="6"/>
  <c r="C3" i="6"/>
  <c r="D3" i="6"/>
  <c r="C4" i="6"/>
  <c r="D4" i="6"/>
  <c r="H7" i="26"/>
  <c r="D5" i="6"/>
  <c r="B37" i="26"/>
  <c r="F37" i="26" s="1"/>
  <c r="G8" i="26" s="1"/>
  <c r="C6" i="6" s="1"/>
  <c r="F38" i="26"/>
  <c r="H8" i="26"/>
  <c r="D6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B3" i="6"/>
  <c r="B4" i="6"/>
  <c r="B8" i="6"/>
  <c r="B9" i="6"/>
  <c r="B10" i="6"/>
  <c r="B11" i="6"/>
  <c r="B12" i="6"/>
  <c r="B13" i="6"/>
  <c r="B14" i="6"/>
  <c r="B15" i="6"/>
  <c r="B16" i="6"/>
  <c r="B17" i="6"/>
  <c r="B2" i="6"/>
  <c r="F40" i="26"/>
  <c r="B38" i="26"/>
  <c r="F30" i="26"/>
  <c r="B28" i="26" l="1"/>
  <c r="F28" i="26" s="1"/>
  <c r="H9" i="26" s="1"/>
  <c r="D7" i="6" s="1"/>
  <c r="B26" i="26"/>
  <c r="F26" i="26" s="1"/>
  <c r="F9" i="26" s="1"/>
  <c r="B7" i="6" s="1"/>
  <c r="L25" i="27"/>
  <c r="J11" i="27"/>
  <c r="F26" i="27" s="1"/>
  <c r="J23" i="27"/>
  <c r="R26" i="27" s="1"/>
  <c r="M25" i="27"/>
  <c r="J12" i="27"/>
  <c r="G26" i="27" s="1"/>
  <c r="J13" i="27"/>
  <c r="H26" i="27" s="1"/>
  <c r="J14" i="27"/>
  <c r="I26" i="27" s="1"/>
  <c r="J15" i="27"/>
  <c r="J26" i="27" s="1"/>
  <c r="J16" i="27"/>
  <c r="K26" i="27" s="1"/>
</calcChain>
</file>

<file path=xl/sharedStrings.xml><?xml version="1.0" encoding="utf-8"?>
<sst xmlns="http://schemas.openxmlformats.org/spreadsheetml/2006/main" count="2177" uniqueCount="252">
  <si>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</si>
  <si>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</si>
  <si>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</si>
  <si>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</si>
  <si>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</si>
  <si>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</si>
  <si>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</si>
  <si>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</si>
  <si>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</si>
  <si>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</si>
  <si>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Sources: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</si>
  <si>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</si>
  <si>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</si>
  <si>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</si>
  <si>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</si>
  <si>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</si>
  <si>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</si>
  <si>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</si>
  <si>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MW</t>
  </si>
  <si>
    <t>urban residential</t>
  </si>
  <si>
    <t>rural residential</t>
  </si>
  <si>
    <t>commercial</t>
  </si>
  <si>
    <t>Total</t>
  </si>
  <si>
    <t>주) 누적 보급용량 사업용은 각 연도별 신설, 증·감설, 해지를 반영한 용량임</t>
  </si>
  <si>
    <t>20,000kW 초과</t>
  </si>
  <si>
    <t>10,000~20,000kW 이하</t>
  </si>
  <si>
    <t>5,000~10,000kW 이하</t>
  </si>
  <si>
    <t>1,000~5,000kW 이하</t>
  </si>
  <si>
    <t>500~1,000kW 이하</t>
  </si>
  <si>
    <t>100~500kW 이하</t>
  </si>
  <si>
    <t>50~100kW 이하</t>
  </si>
  <si>
    <t>10~50kW 이하</t>
  </si>
  <si>
    <t>3~10kW 이하</t>
  </si>
  <si>
    <t>1~3kW 이하</t>
  </si>
  <si>
    <t>1kW 이하</t>
  </si>
  <si>
    <t>2019년 용량별 누적 보급용량(kW)</t>
    <phoneticPr fontId="15" type="noConversion"/>
  </si>
  <si>
    <t>기타</t>
  </si>
  <si>
    <t>발전사업용</t>
  </si>
  <si>
    <t>상업시설</t>
  </si>
  <si>
    <t>산업시설</t>
  </si>
  <si>
    <t>사회복지시설</t>
  </si>
  <si>
    <t>교육시설</t>
  </si>
  <si>
    <t>공공시설</t>
  </si>
  <si>
    <t>가정용</t>
  </si>
  <si>
    <t>2019년 용도별 누적 보급용량(kW)</t>
    <phoneticPr fontId="15" type="noConversion"/>
  </si>
  <si>
    <t>'17</t>
  </si>
  <si>
    <t>'18</t>
  </si>
  <si>
    <t>'19</t>
  </si>
  <si>
    <t>최근 3년간 신규 보급용량(kW)</t>
  </si>
  <si>
    <t>2019년 누적 보급용량(kW)</t>
    <phoneticPr fontId="15" type="noConversion"/>
  </si>
  <si>
    <t>2019년 발전량(MWh)</t>
    <phoneticPr fontId="15" type="noConversion"/>
  </si>
  <si>
    <t>2019년 에너지생산량(toe)</t>
    <phoneticPr fontId="15" type="noConversion"/>
  </si>
  <si>
    <t>Jeju</t>
  </si>
  <si>
    <t>Gyeongnam</t>
  </si>
  <si>
    <t>Gyeongbuk</t>
  </si>
  <si>
    <t>Jeonnam</t>
  </si>
  <si>
    <t>Jeonbuk</t>
  </si>
  <si>
    <t>Chungnam</t>
  </si>
  <si>
    <t>Chungbuk</t>
  </si>
  <si>
    <t>Gangwon</t>
  </si>
  <si>
    <t>Gyeonggi</t>
  </si>
  <si>
    <t>Sejong</t>
  </si>
  <si>
    <t>Ulsan</t>
  </si>
  <si>
    <t>Daejeon</t>
  </si>
  <si>
    <t>Gwangju</t>
  </si>
  <si>
    <t>Incheon</t>
  </si>
  <si>
    <t>Daegu</t>
  </si>
  <si>
    <t>Busan</t>
  </si>
  <si>
    <t>Seoul</t>
  </si>
  <si>
    <t>구 분</t>
  </si>
  <si>
    <t>제주</t>
  </si>
  <si>
    <t>경남</t>
  </si>
  <si>
    <t>경북</t>
  </si>
  <si>
    <t>전남</t>
  </si>
  <si>
    <t>전북</t>
  </si>
  <si>
    <t>충남</t>
  </si>
  <si>
    <t>충북</t>
  </si>
  <si>
    <t>강원</t>
  </si>
  <si>
    <t>경기</t>
  </si>
  <si>
    <t>세종</t>
  </si>
  <si>
    <t>울산</t>
  </si>
  <si>
    <t>대전</t>
  </si>
  <si>
    <t>광주</t>
  </si>
  <si>
    <t>인천</t>
  </si>
  <si>
    <t>대구</t>
  </si>
  <si>
    <t>부산</t>
  </si>
  <si>
    <t>서울</t>
  </si>
  <si>
    <t>전국</t>
  </si>
  <si>
    <t xml:space="preserve">  4.27 IGCC</t>
    <phoneticPr fontId="15" type="noConversion"/>
  </si>
  <si>
    <t>주) 누적 보급용량 사업용은 각 연도별 신설, 증·감설, 해지를 반영한 용량이며, 자가용은 각 연도별 설치용량의 단순합계임</t>
    <phoneticPr fontId="15" type="noConversion"/>
  </si>
  <si>
    <t xml:space="preserve">  4.26 연료전지</t>
    <phoneticPr fontId="15" type="noConversion"/>
  </si>
  <si>
    <t>주3) 신에너지 및 재생에너지 개발∙이용∙보급 촉진법 개정('19.10.01 시행)에 따라 폐기물에너지 중 비재생폐기물은 제외</t>
    <phoneticPr fontId="15" type="noConversion"/>
  </si>
  <si>
    <t>주2) 최근 3년간 신규 보급용량은 각 연도별로 설치된 가동설비 용량임</t>
  </si>
  <si>
    <t>주1) 누적 보급용량은 2019년 기준 가동설비 누적용량임</t>
    <phoneticPr fontId="15" type="noConversion"/>
  </si>
  <si>
    <t>전기(kW)</t>
  </si>
  <si>
    <t>최근 3년간 신규 보급용량</t>
  </si>
  <si>
    <t>2019년 누적 보급용량</t>
    <phoneticPr fontId="15" type="noConversion"/>
  </si>
  <si>
    <r>
      <t xml:space="preserve">  4.25 폐기물에너지 - 정제연료유</t>
    </r>
    <r>
      <rPr>
        <b/>
        <sz val="14"/>
        <color rgb="FF0033CC"/>
        <rFont val="맑은 고딕"/>
        <family val="3"/>
        <charset val="129"/>
        <scheme val="minor"/>
      </rPr>
      <t xml:space="preserve"> </t>
    </r>
    <r>
      <rPr>
        <b/>
        <sz val="14"/>
        <color rgb="FF0000FF"/>
        <rFont val="맑은 고딕"/>
        <family val="3"/>
        <charset val="129"/>
        <scheme val="minor"/>
      </rPr>
      <t>(비재생폐기물 4/4분기 제외)</t>
    </r>
    <phoneticPr fontId="15" type="noConversion"/>
  </si>
  <si>
    <t>열(증기톤/시간)</t>
  </si>
  <si>
    <r>
      <t xml:space="preserve">  4.24 폐기물에너지 - SRF</t>
    </r>
    <r>
      <rPr>
        <b/>
        <sz val="14"/>
        <color rgb="FF0000FF"/>
        <rFont val="맑은 고딕"/>
        <family val="3"/>
        <charset val="129"/>
        <scheme val="minor"/>
      </rPr>
      <t xml:space="preserve"> (비재생폐기물 4/4분기 제외)</t>
    </r>
    <phoneticPr fontId="15" type="noConversion"/>
  </si>
  <si>
    <t>2019년 보급용량(톤/년)</t>
    <phoneticPr fontId="15" type="noConversion"/>
  </si>
  <si>
    <t>2019년 보급용량(톤/년)</t>
  </si>
  <si>
    <t>2019년 에너지생산량(toe)</t>
  </si>
  <si>
    <r>
      <t xml:space="preserve">  4.23 폐기물에너지 - 시멘트킬른보조연료</t>
    </r>
    <r>
      <rPr>
        <b/>
        <sz val="14"/>
        <color rgb="FF0033CC"/>
        <rFont val="맑은 고딕"/>
        <family val="3"/>
        <charset val="129"/>
        <scheme val="minor"/>
      </rPr>
      <t xml:space="preserve"> </t>
    </r>
    <r>
      <rPr>
        <b/>
        <sz val="14"/>
        <color rgb="FF0000FF"/>
        <rFont val="맑은 고딕"/>
        <family val="3"/>
        <charset val="129"/>
        <scheme val="minor"/>
      </rPr>
      <t>(비재생폐기물 4/4분기 제외)</t>
    </r>
    <phoneticPr fontId="15" type="noConversion"/>
  </si>
  <si>
    <t>주4) 신에너지 및 재생에너지 개발∙이용∙보급 촉진법 개정('19.10.01 시행)에 따라 폐기물에너지 중 비재생폐기물은 제외</t>
    <phoneticPr fontId="15" type="noConversion"/>
  </si>
  <si>
    <t>주3) '15년부터 대형도시쓰레기는 생활폐기물로 포함</t>
    <phoneticPr fontId="15" type="noConversion"/>
  </si>
  <si>
    <r>
      <t xml:space="preserve">  4.22 폐기물에너지 - 생활폐기물</t>
    </r>
    <r>
      <rPr>
        <b/>
        <sz val="14"/>
        <color rgb="FF0000FF"/>
        <rFont val="맑은 고딕"/>
        <family val="3"/>
        <charset val="129"/>
        <scheme val="minor"/>
      </rPr>
      <t xml:space="preserve"> (비재생폐기물 4/4분기 제외)</t>
    </r>
    <phoneticPr fontId="15" type="noConversion"/>
  </si>
  <si>
    <r>
      <t xml:space="preserve">  4.21 폐기물에너지 - 산업폐기물</t>
    </r>
    <r>
      <rPr>
        <b/>
        <sz val="14"/>
        <color rgb="FF0033CC"/>
        <rFont val="맑은 고딕"/>
        <family val="3"/>
        <charset val="129"/>
        <scheme val="minor"/>
      </rPr>
      <t xml:space="preserve"> </t>
    </r>
    <r>
      <rPr>
        <b/>
        <sz val="14"/>
        <color rgb="FF0000FF"/>
        <rFont val="맑은 고딕"/>
        <family val="3"/>
        <charset val="129"/>
        <scheme val="minor"/>
      </rPr>
      <t>(비재생폐기물 4/4분기 제외)</t>
    </r>
    <phoneticPr fontId="15" type="noConversion"/>
  </si>
  <si>
    <r>
      <t xml:space="preserve">  4.20 폐기물에너지 - 폐가스</t>
    </r>
    <r>
      <rPr>
        <b/>
        <sz val="14"/>
        <color rgb="FF0033CC"/>
        <rFont val="맑은 고딕"/>
        <family val="3"/>
        <charset val="129"/>
        <scheme val="minor"/>
      </rPr>
      <t xml:space="preserve"> </t>
    </r>
    <r>
      <rPr>
        <b/>
        <sz val="14"/>
        <color rgb="FF0000FF"/>
        <rFont val="맑은 고딕"/>
        <family val="3"/>
        <charset val="129"/>
        <scheme val="minor"/>
      </rPr>
      <t>(비재생폐기물 4/4분기 제외)</t>
    </r>
    <phoneticPr fontId="15" type="noConversion"/>
  </si>
  <si>
    <t xml:space="preserve">  4.19 바이오에너지 - 바이오중유</t>
    <phoneticPr fontId="15" type="noConversion"/>
  </si>
  <si>
    <t>주3) '14년부터 우드칩, 목재펠릿 중 일부는 Bio-SRF로 대체 분류</t>
  </si>
  <si>
    <t xml:space="preserve">  4.18 바이오에너지 - Bio SRF</t>
    <phoneticPr fontId="15" type="noConversion"/>
  </si>
  <si>
    <t xml:space="preserve">  4.17 바이오에너지 - 하수슬러지고형연료</t>
    <phoneticPr fontId="15" type="noConversion"/>
  </si>
  <si>
    <t xml:space="preserve">  4.16 바이오에너지 - 흑액</t>
    <phoneticPr fontId="15" type="noConversion"/>
  </si>
  <si>
    <t xml:space="preserve">  4.15 바이오에너지 - 폐목재</t>
    <phoneticPr fontId="15" type="noConversion"/>
  </si>
  <si>
    <t xml:space="preserve">  4.14 바이오에너지 - 목재펠릿</t>
    <phoneticPr fontId="15" type="noConversion"/>
  </si>
  <si>
    <t>주2) '17년부터 임산연료는 행정자료 제공 기관(산림청 : 임산통계연보)의 통계수집 방법 변경</t>
    <phoneticPr fontId="15" type="noConversion"/>
  </si>
  <si>
    <t>주1) 임산 보급용량은 2019년 기준 연료 생산량(판매량)임</t>
    <phoneticPr fontId="15" type="noConversion"/>
  </si>
  <si>
    <t>2019년 보급용량
(톤/년)</t>
  </si>
  <si>
    <t>2019년 에너지생산량
(toe)</t>
  </si>
  <si>
    <t>2019년 에너지생산량
(toe)</t>
    <phoneticPr fontId="15" type="noConversion"/>
  </si>
  <si>
    <t xml:space="preserve">  4.13 바이오에너지 - 임산연료</t>
    <phoneticPr fontId="15" type="noConversion"/>
  </si>
  <si>
    <t>주2) 전국 인구수(주민등록인구통계_행정자치부, 2019년 기준), 음식점수(전국사업체조사 한식 육류요리 전문점 현황_통계청, 2018년 기준)를 지역별 비례배분하여 그 비율로 성형탄 에너지생산량 및 보급용량을 재배분함</t>
    <phoneticPr fontId="15" type="noConversion"/>
  </si>
  <si>
    <t>주1) 성형탄 보급용량은 2019년 기준 생산량(판매량)임</t>
    <phoneticPr fontId="15" type="noConversion"/>
  </si>
  <si>
    <t xml:space="preserve">  4.12 바이오에너지 - 성형탄</t>
    <phoneticPr fontId="15" type="noConversion"/>
  </si>
  <si>
    <t>(단위 : toe)</t>
  </si>
  <si>
    <t xml:space="preserve">  4.11 바이오에너지 - 우드칩</t>
    <phoneticPr fontId="15" type="noConversion"/>
  </si>
  <si>
    <t>주2) 전국 경유 자동차수(자동차등록현황보고, 경유자동차 현황_국토교통부, 2019년 기준)를 지역별로 비례배분하여 그 비율로 바이오디젤 에너지생산량 및 보급용량을 재배분함</t>
    <phoneticPr fontId="15" type="noConversion"/>
  </si>
  <si>
    <t>주1) 바이오디젤 보급용량은 2019년 기준 생산능력임</t>
    <phoneticPr fontId="15" type="noConversion"/>
  </si>
  <si>
    <t>2019년 보급용량(㎘/년)</t>
    <phoneticPr fontId="15" type="noConversion"/>
  </si>
  <si>
    <t xml:space="preserve">  4.10 바이오에너지 - 바이오디젤</t>
    <phoneticPr fontId="15" type="noConversion"/>
  </si>
  <si>
    <t xml:space="preserve">  4.9 바이오에너지 - 매립지가스</t>
    <phoneticPr fontId="15" type="noConversion"/>
  </si>
  <si>
    <t>'19</t>
    <phoneticPr fontId="15" type="noConversion"/>
  </si>
  <si>
    <t xml:space="preserve">  4.8 바이오에너지 - 바이오가스</t>
    <phoneticPr fontId="15" type="noConversion"/>
  </si>
  <si>
    <t>주2) 통계의 1RT는 3.5kW로 계산함</t>
  </si>
  <si>
    <t>주1) 누적 보급용량은 각 연도별 보급용량의 단순합계임</t>
  </si>
  <si>
    <t>3,000kW 초과</t>
  </si>
  <si>
    <t>1,000~3,000kW 이하</t>
  </si>
  <si>
    <t>200~500kW 이하</t>
  </si>
  <si>
    <t>100~200kW 이하</t>
  </si>
  <si>
    <t>17.5~100kW 이하</t>
  </si>
  <si>
    <t>17.5kW 이하</t>
  </si>
  <si>
    <t>2019년 누적 보급용량 - 열(kW)</t>
    <phoneticPr fontId="15" type="noConversion"/>
  </si>
  <si>
    <t xml:space="preserve">  4.7 수열</t>
    <phoneticPr fontId="15" type="noConversion"/>
  </si>
  <si>
    <t xml:space="preserve">  4.6 지열</t>
    <phoneticPr fontId="15" type="noConversion"/>
  </si>
  <si>
    <t>'16</t>
  </si>
  <si>
    <t>'17</t>
    <phoneticPr fontId="15" type="noConversion"/>
  </si>
  <si>
    <t xml:space="preserve">  4.5 해양</t>
    <phoneticPr fontId="15" type="noConversion"/>
  </si>
  <si>
    <t>주) 누적 보급용량 사업용은 각 연도별 신설, 증·감설, 해지를 반영한 용량이며, 자가용은 각 연도별 설치용량의 단순합계임</t>
  </si>
  <si>
    <t xml:space="preserve">  4.4 수력</t>
    <phoneticPr fontId="15" type="noConversion"/>
  </si>
  <si>
    <t xml:space="preserve">  4.3 풍력</t>
    <phoneticPr fontId="15" type="noConversion"/>
  </si>
  <si>
    <t xml:space="preserve">  4.2 태양에너지 - 태양광</t>
    <phoneticPr fontId="15" type="noConversion"/>
  </si>
  <si>
    <t>주) 누적 보급용량은 각 연도별 보급용량의 단순합계임</t>
    <phoneticPr fontId="15" type="noConversion"/>
  </si>
  <si>
    <t>10,000㎡ 초과</t>
  </si>
  <si>
    <t>5,000~10,000㎡ 이하</t>
  </si>
  <si>
    <t>1,500~5,000㎡ 이하</t>
  </si>
  <si>
    <t>1,000~1,500㎡ 이하</t>
  </si>
  <si>
    <t>500~1,000㎡ 이하</t>
  </si>
  <si>
    <t>100~500㎡ 이하</t>
  </si>
  <si>
    <t>20~100㎡ 이하</t>
  </si>
  <si>
    <t>20㎡ 이하</t>
  </si>
  <si>
    <t>2019년 용량별 누적 보급용량(㎡)</t>
    <phoneticPr fontId="15" type="noConversion"/>
  </si>
  <si>
    <t>2019년 용도별 누적 보급용량(㎡)</t>
    <phoneticPr fontId="15" type="noConversion"/>
  </si>
  <si>
    <t>최근 3년간 신규 보급용량(㎡)</t>
  </si>
  <si>
    <t>최근 3년간 신규 보급용량(㎡)</t>
    <phoneticPr fontId="8" type="noConversion"/>
  </si>
  <si>
    <t>2019년 누적 보급용량(㎡)</t>
    <phoneticPr fontId="15" type="noConversion"/>
  </si>
  <si>
    <t>** rural-residential zone : Sejong, Gyeonggi, Gangwon, Chungbuk, Chungnam, Jeonbuk, Jeonnam, Gyeongbuk, Gyeongnam, Jeju</t>
    <phoneticPr fontId="8" type="noConversion"/>
  </si>
  <si>
    <t xml:space="preserve">  4.1 태양에너지 - 태양열</t>
    <phoneticPr fontId="15" type="noConversion"/>
  </si>
  <si>
    <t>* urban-residential zone : Seoul, Busan, Daegu, Incheon, Gwangju, Daejeon, Ulsan</t>
    <phoneticPr fontId="8" type="noConversion"/>
  </si>
  <si>
    <t>4. 원별 세부자료</t>
    <phoneticPr fontId="15" type="noConversion"/>
  </si>
  <si>
    <t>commercial</t>
    <phoneticPr fontId="8" type="noConversion"/>
  </si>
  <si>
    <t>rural residential</t>
    <phoneticPr fontId="8" type="noConversion"/>
  </si>
  <si>
    <t>urban residential</t>
    <phoneticPr fontId="8" type="noConversion"/>
  </si>
  <si>
    <t>MW</t>
    <phoneticPr fontId="8" type="noConversion"/>
  </si>
  <si>
    <t>unit</t>
    <phoneticPr fontId="8" type="noConversion"/>
  </si>
  <si>
    <t>kW</t>
    <phoneticPr fontId="8" type="noConversion"/>
  </si>
  <si>
    <t>Generation Capacity</t>
    <phoneticPr fontId="8" type="noConversion"/>
  </si>
  <si>
    <t>Urban population rate (2019)</t>
    <phoneticPr fontId="8" type="noConversion"/>
  </si>
  <si>
    <t>Hydro</t>
    <phoneticPr fontId="15" type="noConversion"/>
  </si>
  <si>
    <t>* Assumed '풍력'(in korean) has only onshore wind power</t>
    <phoneticPr fontId="8" type="noConversion"/>
  </si>
  <si>
    <t>Wind</t>
    <phoneticPr fontId="15" type="noConversion"/>
  </si>
  <si>
    <t>Solar PV</t>
    <phoneticPr fontId="15" type="noConversion"/>
  </si>
  <si>
    <t>rural</t>
    <phoneticPr fontId="8" type="noConversion"/>
  </si>
  <si>
    <t>urban</t>
    <phoneticPr fontId="8" type="noConversion"/>
  </si>
  <si>
    <t>residential</t>
    <phoneticPr fontId="8" type="noConversion"/>
  </si>
  <si>
    <t>Generation Capacity (MW)</t>
    <phoneticPr fontId="8" type="noConversion"/>
  </si>
  <si>
    <t>Electricity Output/Capacity</t>
    <phoneticPr fontId="8" type="noConversion"/>
  </si>
  <si>
    <t>KNREC</t>
    <phoneticPr fontId="8" type="noConversion"/>
  </si>
  <si>
    <t>https://www.knrec.or.kr/pds/statistics_read.aspx?no=99&amp;searchfield=&amp;searchword=&amp;page=1</t>
  </si>
  <si>
    <t>Urban/Rural Proportion</t>
    <phoneticPr fontId="8" type="noConversion"/>
  </si>
  <si>
    <t>1toe to kWh</t>
    <phoneticPr fontId="8" type="noConversion"/>
  </si>
  <si>
    <t>BDEQ BAU Electricity Output from Distributed Sources</t>
  </si>
  <si>
    <t>BDEQ BAU Distributed Electricity Source Capacity</t>
  </si>
  <si>
    <t>Urban Population Rate</t>
    <phoneticPr fontId="8" type="noConversion"/>
  </si>
  <si>
    <t>(Perc)</t>
    <phoneticPr fontId="8" type="noConversion"/>
  </si>
  <si>
    <t>https://www.index.go.kr/potal/main/EachDtlPageDetail.do?idx_cd=1200</t>
    <phoneticPr fontId="8" type="noConversion"/>
  </si>
  <si>
    <t>* Assumed future urban population rate is constant</t>
    <phoneticPr fontId="8" type="noConversion"/>
  </si>
  <si>
    <t>** Geothermal and solar thermal are excluded because they are used only as heat sources.</t>
    <phoneticPr fontId="8" type="noConversion"/>
  </si>
  <si>
    <r>
      <t xml:space="preserve">* We assumed </t>
    </r>
    <r>
      <rPr>
        <b/>
        <sz val="11"/>
        <rFont val="맑은 고딕"/>
        <family val="3"/>
        <charset val="129"/>
        <scheme val="minor"/>
      </rPr>
      <t>red one is connected to grid</t>
    </r>
    <r>
      <rPr>
        <sz val="11"/>
        <rFont val="맑은 고딕"/>
        <family val="3"/>
        <charset val="129"/>
        <scheme val="minor"/>
      </rPr>
      <t>, so it equals zero in BDEQ.                  ** BCEU deals with electricity conneted to grid</t>
    </r>
    <phoneticPr fontId="8" type="noConversion"/>
  </si>
  <si>
    <t># KNREC</t>
    <phoneticPr fontId="15" type="noConversion"/>
  </si>
  <si>
    <t>The start year is the year before the first simulated year.</t>
  </si>
  <si>
    <t>This can be adjusted using the yellow field below.</t>
  </si>
  <si>
    <t>The start year is:</t>
  </si>
  <si>
    <t>The variable "Start Year Distributed Electricity Capacity" includes only "generated on-site"</t>
    <phoneticPr fontId="8" type="noConversion"/>
  </si>
  <si>
    <t>(i.e. that which buildings don't get electricity from the grid)</t>
    <phoneticPr fontId="8" type="noConversion"/>
  </si>
  <si>
    <t>Start Year</t>
    <phoneticPr fontId="8" type="noConversion"/>
  </si>
  <si>
    <t># 도시지역 인구현황</t>
    <phoneticPr fontId="8" type="noConversion"/>
  </si>
  <si>
    <t>소재지(시군구)별(1)</t>
  </si>
  <si>
    <t>2019</t>
  </si>
  <si>
    <t>전체인구(A) (명)</t>
  </si>
  <si>
    <t>용도지역기준 (명)</t>
  </si>
  <si>
    <t>행정구역기준 (명)</t>
  </si>
  <si>
    <t>도시지역 인구비율 (%)</t>
  </si>
  <si>
    <t>소계</t>
  </si>
  <si>
    <t>도시인구(B)</t>
  </si>
  <si>
    <t>비도시인구(C=A-B)</t>
  </si>
  <si>
    <t>도시인구(D)</t>
  </si>
  <si>
    <t>농촌인구(E=A-D)</t>
  </si>
  <si>
    <t>용도지역 인구기준(B/A*100)</t>
  </si>
  <si>
    <t>행정구역 인구기준(D/A*100)</t>
  </si>
  <si>
    <t>urban rate</t>
    <phoneticPr fontId="8" type="noConversion"/>
  </si>
  <si>
    <t>rural rate</t>
    <phoneticPr fontId="8" type="noConversion"/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</si>
  <si>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</si>
  <si>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</si>
  <si>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</si>
  <si>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</si>
  <si>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</si>
  <si>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</si>
  <si>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</si>
  <si>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</si>
  <si>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</si>
  <si>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</si>
  <si>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</si>
  <si>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</si>
  <si>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</si>
  <si>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</si>
  <si>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</si>
  <si>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</si>
  <si>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</si>
  <si>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* Assumed urban rate of Wind turbine 0</t>
    <phoneticPr fontId="8" type="noConversion"/>
  </si>
  <si>
    <t>** calculation formula : "Energy Output" = "Generating Capacity" * (365days) * (24hours) * Capacity factor(%)/100</t>
    <phoneticPr fontId="8" type="noConversion"/>
  </si>
  <si>
    <t>* Assumed urban rate of Hydro energy 0</t>
    <phoneticPr fontId="8" type="noConversion"/>
  </si>
  <si>
    <t>* calculation formula : "Energy Output" = "Generating Capacity" * (365days) * (24hours) * Capacity factor(%)/100</t>
    <phoneticPr fontId="8" type="noConversion"/>
  </si>
  <si>
    <t>generation capacity</t>
    <phoneticPr fontId="8" type="noConversion"/>
  </si>
  <si>
    <t>and used capacity factor to calculate the amount of the on-site generation.</t>
    <phoneticPr fontId="8" type="noConversion"/>
  </si>
  <si>
    <t>2019 Renewable energy statistics</t>
    <phoneticPr fontId="8" type="noConversion"/>
  </si>
  <si>
    <t>So we assumed Solar PV, Hydro, and Wind turbine (for distributed generation) are the only sources that generate on-site,</t>
    <phoneticPr fontId="8" type="noConversion"/>
  </si>
  <si>
    <t xml:space="preserve">We could not find the generation capacity data distinguished "purchsed" or "generated on-site" generations. </t>
    <phoneticPr fontId="8" type="noConversion"/>
  </si>
  <si>
    <t xml:space="preserve">* Assumed biomass, fuel cell, and others are not for distributed generation. </t>
    <phoneticPr fontId="8" type="noConversion"/>
  </si>
  <si>
    <t>Index Korea</t>
    <phoneticPr fontId="8" type="noConversion"/>
  </si>
  <si>
    <t>2019_Urban Population Rate</t>
    <phoneticPr fontId="8" type="noConversion"/>
  </si>
  <si>
    <t>Capacity factor(%)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</si>
</sst>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76" formatCode="0.00_ "/>
    <numFmt numFmtId="177" formatCode="#,##0.00_ "/>
    <numFmt numFmtId="178" formatCode="_(* #,##0_);_(* \(#,##0\);_(* &quot;-&quot;??_);_(@_)"/>
  </numFmts>
  <fonts count="3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theme="1"/>
      <name val="맑은 고딕"/>
      <family val="2"/>
      <scheme val="minor"/>
    </font>
    <font>
      <b/>
      <sz val="9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rgb="FF0033CC"/>
      <name val="맑은 고딕"/>
      <family val="3"/>
      <charset val="129"/>
      <scheme val="minor"/>
    </font>
    <font>
      <b/>
      <sz val="14"/>
      <color rgb="FF0000FF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13"/>
      <color indexed="0"/>
      <name val="맑은 고딕"/>
      <family val="3"/>
      <charset val="129"/>
    </font>
    <font>
      <sz val="10"/>
      <name val="맑은 고딕"/>
      <family val="3"/>
      <charset val="129"/>
    </font>
    <font>
      <b/>
      <sz val="14"/>
      <color rgb="FFFF0000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FAFA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73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medium">
        <color theme="1" tint="0.34998626667073579"/>
      </bottom>
      <diagonal/>
    </border>
    <border>
      <left style="hair">
        <color theme="1" tint="0.34998626667073579"/>
      </left>
      <right style="thin">
        <color theme="1" tint="0.34998626667073579"/>
      </right>
      <top/>
      <bottom style="medium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/>
      <bottom style="medium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/>
      <bottom style="medium">
        <color theme="1" tint="0.34998626667073579"/>
      </bottom>
      <diagonal/>
    </border>
    <border>
      <left style="hair">
        <color theme="1" tint="0.34998626667073579"/>
      </left>
      <right style="thin">
        <color theme="1" tint="0.34998626667073579"/>
      </right>
      <top/>
      <bottom/>
      <diagonal/>
    </border>
    <border>
      <left style="hair">
        <color theme="1" tint="0.34998626667073579"/>
      </left>
      <right style="hair">
        <color theme="1" tint="0.34998626667073579"/>
      </right>
      <top/>
      <bottom/>
      <diagonal/>
    </border>
    <border>
      <left style="thin">
        <color indexed="64"/>
      </left>
      <right style="hair">
        <color theme="1" tint="0.34998626667073579"/>
      </right>
      <top/>
      <bottom/>
      <diagonal/>
    </border>
    <border>
      <left style="hair">
        <color theme="1" tint="0.34998626667073579"/>
      </left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 style="hair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/>
      <bottom style="thin">
        <color theme="1" tint="0.34998626667073579"/>
      </bottom>
      <diagonal/>
    </border>
    <border>
      <left style="hair">
        <color theme="1" tint="0.34998626667073579"/>
      </left>
      <right/>
      <top/>
      <bottom style="thin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/>
      <bottom style="thin">
        <color theme="1" tint="0.34998626667073579"/>
      </bottom>
      <diagonal/>
    </border>
    <border>
      <left/>
      <right style="thin">
        <color indexed="64"/>
      </right>
      <top/>
      <bottom style="thin">
        <color theme="1" tint="0.34998626667073579"/>
      </bottom>
      <diagonal/>
    </border>
    <border>
      <left/>
      <right/>
      <top style="medium">
        <color theme="1" tint="0.34998626667073579"/>
      </top>
      <bottom/>
      <diagonal/>
    </border>
    <border>
      <left style="thin">
        <color theme="1" tint="0.34998626667073579"/>
      </left>
      <right/>
      <top style="medium">
        <color theme="1" tint="0.34998626667073579"/>
      </top>
      <bottom/>
      <diagonal/>
    </border>
    <border>
      <left style="hair">
        <color theme="1" tint="0.34998626667073579"/>
      </left>
      <right style="thin">
        <color theme="1" tint="0.34998626667073579"/>
      </right>
      <top style="medium">
        <color theme="1" tint="0.34998626667073579"/>
      </top>
      <bottom/>
      <diagonal/>
    </border>
    <border>
      <left style="hair">
        <color theme="1" tint="0.34998626667073579"/>
      </left>
      <right style="hair">
        <color theme="1" tint="0.34998626667073579"/>
      </right>
      <top style="medium">
        <color theme="1" tint="0.34998626667073579"/>
      </top>
      <bottom/>
      <diagonal/>
    </border>
    <border>
      <left style="hair">
        <color theme="1" tint="0.34998626667073579"/>
      </left>
      <right/>
      <top style="medium">
        <color theme="1" tint="0.34998626667073579"/>
      </top>
      <bottom/>
      <diagonal/>
    </border>
    <border>
      <left style="thin">
        <color indexed="64"/>
      </left>
      <right style="hair">
        <color theme="1" tint="0.34998626667073579"/>
      </right>
      <top style="medium">
        <color theme="1" tint="0.34998626667073579"/>
      </top>
      <bottom/>
      <diagonal/>
    </border>
    <border>
      <left/>
      <right style="thin">
        <color indexed="64"/>
      </right>
      <top style="medium">
        <color theme="1" tint="0.34998626667073579"/>
      </top>
      <bottom/>
      <diagonal/>
    </border>
    <border>
      <left style="hair">
        <color theme="0" tint="-0.499984740745262"/>
      </left>
      <right style="thin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thin">
        <color indexed="64"/>
      </left>
      <right style="hair">
        <color theme="0" tint="-0.499984740745262"/>
      </right>
      <top/>
      <bottom/>
      <diagonal/>
    </border>
    <border>
      <left style="thin">
        <color theme="1" tint="0.34998626667073579"/>
      </left>
      <right/>
      <top/>
      <bottom style="medium">
        <color theme="1" tint="0.34998626667073579"/>
      </bottom>
      <diagonal/>
    </border>
    <border>
      <left/>
      <right style="thin">
        <color indexed="64"/>
      </right>
      <top/>
      <bottom style="medium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indexed="64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 style="thin">
        <color theme="1" tint="0.34998626667073579"/>
      </right>
      <top style="medium">
        <color theme="1" tint="0.34998626667073579"/>
      </top>
      <bottom/>
      <diagonal/>
    </border>
    <border>
      <left style="hair">
        <color rgb="FF000000"/>
      </left>
      <right style="thin">
        <color theme="1" tint="0.34998626667073579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medium">
        <color theme="1" tint="0.34998626667073579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theme="1" tint="0.34998626667073579"/>
      </right>
      <top/>
      <bottom style="medium">
        <color theme="1" tint="0.34998626667073579"/>
      </bottom>
      <diagonal/>
    </border>
    <border>
      <left style="hair">
        <color indexed="64"/>
      </left>
      <right style="hair">
        <color indexed="64"/>
      </right>
      <top/>
      <bottom style="medium">
        <color theme="1" tint="0.34998626667073579"/>
      </bottom>
      <diagonal/>
    </border>
    <border>
      <left style="hair">
        <color indexed="64"/>
      </left>
      <right/>
      <top/>
      <bottom style="medium">
        <color theme="1" tint="0.34998626667073579"/>
      </bottom>
      <diagonal/>
    </border>
    <border>
      <left style="hair">
        <color indexed="64"/>
      </left>
      <right style="thin">
        <color theme="1" tint="0.34998626667073579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theme="1" tint="0.34998626667073579"/>
      </bottom>
      <diagonal/>
    </border>
    <border>
      <left style="thin">
        <color indexed="64"/>
      </left>
      <right style="hair">
        <color indexed="64"/>
      </right>
      <top/>
      <bottom style="thin">
        <color theme="1" tint="0.34998626667073579"/>
      </bottom>
      <diagonal/>
    </border>
    <border>
      <left style="hair">
        <color indexed="64"/>
      </left>
      <right style="hair">
        <color indexed="64"/>
      </right>
      <top style="medium">
        <color theme="1" tint="0.34998626667073579"/>
      </top>
      <bottom/>
      <diagonal/>
    </border>
    <border>
      <left style="thin">
        <color indexed="64"/>
      </left>
      <right style="hair">
        <color indexed="64"/>
      </right>
      <top style="medium">
        <color theme="1" tint="0.34998626667073579"/>
      </top>
      <bottom/>
      <diagonal/>
    </border>
    <border>
      <left style="hair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hair">
        <color theme="1" tint="0.34998626667073579"/>
      </left>
      <right style="hair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 style="hair">
        <color theme="1" tint="0.34998626667073579"/>
      </right>
      <top style="thin">
        <color theme="1" tint="0.34998626667073579"/>
      </top>
      <bottom/>
      <diagonal/>
    </border>
    <border>
      <left/>
      <right style="hair">
        <color indexed="64"/>
      </right>
      <top/>
      <bottom style="medium">
        <color theme="1" tint="0.34998626667073579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theme="1" tint="0.34998626667073579"/>
      </left>
      <right style="thin">
        <color indexed="64"/>
      </right>
      <top/>
      <bottom/>
      <diagonal/>
    </border>
    <border>
      <left/>
      <right style="hair">
        <color theme="1" tint="0.34998626667073579"/>
      </right>
      <top/>
      <bottom style="medium">
        <color theme="1" tint="0.34998626667073579"/>
      </bottom>
      <diagonal/>
    </border>
    <border>
      <left style="hair">
        <color theme="1" tint="0.34998626667073579"/>
      </left>
      <right style="hair">
        <color indexed="64"/>
      </right>
      <top/>
      <bottom style="medium">
        <color theme="1" tint="0.34998626667073579"/>
      </bottom>
      <diagonal/>
    </border>
    <border>
      <left/>
      <right style="hair">
        <color theme="1" tint="0.34998626667073579"/>
      </right>
      <top/>
      <bottom/>
      <diagonal/>
    </border>
    <border>
      <left style="hair">
        <color theme="1" tint="0.34998626667073579"/>
      </left>
      <right style="hair">
        <color indexed="64"/>
      </right>
      <top/>
      <bottom/>
      <diagonal/>
    </border>
    <border>
      <left style="hair">
        <color indexed="64"/>
      </left>
      <right style="hair">
        <color theme="1" tint="0.34998626667073579"/>
      </right>
      <top/>
      <bottom/>
      <diagonal/>
    </border>
    <border>
      <left/>
      <right style="thin">
        <color theme="1" tint="0.34998626667073579"/>
      </right>
      <top/>
      <bottom/>
      <diagonal/>
    </border>
    <border>
      <left style="hair">
        <color theme="1" tint="0.34998626667073579"/>
      </left>
      <right style="hair">
        <color indexed="64"/>
      </right>
      <top style="thin">
        <color theme="1" tint="0.34998626667073579"/>
      </top>
      <bottom/>
      <diagonal/>
    </border>
    <border>
      <left/>
      <right style="hair">
        <color theme="1" tint="0.34998626667073579"/>
      </right>
      <top/>
      <bottom style="thin">
        <color theme="1" tint="0.34998626667073579"/>
      </bottom>
      <diagonal/>
    </border>
    <border>
      <left style="hair">
        <color theme="1" tint="0.34998626667073579"/>
      </left>
      <right style="hair">
        <color indexed="64"/>
      </right>
      <top/>
      <bottom style="thin">
        <color theme="1" tint="0.34998626667073579"/>
      </bottom>
      <diagonal/>
    </border>
    <border>
      <left/>
      <right style="hair">
        <color theme="1" tint="0.34998626667073579"/>
      </right>
      <top style="medium">
        <color theme="1" tint="0.34998626667073579"/>
      </top>
      <bottom/>
      <diagonal/>
    </border>
    <border>
      <left style="hair">
        <color theme="1" tint="0.34998626667073579"/>
      </left>
      <right style="hair">
        <color indexed="64"/>
      </right>
      <top style="medium">
        <color theme="1" tint="0.3499862666707357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6" fillId="0" borderId="5" applyNumberFormat="0" applyProtection="0">
      <alignment horizontal="left" wrapText="1"/>
    </xf>
    <xf numFmtId="41" fontId="5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/>
    <xf numFmtId="0" fontId="30" fillId="0" borderId="0">
      <alignment vertical="center"/>
    </xf>
  </cellStyleXfs>
  <cellXfs count="3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1" fontId="0" fillId="0" borderId="0" xfId="0" applyNumberFormat="1" applyAlignment="1">
      <alignment vertical="center"/>
    </xf>
    <xf numFmtId="41" fontId="14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41" fontId="13" fillId="0" borderId="7" xfId="0" applyNumberFormat="1" applyFont="1" applyBorder="1" applyAlignment="1">
      <alignment vertical="center"/>
    </xf>
    <xf numFmtId="41" fontId="13" fillId="0" borderId="8" xfId="0" applyNumberFormat="1" applyFont="1" applyBorder="1" applyAlignment="1">
      <alignment vertical="center"/>
    </xf>
    <xf numFmtId="41" fontId="13" fillId="0" borderId="8" xfId="0" applyNumberFormat="1" applyFont="1" applyBorder="1" applyAlignment="1">
      <alignment horizontal="right" vertical="center"/>
    </xf>
    <xf numFmtId="41" fontId="13" fillId="0" borderId="9" xfId="0" applyNumberFormat="1" applyFont="1" applyBorder="1" applyAlignment="1">
      <alignment horizontal="right" vertical="center"/>
    </xf>
    <xf numFmtId="0" fontId="14" fillId="0" borderId="6" xfId="0" applyFont="1" applyBorder="1" applyAlignment="1">
      <alignment horizontal="left" vertical="center"/>
    </xf>
    <xf numFmtId="41" fontId="13" fillId="0" borderId="10" xfId="0" applyNumberFormat="1" applyFont="1" applyBorder="1" applyAlignment="1">
      <alignment vertical="center"/>
    </xf>
    <xf numFmtId="41" fontId="13" fillId="0" borderId="11" xfId="0" applyNumberFormat="1" applyFont="1" applyBorder="1" applyAlignment="1">
      <alignment vertical="center"/>
    </xf>
    <xf numFmtId="41" fontId="13" fillId="0" borderId="11" xfId="0" applyNumberFormat="1" applyFont="1" applyBorder="1" applyAlignment="1">
      <alignment horizontal="right" vertical="center"/>
    </xf>
    <xf numFmtId="41" fontId="13" fillId="0" borderId="12" xfId="0" applyNumberFormat="1" applyFont="1" applyBorder="1" applyAlignment="1">
      <alignment horizontal="right" vertical="center"/>
    </xf>
    <xf numFmtId="41" fontId="13" fillId="0" borderId="10" xfId="0" applyNumberFormat="1" applyFont="1" applyBorder="1" applyAlignment="1">
      <alignment horizontal="right" vertical="center"/>
    </xf>
    <xf numFmtId="0" fontId="13" fillId="4" borderId="0" xfId="0" applyFont="1" applyFill="1" applyAlignment="1">
      <alignment horizontal="left" vertical="center"/>
    </xf>
    <xf numFmtId="41" fontId="13" fillId="4" borderId="10" xfId="0" applyNumberFormat="1" applyFont="1" applyFill="1" applyBorder="1" applyAlignment="1">
      <alignment vertical="center"/>
    </xf>
    <xf numFmtId="41" fontId="13" fillId="4" borderId="11" xfId="0" applyNumberFormat="1" applyFont="1" applyFill="1" applyBorder="1" applyAlignment="1">
      <alignment vertical="center"/>
    </xf>
    <xf numFmtId="41" fontId="13" fillId="4" borderId="11" xfId="0" applyNumberFormat="1" applyFont="1" applyFill="1" applyBorder="1" applyAlignment="1">
      <alignment horizontal="right" vertical="center"/>
    </xf>
    <xf numFmtId="41" fontId="13" fillId="4" borderId="12" xfId="0" applyNumberFormat="1" applyFont="1" applyFill="1" applyBorder="1" applyAlignment="1">
      <alignment horizontal="right" vertical="center"/>
    </xf>
    <xf numFmtId="0" fontId="14" fillId="4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justify" vertical="center"/>
    </xf>
    <xf numFmtId="0" fontId="13" fillId="4" borderId="0" xfId="0" applyFont="1" applyFill="1" applyAlignment="1">
      <alignment vertical="center"/>
    </xf>
    <xf numFmtId="0" fontId="13" fillId="0" borderId="0" xfId="0" quotePrefix="1" applyFont="1" applyAlignment="1">
      <alignment horizontal="left" vertical="center"/>
    </xf>
    <xf numFmtId="41" fontId="13" fillId="4" borderId="10" xfId="0" applyNumberFormat="1" applyFont="1" applyFill="1" applyBorder="1" applyAlignment="1">
      <alignment horizontal="right" vertical="center"/>
    </xf>
    <xf numFmtId="41" fontId="13" fillId="0" borderId="13" xfId="0" applyNumberFormat="1" applyFont="1" applyBorder="1" applyAlignment="1">
      <alignment horizontal="right" vertical="center"/>
    </xf>
    <xf numFmtId="41" fontId="13" fillId="4" borderId="13" xfId="0" applyNumberFormat="1" applyFont="1" applyFill="1" applyBorder="1" applyAlignment="1">
      <alignment horizontal="right" vertical="center"/>
    </xf>
    <xf numFmtId="41" fontId="13" fillId="4" borderId="12" xfId="0" applyNumberFormat="1" applyFont="1" applyFill="1" applyBorder="1" applyAlignment="1">
      <alignment vertical="center"/>
    </xf>
    <xf numFmtId="0" fontId="16" fillId="5" borderId="15" xfId="0" applyFont="1" applyFill="1" applyBorder="1" applyAlignment="1">
      <alignment horizontal="center" vertical="center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18" xfId="0" applyFont="1" applyFill="1" applyBorder="1" applyAlignment="1">
      <alignment horizontal="center" vertical="center" wrapText="1"/>
    </xf>
    <xf numFmtId="0" fontId="14" fillId="5" borderId="19" xfId="0" applyFont="1" applyFill="1" applyBorder="1" applyAlignment="1">
      <alignment horizontal="center" vertical="center" wrapText="1"/>
    </xf>
    <xf numFmtId="0" fontId="16" fillId="5" borderId="22" xfId="0" applyFont="1" applyFill="1" applyBorder="1" applyAlignment="1">
      <alignment horizontal="center" vertical="center"/>
    </xf>
    <xf numFmtId="0" fontId="17" fillId="5" borderId="23" xfId="0" applyFont="1" applyFill="1" applyBorder="1" applyAlignment="1">
      <alignment horizontal="center" vertical="center" wrapText="1"/>
    </xf>
    <xf numFmtId="0" fontId="17" fillId="5" borderId="24" xfId="0" applyFont="1" applyFill="1" applyBorder="1" applyAlignment="1">
      <alignment horizontal="center" vertical="center" wrapText="1"/>
    </xf>
    <xf numFmtId="0" fontId="17" fillId="5" borderId="25" xfId="0" applyFont="1" applyFill="1" applyBorder="1" applyAlignment="1">
      <alignment horizontal="center" vertical="center" wrapText="1"/>
    </xf>
    <xf numFmtId="0" fontId="17" fillId="5" borderId="26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right" vertical="center"/>
    </xf>
    <xf numFmtId="0" fontId="0" fillId="0" borderId="6" xfId="0" applyBorder="1" applyAlignment="1">
      <alignment vertical="center"/>
    </xf>
    <xf numFmtId="0" fontId="13" fillId="0" borderId="6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41" fontId="13" fillId="0" borderId="28" xfId="0" applyNumberFormat="1" applyFont="1" applyBorder="1" applyAlignment="1">
      <alignment vertical="center"/>
    </xf>
    <xf numFmtId="41" fontId="13" fillId="0" borderId="29" xfId="0" applyNumberFormat="1" applyFont="1" applyBorder="1" applyAlignment="1">
      <alignment vertical="center"/>
    </xf>
    <xf numFmtId="41" fontId="13" fillId="0" borderId="29" xfId="0" applyNumberFormat="1" applyFont="1" applyBorder="1" applyAlignment="1">
      <alignment horizontal="right" vertical="center"/>
    </xf>
    <xf numFmtId="41" fontId="13" fillId="0" borderId="30" xfId="0" applyNumberFormat="1" applyFont="1" applyBorder="1" applyAlignment="1">
      <alignment horizontal="right" vertical="center"/>
    </xf>
    <xf numFmtId="41" fontId="13" fillId="0" borderId="28" xfId="0" applyNumberFormat="1" applyFont="1" applyBorder="1" applyAlignment="1">
      <alignment horizontal="right" vertical="center"/>
    </xf>
    <xf numFmtId="41" fontId="13" fillId="4" borderId="28" xfId="0" applyNumberFormat="1" applyFont="1" applyFill="1" applyBorder="1" applyAlignment="1">
      <alignment horizontal="right" vertical="center"/>
    </xf>
    <xf numFmtId="41" fontId="13" fillId="4" borderId="29" xfId="0" applyNumberFormat="1" applyFont="1" applyFill="1" applyBorder="1" applyAlignment="1">
      <alignment horizontal="right" vertical="center"/>
    </xf>
    <xf numFmtId="41" fontId="13" fillId="4" borderId="30" xfId="0" applyNumberFormat="1" applyFont="1" applyFill="1" applyBorder="1" applyAlignment="1">
      <alignment horizontal="right" vertical="center"/>
    </xf>
    <xf numFmtId="0" fontId="19" fillId="0" borderId="0" xfId="0" applyFont="1" applyAlignment="1">
      <alignment vertical="center"/>
    </xf>
    <xf numFmtId="41" fontId="20" fillId="0" borderId="0" xfId="9" applyFont="1">
      <alignment vertical="center"/>
    </xf>
    <xf numFmtId="41" fontId="20" fillId="0" borderId="6" xfId="9" applyFont="1" applyBorder="1">
      <alignment vertical="center"/>
    </xf>
    <xf numFmtId="41" fontId="19" fillId="0" borderId="6" xfId="9" applyFont="1" applyBorder="1">
      <alignment vertical="center"/>
    </xf>
    <xf numFmtId="0" fontId="21" fillId="0" borderId="0" xfId="0" applyFont="1" applyAlignment="1">
      <alignment vertical="center"/>
    </xf>
    <xf numFmtId="0" fontId="14" fillId="0" borderId="21" xfId="0" applyFont="1" applyBorder="1" applyAlignment="1">
      <alignment horizontal="center" vertical="center"/>
    </xf>
    <xf numFmtId="0" fontId="13" fillId="0" borderId="0" xfId="0" quotePrefix="1" applyFont="1" applyAlignment="1">
      <alignment horizontal="center" vertical="center"/>
    </xf>
    <xf numFmtId="0" fontId="13" fillId="4" borderId="0" xfId="0" quotePrefix="1" applyFont="1" applyFill="1" applyAlignment="1">
      <alignment horizontal="distributed" vertical="center"/>
    </xf>
    <xf numFmtId="0" fontId="14" fillId="0" borderId="0" xfId="0" quotePrefix="1" applyFont="1" applyAlignment="1">
      <alignment horizontal="distributed" vertical="center"/>
    </xf>
    <xf numFmtId="41" fontId="19" fillId="0" borderId="10" xfId="0" applyNumberFormat="1" applyFont="1" applyBorder="1" applyAlignment="1">
      <alignment vertical="center"/>
    </xf>
    <xf numFmtId="41" fontId="19" fillId="0" borderId="11" xfId="0" applyNumberFormat="1" applyFont="1" applyBorder="1" applyAlignment="1">
      <alignment vertical="center"/>
    </xf>
    <xf numFmtId="41" fontId="19" fillId="0" borderId="11" xfId="0" applyNumberFormat="1" applyFont="1" applyBorder="1" applyAlignment="1">
      <alignment horizontal="right" vertical="center"/>
    </xf>
    <xf numFmtId="41" fontId="19" fillId="0" borderId="12" xfId="0" applyNumberFormat="1" applyFont="1" applyBorder="1" applyAlignment="1">
      <alignment horizontal="right" vertical="center"/>
    </xf>
    <xf numFmtId="0" fontId="13" fillId="6" borderId="0" xfId="0" applyFont="1" applyFill="1" applyAlignment="1">
      <alignment vertical="center"/>
    </xf>
    <xf numFmtId="0" fontId="13" fillId="6" borderId="0" xfId="0" applyFont="1" applyFill="1" applyAlignment="1">
      <alignment horizontal="left" vertical="center"/>
    </xf>
    <xf numFmtId="41" fontId="13" fillId="6" borderId="10" xfId="0" applyNumberFormat="1" applyFont="1" applyFill="1" applyBorder="1" applyAlignment="1">
      <alignment horizontal="right" vertical="center"/>
    </xf>
    <xf numFmtId="41" fontId="13" fillId="6" borderId="11" xfId="0" applyNumberFormat="1" applyFont="1" applyFill="1" applyBorder="1" applyAlignment="1">
      <alignment horizontal="right" vertical="center"/>
    </xf>
    <xf numFmtId="41" fontId="13" fillId="6" borderId="12" xfId="0" applyNumberFormat="1" applyFont="1" applyFill="1" applyBorder="1" applyAlignment="1">
      <alignment horizontal="right" vertical="center"/>
    </xf>
    <xf numFmtId="0" fontId="0" fillId="4" borderId="0" xfId="0" applyFill="1" applyAlignment="1">
      <alignment vertical="center"/>
    </xf>
    <xf numFmtId="41" fontId="19" fillId="4" borderId="10" xfId="0" applyNumberFormat="1" applyFont="1" applyFill="1" applyBorder="1" applyAlignment="1">
      <alignment vertical="center"/>
    </xf>
    <xf numFmtId="41" fontId="19" fillId="4" borderId="11" xfId="0" applyNumberFormat="1" applyFont="1" applyFill="1" applyBorder="1" applyAlignment="1">
      <alignment vertical="center"/>
    </xf>
    <xf numFmtId="41" fontId="19" fillId="4" borderId="11" xfId="0" applyNumberFormat="1" applyFont="1" applyFill="1" applyBorder="1" applyAlignment="1">
      <alignment horizontal="right" vertical="center"/>
    </xf>
    <xf numFmtId="41" fontId="19" fillId="4" borderId="12" xfId="0" applyNumberFormat="1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22" fillId="0" borderId="0" xfId="0" applyFont="1" applyAlignment="1">
      <alignment vertical="center"/>
    </xf>
    <xf numFmtId="41" fontId="13" fillId="6" borderId="11" xfId="0" applyNumberFormat="1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41" fontId="11" fillId="0" borderId="0" xfId="0" applyNumberFormat="1" applyFont="1" applyAlignment="1">
      <alignment vertical="center"/>
    </xf>
    <xf numFmtId="41" fontId="25" fillId="0" borderId="0" xfId="0" applyNumberFormat="1" applyFont="1" applyAlignment="1">
      <alignment horizontal="right" vertical="center"/>
    </xf>
    <xf numFmtId="49" fontId="14" fillId="0" borderId="21" xfId="0" applyNumberFormat="1" applyFont="1" applyBorder="1" applyAlignment="1">
      <alignment horizontal="center" vertical="center"/>
    </xf>
    <xf numFmtId="41" fontId="0" fillId="0" borderId="7" xfId="0" applyNumberFormat="1" applyBorder="1" applyAlignment="1">
      <alignment vertical="center"/>
    </xf>
    <xf numFmtId="41" fontId="0" fillId="0" borderId="8" xfId="0" applyNumberFormat="1" applyBorder="1" applyAlignment="1">
      <alignment vertical="center"/>
    </xf>
    <xf numFmtId="41" fontId="0" fillId="0" borderId="8" xfId="0" applyNumberFormat="1" applyBorder="1" applyAlignment="1">
      <alignment horizontal="right" vertical="center"/>
    </xf>
    <xf numFmtId="41" fontId="0" fillId="0" borderId="9" xfId="0" applyNumberFormat="1" applyBorder="1" applyAlignment="1">
      <alignment horizontal="right" vertical="center"/>
    </xf>
    <xf numFmtId="41" fontId="0" fillId="0" borderId="10" xfId="0" applyNumberFormat="1" applyBorder="1" applyAlignment="1">
      <alignment vertical="center"/>
    </xf>
    <xf numFmtId="41" fontId="0" fillId="0" borderId="11" xfId="0" applyNumberFormat="1" applyBorder="1" applyAlignment="1">
      <alignment vertical="center"/>
    </xf>
    <xf numFmtId="41" fontId="0" fillId="0" borderId="11" xfId="0" applyNumberFormat="1" applyBorder="1" applyAlignment="1">
      <alignment horizontal="right" vertical="center"/>
    </xf>
    <xf numFmtId="41" fontId="0" fillId="0" borderId="12" xfId="0" applyNumberFormat="1" applyBorder="1" applyAlignment="1">
      <alignment horizontal="right" vertical="center"/>
    </xf>
    <xf numFmtId="0" fontId="14" fillId="4" borderId="0" xfId="0" quotePrefix="1" applyFont="1" applyFill="1" applyAlignment="1">
      <alignment horizontal="distributed" vertical="center"/>
    </xf>
    <xf numFmtId="41" fontId="0" fillId="4" borderId="10" xfId="0" applyNumberFormat="1" applyFill="1" applyBorder="1" applyAlignment="1">
      <alignment vertical="center"/>
    </xf>
    <xf numFmtId="41" fontId="0" fillId="4" borderId="11" xfId="0" applyNumberFormat="1" applyFill="1" applyBorder="1" applyAlignment="1">
      <alignment vertical="center"/>
    </xf>
    <xf numFmtId="41" fontId="0" fillId="4" borderId="11" xfId="0" applyNumberFormat="1" applyFill="1" applyBorder="1" applyAlignment="1">
      <alignment horizontal="right" vertical="center"/>
    </xf>
    <xf numFmtId="41" fontId="0" fillId="4" borderId="12" xfId="0" applyNumberFormat="1" applyFill="1" applyBorder="1" applyAlignment="1">
      <alignment horizontal="right" vertical="center"/>
    </xf>
    <xf numFmtId="41" fontId="13" fillId="7" borderId="12" xfId="0" applyNumberFormat="1" applyFont="1" applyFill="1" applyBorder="1" applyAlignment="1">
      <alignment horizontal="right" vertical="center"/>
    </xf>
    <xf numFmtId="0" fontId="13" fillId="7" borderId="0" xfId="0" applyFont="1" applyFill="1" applyAlignment="1">
      <alignment vertical="center"/>
    </xf>
    <xf numFmtId="41" fontId="13" fillId="7" borderId="10" xfId="0" applyNumberFormat="1" applyFont="1" applyFill="1" applyBorder="1" applyAlignment="1">
      <alignment vertical="center"/>
    </xf>
    <xf numFmtId="41" fontId="13" fillId="7" borderId="11" xfId="0" applyNumberFormat="1" applyFont="1" applyFill="1" applyBorder="1" applyAlignment="1">
      <alignment vertical="center"/>
    </xf>
    <xf numFmtId="41" fontId="13" fillId="7" borderId="11" xfId="0" applyNumberFormat="1" applyFont="1" applyFill="1" applyBorder="1" applyAlignment="1">
      <alignment horizontal="right" vertical="center"/>
    </xf>
    <xf numFmtId="41" fontId="13" fillId="6" borderId="10" xfId="0" applyNumberFormat="1" applyFont="1" applyFill="1" applyBorder="1" applyAlignment="1">
      <alignment vertical="center"/>
    </xf>
    <xf numFmtId="41" fontId="14" fillId="0" borderId="11" xfId="0" applyNumberFormat="1" applyFont="1" applyBorder="1" applyAlignment="1">
      <alignment horizontal="right" vertical="center"/>
    </xf>
    <xf numFmtId="41" fontId="14" fillId="0" borderId="9" xfId="0" applyNumberFormat="1" applyFont="1" applyBorder="1" applyAlignment="1">
      <alignment horizontal="right" vertical="center"/>
    </xf>
    <xf numFmtId="0" fontId="13" fillId="0" borderId="0" xfId="0" quotePrefix="1" applyFont="1" applyAlignment="1">
      <alignment horizontal="distributed" vertical="center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13" fillId="4" borderId="33" xfId="0" applyFont="1" applyFill="1" applyBorder="1" applyAlignment="1">
      <alignment vertical="center"/>
    </xf>
    <xf numFmtId="0" fontId="14" fillId="0" borderId="21" xfId="0" applyFont="1" applyBorder="1" applyAlignment="1">
      <alignment horizontal="left" vertical="center"/>
    </xf>
    <xf numFmtId="41" fontId="0" fillId="0" borderId="7" xfId="0" applyNumberFormat="1" applyBorder="1" applyAlignment="1">
      <alignment horizontal="right" vertical="center"/>
    </xf>
    <xf numFmtId="41" fontId="0" fillId="0" borderId="10" xfId="0" applyNumberFormat="1" applyBorder="1" applyAlignment="1">
      <alignment horizontal="right" vertical="center"/>
    </xf>
    <xf numFmtId="0" fontId="14" fillId="0" borderId="0" xfId="0" quotePrefix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41" fontId="13" fillId="0" borderId="38" xfId="0" applyNumberFormat="1" applyFont="1" applyBorder="1" applyAlignment="1">
      <alignment vertical="center"/>
    </xf>
    <xf numFmtId="41" fontId="13" fillId="0" borderId="39" xfId="0" applyNumberFormat="1" applyFont="1" applyBorder="1" applyAlignment="1">
      <alignment vertical="center"/>
    </xf>
    <xf numFmtId="41" fontId="13" fillId="0" borderId="40" xfId="0" applyNumberFormat="1" applyFont="1" applyBorder="1" applyAlignment="1">
      <alignment horizontal="right" vertical="center"/>
    </xf>
    <xf numFmtId="41" fontId="13" fillId="0" borderId="41" xfId="0" applyNumberFormat="1" applyFont="1" applyBorder="1" applyAlignment="1">
      <alignment horizontal="right" vertical="center"/>
    </xf>
    <xf numFmtId="41" fontId="13" fillId="0" borderId="42" xfId="0" applyNumberFormat="1" applyFont="1" applyBorder="1" applyAlignment="1">
      <alignment horizontal="right" vertical="center"/>
    </xf>
    <xf numFmtId="41" fontId="13" fillId="4" borderId="38" xfId="0" applyNumberFormat="1" applyFont="1" applyFill="1" applyBorder="1" applyAlignment="1">
      <alignment vertical="center"/>
    </xf>
    <xf numFmtId="41" fontId="13" fillId="4" borderId="39" xfId="0" applyNumberFormat="1" applyFont="1" applyFill="1" applyBorder="1" applyAlignment="1">
      <alignment vertical="center"/>
    </xf>
    <xf numFmtId="41" fontId="13" fillId="4" borderId="40" xfId="0" applyNumberFormat="1" applyFont="1" applyFill="1" applyBorder="1" applyAlignment="1">
      <alignment horizontal="right" vertical="center"/>
    </xf>
    <xf numFmtId="41" fontId="13" fillId="4" borderId="41" xfId="0" applyNumberFormat="1" applyFont="1" applyFill="1" applyBorder="1" applyAlignment="1">
      <alignment horizontal="right" vertical="center"/>
    </xf>
    <xf numFmtId="41" fontId="13" fillId="4" borderId="43" xfId="0" applyNumberFormat="1" applyFont="1" applyFill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9" fillId="0" borderId="6" xfId="0" applyFont="1" applyBorder="1" applyAlignment="1">
      <alignment horizontal="left" vertical="center"/>
    </xf>
    <xf numFmtId="41" fontId="0" fillId="0" borderId="44" xfId="0" applyNumberFormat="1" applyBorder="1" applyAlignment="1">
      <alignment vertical="center"/>
    </xf>
    <xf numFmtId="41" fontId="0" fillId="0" borderId="45" xfId="0" applyNumberFormat="1" applyBorder="1" applyAlignment="1">
      <alignment vertical="center"/>
    </xf>
    <xf numFmtId="41" fontId="0" fillId="0" borderId="45" xfId="0" applyNumberFormat="1" applyBorder="1" applyAlignment="1">
      <alignment horizontal="right" vertical="center"/>
    </xf>
    <xf numFmtId="41" fontId="0" fillId="0" borderId="46" xfId="0" applyNumberFormat="1" applyBorder="1" applyAlignment="1">
      <alignment horizontal="right" vertical="center"/>
    </xf>
    <xf numFmtId="41" fontId="0" fillId="0" borderId="42" xfId="0" applyNumberFormat="1" applyBorder="1" applyAlignment="1">
      <alignment horizontal="right" vertical="center"/>
    </xf>
    <xf numFmtId="0" fontId="13" fillId="0" borderId="6" xfId="0" applyFont="1" applyBorder="1" applyAlignment="1">
      <alignment horizontal="center" vertical="center"/>
    </xf>
    <xf numFmtId="41" fontId="0" fillId="0" borderId="47" xfId="0" applyNumberFormat="1" applyBorder="1" applyAlignment="1">
      <alignment vertical="center"/>
    </xf>
    <xf numFmtId="41" fontId="0" fillId="0" borderId="41" xfId="0" applyNumberFormat="1" applyBorder="1" applyAlignment="1">
      <alignment vertical="center"/>
    </xf>
    <xf numFmtId="41" fontId="0" fillId="0" borderId="41" xfId="0" applyNumberFormat="1" applyBorder="1" applyAlignment="1">
      <alignment horizontal="right" vertical="center"/>
    </xf>
    <xf numFmtId="41" fontId="0" fillId="0" borderId="40" xfId="0" applyNumberFormat="1" applyBorder="1" applyAlignment="1">
      <alignment horizontal="right" vertical="center"/>
    </xf>
    <xf numFmtId="41" fontId="0" fillId="0" borderId="43" xfId="0" applyNumberFormat="1" applyBorder="1" applyAlignment="1">
      <alignment horizontal="right" vertical="center"/>
    </xf>
    <xf numFmtId="41" fontId="13" fillId="0" borderId="47" xfId="0" applyNumberFormat="1" applyFont="1" applyBorder="1" applyAlignment="1">
      <alignment vertical="center"/>
    </xf>
    <xf numFmtId="41" fontId="13" fillId="0" borderId="41" xfId="0" applyNumberFormat="1" applyFont="1" applyBorder="1" applyAlignment="1">
      <alignment vertical="center"/>
    </xf>
    <xf numFmtId="41" fontId="13" fillId="0" borderId="43" xfId="0" applyNumberFormat="1" applyFont="1" applyBorder="1" applyAlignment="1">
      <alignment horizontal="right" vertical="center"/>
    </xf>
    <xf numFmtId="41" fontId="0" fillId="4" borderId="47" xfId="0" applyNumberFormat="1" applyFill="1" applyBorder="1" applyAlignment="1">
      <alignment vertical="center"/>
    </xf>
    <xf numFmtId="41" fontId="0" fillId="4" borderId="41" xfId="0" applyNumberFormat="1" applyFill="1" applyBorder="1" applyAlignment="1">
      <alignment vertical="center"/>
    </xf>
    <xf numFmtId="41" fontId="0" fillId="4" borderId="41" xfId="0" applyNumberFormat="1" applyFill="1" applyBorder="1" applyAlignment="1">
      <alignment horizontal="right" vertical="center"/>
    </xf>
    <xf numFmtId="41" fontId="0" fillId="4" borderId="40" xfId="0" applyNumberFormat="1" applyFill="1" applyBorder="1" applyAlignment="1">
      <alignment horizontal="right" vertical="center"/>
    </xf>
    <xf numFmtId="41" fontId="0" fillId="4" borderId="43" xfId="0" applyNumberFormat="1" applyFill="1" applyBorder="1" applyAlignment="1">
      <alignment horizontal="right" vertical="center"/>
    </xf>
    <xf numFmtId="41" fontId="13" fillId="6" borderId="47" xfId="0" applyNumberFormat="1" applyFont="1" applyFill="1" applyBorder="1" applyAlignment="1">
      <alignment horizontal="right" vertical="center"/>
    </xf>
    <xf numFmtId="41" fontId="13" fillId="6" borderId="41" xfId="0" applyNumberFormat="1" applyFont="1" applyFill="1" applyBorder="1" applyAlignment="1">
      <alignment horizontal="right" vertical="center"/>
    </xf>
    <xf numFmtId="41" fontId="13" fillId="6" borderId="40" xfId="0" applyNumberFormat="1" applyFont="1" applyFill="1" applyBorder="1" applyAlignment="1">
      <alignment horizontal="right" vertical="center"/>
    </xf>
    <xf numFmtId="41" fontId="13" fillId="6" borderId="41" xfId="0" applyNumberFormat="1" applyFont="1" applyFill="1" applyBorder="1" applyAlignment="1">
      <alignment vertical="center"/>
    </xf>
    <xf numFmtId="41" fontId="13" fillId="6" borderId="43" xfId="0" applyNumberFormat="1" applyFont="1" applyFill="1" applyBorder="1" applyAlignment="1">
      <alignment horizontal="right" vertical="center"/>
    </xf>
    <xf numFmtId="41" fontId="19" fillId="4" borderId="47" xfId="0" applyNumberFormat="1" applyFont="1" applyFill="1" applyBorder="1" applyAlignment="1">
      <alignment vertical="center"/>
    </xf>
    <xf numFmtId="41" fontId="19" fillId="4" borderId="41" xfId="0" applyNumberFormat="1" applyFont="1" applyFill="1" applyBorder="1" applyAlignment="1">
      <alignment vertical="center"/>
    </xf>
    <xf numFmtId="41" fontId="19" fillId="4" borderId="41" xfId="0" applyNumberFormat="1" applyFont="1" applyFill="1" applyBorder="1" applyAlignment="1">
      <alignment horizontal="right" vertical="center"/>
    </xf>
    <xf numFmtId="41" fontId="19" fillId="4" borderId="40" xfId="0" applyNumberFormat="1" applyFont="1" applyFill="1" applyBorder="1" applyAlignment="1">
      <alignment horizontal="right" vertical="center"/>
    </xf>
    <xf numFmtId="41" fontId="19" fillId="4" borderId="43" xfId="0" applyNumberFormat="1" applyFont="1" applyFill="1" applyBorder="1" applyAlignment="1">
      <alignment horizontal="right" vertical="center"/>
    </xf>
    <xf numFmtId="41" fontId="13" fillId="4" borderId="47" xfId="0" applyNumberFormat="1" applyFont="1" applyFill="1" applyBorder="1" applyAlignment="1">
      <alignment vertical="center"/>
    </xf>
    <xf numFmtId="41" fontId="13" fillId="4" borderId="41" xfId="0" applyNumberFormat="1" applyFont="1" applyFill="1" applyBorder="1" applyAlignment="1">
      <alignment vertical="center"/>
    </xf>
    <xf numFmtId="0" fontId="14" fillId="5" borderId="36" xfId="0" applyFont="1" applyFill="1" applyBorder="1" applyAlignment="1">
      <alignment horizontal="center" vertical="center" wrapText="1"/>
    </xf>
    <xf numFmtId="0" fontId="14" fillId="5" borderId="48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49" xfId="0" applyFont="1" applyFill="1" applyBorder="1" applyAlignment="1">
      <alignment horizontal="center" vertical="center" wrapText="1"/>
    </xf>
    <xf numFmtId="0" fontId="17" fillId="5" borderId="37" xfId="0" applyFont="1" applyFill="1" applyBorder="1" applyAlignment="1">
      <alignment horizontal="center" vertical="center" wrapText="1"/>
    </xf>
    <xf numFmtId="0" fontId="17" fillId="5" borderId="50" xfId="0" applyFont="1" applyFill="1" applyBorder="1" applyAlignment="1">
      <alignment horizontal="center" vertical="center" wrapText="1"/>
    </xf>
    <xf numFmtId="0" fontId="17" fillId="5" borderId="21" xfId="0" applyFont="1" applyFill="1" applyBorder="1" applyAlignment="1">
      <alignment horizontal="center" vertical="center" wrapText="1"/>
    </xf>
    <xf numFmtId="0" fontId="17" fillId="5" borderId="51" xfId="0" applyFont="1" applyFill="1" applyBorder="1" applyAlignment="1">
      <alignment horizontal="center" vertical="center" wrapText="1"/>
    </xf>
    <xf numFmtId="41" fontId="13" fillId="8" borderId="10" xfId="0" applyNumberFormat="1" applyFont="1" applyFill="1" applyBorder="1" applyAlignment="1">
      <alignment horizontal="right" vertical="center"/>
    </xf>
    <xf numFmtId="41" fontId="13" fillId="8" borderId="11" xfId="0" applyNumberFormat="1" applyFont="1" applyFill="1" applyBorder="1" applyAlignment="1">
      <alignment horizontal="right" vertical="center"/>
    </xf>
    <xf numFmtId="41" fontId="13" fillId="8" borderId="12" xfId="0" applyNumberFormat="1" applyFont="1" applyFill="1" applyBorder="1" applyAlignment="1">
      <alignment horizontal="right" vertical="center"/>
    </xf>
    <xf numFmtId="41" fontId="13" fillId="4" borderId="52" xfId="0" applyNumberFormat="1" applyFont="1" applyFill="1" applyBorder="1" applyAlignment="1">
      <alignment vertical="center"/>
    </xf>
    <xf numFmtId="41" fontId="13" fillId="4" borderId="53" xfId="0" applyNumberFormat="1" applyFont="1" applyFill="1" applyBorder="1" applyAlignment="1">
      <alignment vertical="center"/>
    </xf>
    <xf numFmtId="41" fontId="13" fillId="4" borderId="53" xfId="0" applyNumberFormat="1" applyFont="1" applyFill="1" applyBorder="1" applyAlignment="1">
      <alignment horizontal="right" vertical="center"/>
    </xf>
    <xf numFmtId="41" fontId="13" fillId="4" borderId="54" xfId="0" applyNumberFormat="1" applyFont="1" applyFill="1" applyBorder="1" applyAlignment="1">
      <alignment horizontal="right" vertical="center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41" fontId="20" fillId="0" borderId="0" xfId="9" applyFont="1" applyBorder="1" applyAlignment="1">
      <alignment horizontal="right" vertical="center"/>
    </xf>
    <xf numFmtId="41" fontId="14" fillId="0" borderId="0" xfId="9" applyFont="1" applyBorder="1" applyAlignment="1">
      <alignment horizontal="right" vertical="center"/>
    </xf>
    <xf numFmtId="41" fontId="13" fillId="0" borderId="7" xfId="9" applyFont="1" applyBorder="1" applyAlignment="1">
      <alignment horizontal="right" vertical="center"/>
    </xf>
    <xf numFmtId="41" fontId="13" fillId="0" borderId="8" xfId="9" applyFont="1" applyBorder="1" applyAlignment="1">
      <alignment horizontal="right" vertical="center"/>
    </xf>
    <xf numFmtId="41" fontId="13" fillId="0" borderId="9" xfId="9" applyFont="1" applyBorder="1" applyAlignment="1">
      <alignment horizontal="right" vertical="center"/>
    </xf>
    <xf numFmtId="41" fontId="13" fillId="0" borderId="10" xfId="9" applyFont="1" applyBorder="1" applyAlignment="1">
      <alignment horizontal="right" vertical="center"/>
    </xf>
    <xf numFmtId="41" fontId="13" fillId="0" borderId="11" xfId="9" applyFont="1" applyBorder="1" applyAlignment="1">
      <alignment horizontal="right" vertical="center"/>
    </xf>
    <xf numFmtId="0" fontId="14" fillId="0" borderId="0" xfId="0" quotePrefix="1" applyFont="1" applyAlignment="1">
      <alignment horizontal="left" vertical="center"/>
    </xf>
    <xf numFmtId="41" fontId="0" fillId="4" borderId="10" xfId="0" applyNumberFormat="1" applyFill="1" applyBorder="1" applyAlignment="1">
      <alignment horizontal="right" vertical="center"/>
    </xf>
    <xf numFmtId="41" fontId="13" fillId="0" borderId="44" xfId="0" applyNumberFormat="1" applyFont="1" applyBorder="1" applyAlignment="1">
      <alignment vertical="center"/>
    </xf>
    <xf numFmtId="41" fontId="13" fillId="0" borderId="45" xfId="0" applyNumberFormat="1" applyFont="1" applyBorder="1" applyAlignment="1">
      <alignment vertical="center"/>
    </xf>
    <xf numFmtId="41" fontId="13" fillId="0" borderId="45" xfId="0" applyNumberFormat="1" applyFont="1" applyBorder="1" applyAlignment="1">
      <alignment horizontal="right" vertical="center"/>
    </xf>
    <xf numFmtId="41" fontId="13" fillId="0" borderId="55" xfId="0" applyNumberFormat="1" applyFont="1" applyBorder="1" applyAlignment="1">
      <alignment horizontal="right" vertical="center"/>
    </xf>
    <xf numFmtId="41" fontId="13" fillId="0" borderId="56" xfId="0" applyNumberFormat="1" applyFont="1" applyBorder="1" applyAlignment="1">
      <alignment horizontal="right" vertical="center"/>
    </xf>
    <xf numFmtId="41" fontId="13" fillId="0" borderId="47" xfId="0" applyNumberFormat="1" applyFont="1" applyBorder="1" applyAlignment="1">
      <alignment horizontal="right" vertical="center"/>
    </xf>
    <xf numFmtId="41" fontId="13" fillId="4" borderId="56" xfId="0" applyNumberFormat="1" applyFont="1" applyFill="1" applyBorder="1" applyAlignment="1">
      <alignment horizontal="right" vertical="center"/>
    </xf>
    <xf numFmtId="41" fontId="0" fillId="4" borderId="38" xfId="0" applyNumberFormat="1" applyFill="1" applyBorder="1" applyAlignment="1">
      <alignment horizontal="right" vertical="center"/>
    </xf>
    <xf numFmtId="41" fontId="0" fillId="4" borderId="39" xfId="0" applyNumberFormat="1" applyFill="1" applyBorder="1" applyAlignment="1">
      <alignment horizontal="right" vertical="center"/>
    </xf>
    <xf numFmtId="41" fontId="0" fillId="4" borderId="56" xfId="0" applyNumberFormat="1" applyFill="1" applyBorder="1" applyAlignment="1">
      <alignment horizontal="right" vertical="center"/>
    </xf>
    <xf numFmtId="41" fontId="13" fillId="4" borderId="57" xfId="0" applyNumberFormat="1" applyFont="1" applyFill="1" applyBorder="1" applyAlignment="1">
      <alignment vertical="center"/>
    </xf>
    <xf numFmtId="41" fontId="13" fillId="0" borderId="0" xfId="0" applyNumberFormat="1" applyFont="1" applyAlignment="1">
      <alignment horizontal="right" vertical="center"/>
    </xf>
    <xf numFmtId="41" fontId="13" fillId="0" borderId="58" xfId="0" applyNumberFormat="1" applyFont="1" applyBorder="1" applyAlignment="1">
      <alignment vertical="center"/>
    </xf>
    <xf numFmtId="41" fontId="13" fillId="0" borderId="0" xfId="9" applyFont="1">
      <alignment vertical="center"/>
    </xf>
    <xf numFmtId="41" fontId="13" fillId="0" borderId="58" xfId="0" applyNumberFormat="1" applyFont="1" applyBorder="1" applyAlignment="1">
      <alignment horizontal="right" vertical="center"/>
    </xf>
    <xf numFmtId="41" fontId="13" fillId="0" borderId="59" xfId="0" applyNumberFormat="1" applyFont="1" applyBorder="1" applyAlignment="1">
      <alignment horizontal="right" vertical="center"/>
    </xf>
    <xf numFmtId="41" fontId="13" fillId="0" borderId="60" xfId="0" applyNumberFormat="1" applyFont="1" applyBorder="1" applyAlignment="1">
      <alignment horizontal="right" vertical="center"/>
    </xf>
    <xf numFmtId="0" fontId="26" fillId="0" borderId="6" xfId="0" applyFont="1" applyBorder="1" applyAlignment="1">
      <alignment horizontal="left" vertical="center"/>
    </xf>
    <xf numFmtId="41" fontId="13" fillId="0" borderId="61" xfId="0" applyNumberFormat="1" applyFont="1" applyBorder="1" applyAlignment="1">
      <alignment horizontal="right" vertical="center"/>
    </xf>
    <xf numFmtId="41" fontId="13" fillId="0" borderId="62" xfId="0" applyNumberFormat="1" applyFont="1" applyBorder="1" applyAlignment="1">
      <alignment horizontal="right" vertical="center"/>
    </xf>
    <xf numFmtId="41" fontId="13" fillId="0" borderId="63" xfId="0" applyNumberFormat="1" applyFont="1" applyBorder="1" applyAlignment="1">
      <alignment horizontal="right" vertical="center"/>
    </xf>
    <xf numFmtId="41" fontId="13" fillId="4" borderId="63" xfId="0" applyNumberFormat="1" applyFont="1" applyFill="1" applyBorder="1" applyAlignment="1">
      <alignment horizontal="right" vertical="center"/>
    </xf>
    <xf numFmtId="41" fontId="19" fillId="0" borderId="61" xfId="0" applyNumberFormat="1" applyFont="1" applyBorder="1" applyAlignment="1">
      <alignment horizontal="right" vertical="center"/>
    </xf>
    <xf numFmtId="41" fontId="19" fillId="0" borderId="62" xfId="0" applyNumberFormat="1" applyFont="1" applyBorder="1" applyAlignment="1">
      <alignment horizontal="right" vertical="center"/>
    </xf>
    <xf numFmtId="41" fontId="19" fillId="0" borderId="63" xfId="0" applyNumberFormat="1" applyFont="1" applyBorder="1" applyAlignment="1">
      <alignment horizontal="right" vertical="center"/>
    </xf>
    <xf numFmtId="41" fontId="19" fillId="0" borderId="41" xfId="0" applyNumberFormat="1" applyFont="1" applyBorder="1" applyAlignment="1">
      <alignment horizontal="right" vertical="center"/>
    </xf>
    <xf numFmtId="41" fontId="13" fillId="0" borderId="64" xfId="0" applyNumberFormat="1" applyFont="1" applyBorder="1" applyAlignment="1">
      <alignment vertical="center"/>
    </xf>
    <xf numFmtId="41" fontId="13" fillId="0" borderId="62" xfId="0" applyNumberFormat="1" applyFont="1" applyBorder="1" applyAlignment="1">
      <alignment vertical="center"/>
    </xf>
    <xf numFmtId="41" fontId="13" fillId="0" borderId="61" xfId="0" applyNumberFormat="1" applyFont="1" applyBorder="1" applyAlignment="1">
      <alignment vertical="center"/>
    </xf>
    <xf numFmtId="41" fontId="13" fillId="4" borderId="64" xfId="0" applyNumberFormat="1" applyFont="1" applyFill="1" applyBorder="1" applyAlignment="1">
      <alignment vertical="center"/>
    </xf>
    <xf numFmtId="41" fontId="13" fillId="4" borderId="62" xfId="0" applyNumberFormat="1" applyFont="1" applyFill="1" applyBorder="1" applyAlignment="1">
      <alignment horizontal="right" vertical="center"/>
    </xf>
    <xf numFmtId="41" fontId="0" fillId="0" borderId="64" xfId="0" applyNumberFormat="1" applyBorder="1" applyAlignment="1">
      <alignment vertical="center"/>
    </xf>
    <xf numFmtId="41" fontId="0" fillId="0" borderId="62" xfId="0" applyNumberFormat="1" applyBorder="1" applyAlignment="1">
      <alignment vertical="center"/>
    </xf>
    <xf numFmtId="41" fontId="0" fillId="0" borderId="61" xfId="0" applyNumberFormat="1" applyBorder="1" applyAlignment="1">
      <alignment vertical="center"/>
    </xf>
    <xf numFmtId="41" fontId="0" fillId="0" borderId="56" xfId="0" applyNumberFormat="1" applyBorder="1" applyAlignment="1">
      <alignment vertical="center"/>
    </xf>
    <xf numFmtId="41" fontId="0" fillId="0" borderId="56" xfId="0" applyNumberFormat="1" applyBorder="1" applyAlignment="1">
      <alignment horizontal="right" vertical="center"/>
    </xf>
    <xf numFmtId="41" fontId="0" fillId="0" borderId="62" xfId="0" applyNumberFormat="1" applyBorder="1" applyAlignment="1">
      <alignment horizontal="right" vertical="center"/>
    </xf>
    <xf numFmtId="41" fontId="13" fillId="0" borderId="56" xfId="0" applyNumberFormat="1" applyFont="1" applyBorder="1" applyAlignment="1">
      <alignment vertical="center"/>
    </xf>
    <xf numFmtId="0" fontId="0" fillId="4" borderId="64" xfId="0" applyFill="1" applyBorder="1" applyAlignment="1">
      <alignment vertical="center"/>
    </xf>
    <xf numFmtId="0" fontId="0" fillId="4" borderId="56" xfId="0" applyFill="1" applyBorder="1" applyAlignment="1">
      <alignment vertical="center"/>
    </xf>
    <xf numFmtId="0" fontId="0" fillId="4" borderId="41" xfId="0" applyFill="1" applyBorder="1" applyAlignment="1">
      <alignment vertical="center"/>
    </xf>
    <xf numFmtId="0" fontId="0" fillId="4" borderId="62" xfId="0" applyFill="1" applyBorder="1" applyAlignment="1">
      <alignment vertical="center"/>
    </xf>
    <xf numFmtId="41" fontId="0" fillId="4" borderId="12" xfId="9" applyFont="1" applyFill="1" applyBorder="1" applyAlignment="1">
      <alignment horizontal="right" vertical="center"/>
    </xf>
    <xf numFmtId="41" fontId="0" fillId="0" borderId="64" xfId="9" applyFont="1" applyFill="1" applyBorder="1" applyAlignment="1">
      <alignment horizontal="right" vertical="center"/>
    </xf>
    <xf numFmtId="41" fontId="0" fillId="0" borderId="56" xfId="9" applyFont="1" applyFill="1" applyBorder="1" applyAlignment="1">
      <alignment horizontal="right" vertical="center"/>
    </xf>
    <xf numFmtId="41" fontId="0" fillId="0" borderId="41" xfId="9" applyFont="1" applyFill="1" applyBorder="1" applyAlignment="1">
      <alignment horizontal="right" vertical="center"/>
    </xf>
    <xf numFmtId="41" fontId="0" fillId="0" borderId="41" xfId="9" applyFont="1" applyFill="1" applyBorder="1">
      <alignment vertical="center"/>
    </xf>
    <xf numFmtId="41" fontId="0" fillId="0" borderId="62" xfId="9" applyFont="1" applyFill="1" applyBorder="1">
      <alignment vertical="center"/>
    </xf>
    <xf numFmtId="41" fontId="13" fillId="4" borderId="64" xfId="9" applyFont="1" applyFill="1" applyBorder="1" applyAlignment="1">
      <alignment horizontal="right" vertical="center"/>
    </xf>
    <xf numFmtId="41" fontId="13" fillId="4" borderId="56" xfId="9" applyFont="1" applyFill="1" applyBorder="1" applyAlignment="1">
      <alignment horizontal="right" vertical="center"/>
    </xf>
    <xf numFmtId="41" fontId="13" fillId="4" borderId="41" xfId="9" applyFont="1" applyFill="1" applyBorder="1" applyAlignment="1">
      <alignment horizontal="right" vertical="center"/>
    </xf>
    <xf numFmtId="41" fontId="13" fillId="4" borderId="41" xfId="9" applyFont="1" applyFill="1" applyBorder="1">
      <alignment vertical="center"/>
    </xf>
    <xf numFmtId="41" fontId="13" fillId="4" borderId="62" xfId="9" applyFont="1" applyFill="1" applyBorder="1">
      <alignment vertical="center"/>
    </xf>
    <xf numFmtId="41" fontId="13" fillId="4" borderId="56" xfId="0" applyNumberFormat="1" applyFont="1" applyFill="1" applyBorder="1" applyAlignment="1">
      <alignment vertical="center"/>
    </xf>
    <xf numFmtId="41" fontId="13" fillId="4" borderId="62" xfId="0" applyNumberFormat="1" applyFont="1" applyFill="1" applyBorder="1" applyAlignment="1">
      <alignment vertical="center"/>
    </xf>
    <xf numFmtId="41" fontId="13" fillId="4" borderId="61" xfId="0" applyNumberFormat="1" applyFont="1" applyFill="1" applyBorder="1" applyAlignment="1">
      <alignment horizontal="right" vertical="center"/>
    </xf>
    <xf numFmtId="41" fontId="13" fillId="4" borderId="61" xfId="0" applyNumberFormat="1" applyFont="1" applyFill="1" applyBorder="1" applyAlignment="1">
      <alignment vertical="center"/>
    </xf>
    <xf numFmtId="41" fontId="13" fillId="4" borderId="65" xfId="0" applyNumberFormat="1" applyFont="1" applyFill="1" applyBorder="1" applyAlignment="1">
      <alignment vertical="center"/>
    </xf>
    <xf numFmtId="0" fontId="14" fillId="5" borderId="66" xfId="0" applyFont="1" applyFill="1" applyBorder="1" applyAlignment="1">
      <alignment horizontal="center" vertical="center" wrapText="1"/>
    </xf>
    <xf numFmtId="0" fontId="14" fillId="5" borderId="67" xfId="0" applyFont="1" applyFill="1" applyBorder="1" applyAlignment="1">
      <alignment horizontal="center" vertical="center" wrapText="1"/>
    </xf>
    <xf numFmtId="0" fontId="17" fillId="5" borderId="68" xfId="0" applyFont="1" applyFill="1" applyBorder="1" applyAlignment="1">
      <alignment horizontal="center" vertical="center" wrapText="1"/>
    </xf>
    <xf numFmtId="0" fontId="17" fillId="5" borderId="69" xfId="0" applyFont="1" applyFill="1" applyBorder="1" applyAlignment="1">
      <alignment horizontal="center" vertical="center" wrapText="1"/>
    </xf>
    <xf numFmtId="41" fontId="0" fillId="0" borderId="11" xfId="9" applyFont="1" applyFill="1" applyBorder="1" applyAlignment="1">
      <alignment horizontal="right" vertical="center"/>
    </xf>
    <xf numFmtId="41" fontId="0" fillId="0" borderId="0" xfId="9" applyFont="1" applyFill="1" applyBorder="1">
      <alignment vertical="center"/>
    </xf>
    <xf numFmtId="41" fontId="13" fillId="0" borderId="11" xfId="9" applyFont="1" applyFill="1" applyBorder="1" applyAlignment="1">
      <alignment horizontal="right" vertical="center"/>
    </xf>
    <xf numFmtId="41" fontId="13" fillId="0" borderId="0" xfId="9" applyFont="1" applyFill="1" applyBorder="1">
      <alignment vertical="center"/>
    </xf>
    <xf numFmtId="0" fontId="0" fillId="0" borderId="0" xfId="0" applyAlignment="1">
      <alignment horizontal="center" vertical="center" wrapText="1"/>
    </xf>
    <xf numFmtId="0" fontId="22" fillId="0" borderId="0" xfId="0" applyFont="1"/>
    <xf numFmtId="0" fontId="0" fillId="9" borderId="0" xfId="0" applyFill="1"/>
    <xf numFmtId="0" fontId="0" fillId="10" borderId="0" xfId="0" applyFill="1"/>
    <xf numFmtId="0" fontId="22" fillId="4" borderId="0" xfId="0" applyFont="1" applyFill="1" applyAlignment="1">
      <alignment horizontal="center" wrapText="1"/>
    </xf>
    <xf numFmtId="0" fontId="22" fillId="0" borderId="0" xfId="0" applyFont="1" applyAlignment="1">
      <alignment horizontal="center" wrapText="1"/>
    </xf>
    <xf numFmtId="0" fontId="7" fillId="0" borderId="0" xfId="0" applyFont="1" applyAlignment="1">
      <alignment vertical="center"/>
    </xf>
    <xf numFmtId="0" fontId="7" fillId="0" borderId="0" xfId="0" applyFont="1"/>
    <xf numFmtId="0" fontId="0" fillId="4" borderId="0" xfId="0" applyFill="1" applyAlignment="1">
      <alignment horizontal="center"/>
    </xf>
    <xf numFmtId="11" fontId="0" fillId="0" borderId="0" xfId="0" applyNumberFormat="1"/>
    <xf numFmtId="41" fontId="0" fillId="0" borderId="0" xfId="0" applyNumberFormat="1"/>
    <xf numFmtId="0" fontId="27" fillId="0" borderId="0" xfId="0" applyFont="1" applyAlignment="1">
      <alignment vertical="center"/>
    </xf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177" fontId="0" fillId="0" borderId="0" xfId="0" applyNumberFormat="1"/>
    <xf numFmtId="0" fontId="28" fillId="0" borderId="0" xfId="11"/>
    <xf numFmtId="0" fontId="20" fillId="0" borderId="0" xfId="0" applyFont="1" applyAlignment="1">
      <alignment horizontal="left"/>
    </xf>
    <xf numFmtId="0" fontId="28" fillId="0" borderId="0" xfId="11" applyAlignment="1">
      <alignment horizontal="left"/>
    </xf>
    <xf numFmtId="0" fontId="17" fillId="5" borderId="22" xfId="0" applyFont="1" applyFill="1" applyBorder="1" applyAlignment="1">
      <alignment horizontal="center" vertical="center"/>
    </xf>
    <xf numFmtId="0" fontId="17" fillId="5" borderId="21" xfId="0" applyFont="1" applyFill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0" fontId="17" fillId="5" borderId="14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6" fillId="5" borderId="21" xfId="0" applyFont="1" applyFill="1" applyBorder="1" applyAlignment="1">
      <alignment horizontal="center" vertical="center"/>
    </xf>
    <xf numFmtId="0" fontId="16" fillId="5" borderId="14" xfId="0" applyFont="1" applyFill="1" applyBorder="1" applyAlignment="1">
      <alignment horizontal="center" vertical="center"/>
    </xf>
    <xf numFmtId="0" fontId="13" fillId="4" borderId="33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178" fontId="0" fillId="0" borderId="0" xfId="0" applyNumberFormat="1"/>
    <xf numFmtId="0" fontId="13" fillId="0" borderId="0" xfId="0" applyFont="1" applyAlignment="1">
      <alignment horizontal="left"/>
    </xf>
    <xf numFmtId="0" fontId="29" fillId="0" borderId="0" xfId="0" applyFont="1"/>
    <xf numFmtId="11" fontId="29" fillId="0" borderId="0" xfId="0" applyNumberFormat="1" applyFont="1"/>
    <xf numFmtId="0" fontId="19" fillId="0" borderId="0" xfId="0" applyFont="1"/>
    <xf numFmtId="0" fontId="31" fillId="0" borderId="0" xfId="12" applyFont="1" applyAlignment="1">
      <alignment horizontal="center" vertical="center"/>
    </xf>
    <xf numFmtId="0" fontId="20" fillId="0" borderId="0" xfId="0" applyFont="1"/>
    <xf numFmtId="0" fontId="0" fillId="6" borderId="0" xfId="0" applyFill="1" applyAlignment="1"/>
    <xf numFmtId="176" fontId="0" fillId="6" borderId="0" xfId="0" applyNumberFormat="1" applyFill="1" applyAlignment="1"/>
    <xf numFmtId="0" fontId="0" fillId="0" borderId="0" xfId="0" applyFill="1" applyAlignment="1"/>
    <xf numFmtId="176" fontId="0" fillId="0" borderId="0" xfId="0" applyNumberFormat="1" applyFill="1" applyAlignment="1"/>
    <xf numFmtId="0" fontId="0" fillId="3" borderId="70" xfId="0" applyFill="1" applyBorder="1"/>
    <xf numFmtId="0" fontId="32" fillId="0" borderId="0" xfId="0" applyFont="1" applyFill="1" applyAlignment="1">
      <alignment vertical="center"/>
    </xf>
    <xf numFmtId="0" fontId="0" fillId="0" borderId="0" xfId="0" applyFill="1"/>
    <xf numFmtId="0" fontId="22" fillId="0" borderId="0" xfId="0" applyFont="1" applyFill="1" applyAlignment="1">
      <alignment horizontal="center" wrapText="1"/>
    </xf>
    <xf numFmtId="0" fontId="22" fillId="0" borderId="0" xfId="0" applyFont="1" applyFill="1"/>
    <xf numFmtId="11" fontId="29" fillId="0" borderId="0" xfId="0" applyNumberFormat="1" applyFont="1" applyFill="1"/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13" borderId="71" xfId="10" applyFill="1" applyBorder="1" applyAlignment="1"/>
    <xf numFmtId="0" fontId="10" fillId="14" borderId="72" xfId="10" applyFill="1" applyBorder="1" applyAlignment="1"/>
    <xf numFmtId="3" fontId="10" fillId="0" borderId="71" xfId="10" applyNumberFormat="1" applyBorder="1" applyAlignment="1">
      <alignment horizontal="right"/>
    </xf>
    <xf numFmtId="4" fontId="10" fillId="0" borderId="71" xfId="10" applyNumberFormat="1" applyBorder="1" applyAlignment="1">
      <alignment horizontal="right"/>
    </xf>
    <xf numFmtId="0" fontId="10" fillId="14" borderId="71" xfId="10" applyFill="1" applyBorder="1" applyAlignment="1"/>
    <xf numFmtId="0" fontId="10" fillId="14" borderId="0" xfId="10" applyFill="1" applyAlignment="1"/>
    <xf numFmtId="43" fontId="0" fillId="0" borderId="0" xfId="0" applyNumberFormat="1"/>
    <xf numFmtId="0" fontId="17" fillId="5" borderId="21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center" vertical="center"/>
    </xf>
    <xf numFmtId="0" fontId="17" fillId="5" borderId="14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7" fillId="5" borderId="22" xfId="0" applyFont="1" applyFill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0" fontId="13" fillId="4" borderId="33" xfId="0" applyFont="1" applyFill="1" applyBorder="1" applyAlignment="1">
      <alignment horizontal="left" vertical="center" wrapText="1"/>
    </xf>
    <xf numFmtId="0" fontId="13" fillId="4" borderId="35" xfId="0" applyFont="1" applyFill="1" applyBorder="1" applyAlignment="1">
      <alignment horizontal="left" vertical="center" wrapText="1"/>
    </xf>
    <xf numFmtId="0" fontId="13" fillId="4" borderId="34" xfId="0" applyFont="1" applyFill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3" fillId="0" borderId="32" xfId="0" applyFont="1" applyBorder="1" applyAlignment="1">
      <alignment horizontal="left" vertical="center" wrapText="1"/>
    </xf>
    <xf numFmtId="0" fontId="13" fillId="0" borderId="31" xfId="0" applyFont="1" applyBorder="1" applyAlignment="1">
      <alignment horizontal="left" vertical="center" wrapText="1"/>
    </xf>
    <xf numFmtId="0" fontId="17" fillId="5" borderId="37" xfId="0" applyFont="1" applyFill="1" applyBorder="1" applyAlignment="1">
      <alignment horizontal="center" vertical="center"/>
    </xf>
    <xf numFmtId="0" fontId="17" fillId="5" borderId="36" xfId="0" applyFont="1" applyFill="1" applyBorder="1" applyAlignment="1">
      <alignment horizontal="center" vertical="center"/>
    </xf>
    <xf numFmtId="0" fontId="13" fillId="4" borderId="33" xfId="0" applyFont="1" applyFill="1" applyBorder="1" applyAlignment="1">
      <alignment horizontal="left"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4" xfId="0" applyFont="1" applyFill="1" applyBorder="1" applyAlignment="1">
      <alignment horizontal="left" vertical="center"/>
    </xf>
    <xf numFmtId="0" fontId="16" fillId="5" borderId="21" xfId="0" applyFont="1" applyFill="1" applyBorder="1" applyAlignment="1">
      <alignment horizontal="center" vertical="center"/>
    </xf>
    <xf numFmtId="0" fontId="16" fillId="5" borderId="27" xfId="0" applyFont="1" applyFill="1" applyBorder="1" applyAlignment="1">
      <alignment horizontal="center" vertical="center"/>
    </xf>
    <xf numFmtId="0" fontId="16" fillId="5" borderId="14" xfId="0" applyFont="1" applyFill="1" applyBorder="1" applyAlignment="1">
      <alignment horizontal="center" vertical="center"/>
    </xf>
    <xf numFmtId="0" fontId="16" fillId="5" borderId="20" xfId="0" applyFont="1" applyFill="1" applyBorder="1" applyAlignment="1">
      <alignment horizontal="center" vertical="center"/>
    </xf>
    <xf numFmtId="0" fontId="10" fillId="12" borderId="71" xfId="10" applyFill="1" applyBorder="1">
      <alignment vertical="center"/>
    </xf>
    <xf numFmtId="0" fontId="10" fillId="13" borderId="71" xfId="10" applyFill="1" applyBorder="1" applyAlignment="1"/>
    <xf numFmtId="0" fontId="9" fillId="11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9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 vertical="center"/>
    </xf>
  </cellXfs>
  <cellStyles count="13">
    <cellStyle name="Body: normal cell" xfId="5" xr:uid="{00000000-0005-0000-0000-000000000000}"/>
    <cellStyle name="Font: Calibri, 9pt regular" xfId="1" xr:uid="{00000000-0005-0000-0000-000001000000}"/>
    <cellStyle name="Footnotes: top row" xfId="6" xr:uid="{00000000-0005-0000-0000-000002000000}"/>
    <cellStyle name="Header: bottom row" xfId="2" xr:uid="{00000000-0005-0000-0000-000003000000}"/>
    <cellStyle name="Header: top rows" xfId="8" xr:uid="{00000000-0005-0000-0000-000004000000}"/>
    <cellStyle name="Normal 2" xfId="7" xr:uid="{00000000-0005-0000-0000-000006000000}"/>
    <cellStyle name="Parent row" xfId="4" xr:uid="{00000000-0005-0000-0000-000007000000}"/>
    <cellStyle name="Table title" xfId="3" xr:uid="{00000000-0005-0000-0000-000009000000}"/>
    <cellStyle name="쉼표 [0]" xfId="9" builtinId="6"/>
    <cellStyle name="표준" xfId="0" builtinId="0"/>
    <cellStyle name="표준 2" xfId="10" xr:uid="{DE05B990-2924-4931-9EDF-3EEC26F286F8}"/>
    <cellStyle name="표준 4" xfId="12" xr:uid="{DAAD85BD-8C63-49E9-B5C2-89FAD72545EE}"/>
    <cellStyle name="하이퍼링크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gws/Documents/Dropbox/Energy%20Innovation/InputData_RevisionRequest/bldgs/BDEQ/BAU%20Distribued%20Electricity%20Quant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KNREC"/>
      <sheetName val="KOSIS"/>
      <sheetName val="MOTIE"/>
      <sheetName val="StartYear_Cal"/>
      <sheetName val="Calculations_residential"/>
      <sheetName val="Calculations_commercial"/>
      <sheetName val="Calculations"/>
      <sheetName val="BDEQ-BEOfDS-urban-residential"/>
      <sheetName val="BDEQ-BEOfDS-rural-residential"/>
      <sheetName val="BDEQ-BEOfDS-commercial"/>
      <sheetName val="BDEQ-BDESC-urban-residential"/>
      <sheetName val="BDEQ-BDESC-rural-residential"/>
      <sheetName val="BDEQ-BDESC-commerc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dex.go.kr/potal/main/EachDtlPageDetail.do?idx_cd=120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95FF6-49F8-4752-902B-BDC955084312}">
  <dimension ref="A1:F77"/>
  <sheetViews>
    <sheetView workbookViewId="0">
      <selection activeCell="D19" sqref="D19"/>
    </sheetView>
  </sheetViews>
  <sheetFormatPr defaultRowHeight="16.5"/>
  <cols>
    <col min="1" max="1" width="17.125" customWidth="1"/>
    <col min="2" max="2" width="51" customWidth="1"/>
    <col min="4" max="4" width="14.375" bestFit="1" customWidth="1"/>
    <col min="5" max="5" width="10.875" bestFit="1" customWidth="1"/>
  </cols>
  <sheetData>
    <row r="1" spans="1:6">
      <c r="A1" s="1" t="s">
        <v>191</v>
      </c>
    </row>
    <row r="2" spans="1:6">
      <c r="A2" s="1" t="s">
        <v>192</v>
      </c>
    </row>
    <row r="4" spans="1:6">
      <c r="A4" s="1" t="s">
        <v>10</v>
      </c>
      <c r="B4" s="3" t="s">
        <v>186</v>
      </c>
      <c r="F4" s="277"/>
    </row>
    <row r="5" spans="1:6">
      <c r="B5" t="s">
        <v>187</v>
      </c>
    </row>
    <row r="6" spans="1:6">
      <c r="B6" s="2">
        <v>2020</v>
      </c>
    </row>
    <row r="7" spans="1:6">
      <c r="B7" t="s">
        <v>245</v>
      </c>
    </row>
    <row r="8" spans="1:6">
      <c r="B8" s="277" t="s">
        <v>188</v>
      </c>
    </row>
    <row r="10" spans="1:6">
      <c r="B10" s="3" t="s">
        <v>189</v>
      </c>
    </row>
    <row r="11" spans="1:6">
      <c r="B11" s="278" t="s">
        <v>249</v>
      </c>
    </row>
    <row r="12" spans="1:6">
      <c r="B12" s="2" t="s">
        <v>250</v>
      </c>
    </row>
    <row r="13" spans="1:6">
      <c r="B13" s="2" t="s">
        <v>193</v>
      </c>
      <c r="C13" s="5">
        <v>91.8</v>
      </c>
      <c r="D13" s="5" t="s">
        <v>194</v>
      </c>
    </row>
    <row r="14" spans="1:6">
      <c r="B14" s="279" t="s">
        <v>195</v>
      </c>
    </row>
    <row r="15" spans="1:6">
      <c r="B15" s="2" t="s">
        <v>196</v>
      </c>
    </row>
    <row r="18" spans="1:2">
      <c r="A18" s="1" t="s">
        <v>9</v>
      </c>
    </row>
    <row r="19" spans="1:2">
      <c r="A19" t="s">
        <v>200</v>
      </c>
    </row>
    <row r="20" spans="1:2">
      <c r="A20" t="s">
        <v>201</v>
      </c>
    </row>
    <row r="21" spans="1:2" ht="17.25" thickBot="1">
      <c r="A21" t="s">
        <v>202</v>
      </c>
    </row>
    <row r="22" spans="1:2" ht="17.25" thickBot="1">
      <c r="A22" s="301">
        <v>2019</v>
      </c>
    </row>
    <row r="23" spans="1:2">
      <c r="A23" s="1"/>
    </row>
    <row r="24" spans="1:2">
      <c r="A24" t="s">
        <v>203</v>
      </c>
      <c r="B24" s="278"/>
    </row>
    <row r="25" spans="1:2">
      <c r="A25" t="s">
        <v>204</v>
      </c>
      <c r="B25" s="278"/>
    </row>
    <row r="26" spans="1:2">
      <c r="B26" s="278"/>
    </row>
    <row r="27" spans="1:2">
      <c r="A27" s="278" t="s">
        <v>247</v>
      </c>
      <c r="B27" s="278"/>
    </row>
    <row r="28" spans="1:2">
      <c r="A28" s="278" t="s">
        <v>246</v>
      </c>
      <c r="B28" s="278"/>
    </row>
    <row r="29" spans="1:2">
      <c r="A29" s="278" t="s">
        <v>244</v>
      </c>
      <c r="B29" s="278"/>
    </row>
    <row r="31" spans="1:2">
      <c r="A31" s="278" t="s">
        <v>248</v>
      </c>
    </row>
    <row r="32" spans="1:2">
      <c r="A32" s="278" t="s">
        <v>197</v>
      </c>
    </row>
    <row r="35" spans="1:6">
      <c r="A35" t="s">
        <v>190</v>
      </c>
      <c r="F35" s="290"/>
    </row>
    <row r="36" spans="1:6">
      <c r="B36" s="2">
        <v>11630</v>
      </c>
    </row>
    <row r="45" spans="1:6">
      <c r="B45" s="2"/>
    </row>
    <row r="46" spans="1:6">
      <c r="B46" s="2"/>
    </row>
    <row r="47" spans="1:6">
      <c r="B47" s="277"/>
    </row>
    <row r="77" spans="1:2">
      <c r="A77" s="278"/>
      <c r="B77" s="291"/>
    </row>
  </sheetData>
  <phoneticPr fontId="8" type="noConversion"/>
  <hyperlinks>
    <hyperlink ref="B14" r:id="rId1" xr:uid="{169219C5-28DB-4A92-9CAA-68D8D7F49BEC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CA25-AEBA-4E14-BF02-109840382943}">
  <dimension ref="A1:AE702"/>
  <sheetViews>
    <sheetView zoomScale="85" zoomScaleNormal="85" workbookViewId="0">
      <selection activeCell="B56" sqref="B52:B56"/>
    </sheetView>
  </sheetViews>
  <sheetFormatPr defaultRowHeight="16.5"/>
  <cols>
    <col min="1" max="1" width="6.625" customWidth="1"/>
    <col min="2" max="2" width="11.625" customWidth="1"/>
    <col min="3" max="3" width="4.125" customWidth="1"/>
    <col min="4" max="4" width="26.625" customWidth="1"/>
    <col min="5" max="22" width="11.625" customWidth="1"/>
    <col min="23" max="23" width="4.125" customWidth="1"/>
    <col min="24" max="24" width="26.625" customWidth="1"/>
    <col min="25" max="26" width="11.625" customWidth="1"/>
  </cols>
  <sheetData>
    <row r="1" spans="3:24" s="6" customFormat="1" ht="26.25">
      <c r="C1" s="7" t="s">
        <v>169</v>
      </c>
    </row>
    <row r="2" spans="3:24" s="6" customFormat="1" ht="15.75" customHeight="1">
      <c r="G2" s="6" t="s">
        <v>168</v>
      </c>
    </row>
    <row r="3" spans="3:24" s="6" customFormat="1" ht="15.75" customHeight="1">
      <c r="C3" s="53" t="s">
        <v>167</v>
      </c>
      <c r="D3" s="86"/>
      <c r="G3" s="6" t="s">
        <v>166</v>
      </c>
    </row>
    <row r="4" spans="3:24" s="6" customFormat="1" ht="15.75" customHeight="1" thickBot="1"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85"/>
    </row>
    <row r="5" spans="3:24" s="6" customFormat="1" ht="15.75" customHeight="1">
      <c r="C5" s="281" t="s">
        <v>69</v>
      </c>
      <c r="D5" s="281"/>
      <c r="E5" s="48" t="s">
        <v>87</v>
      </c>
      <c r="F5" s="46" t="s">
        <v>86</v>
      </c>
      <c r="G5" s="46" t="s">
        <v>85</v>
      </c>
      <c r="H5" s="46" t="s">
        <v>84</v>
      </c>
      <c r="I5" s="46" t="s">
        <v>83</v>
      </c>
      <c r="J5" s="46" t="s">
        <v>82</v>
      </c>
      <c r="K5" s="46" t="s">
        <v>81</v>
      </c>
      <c r="L5" s="46" t="s">
        <v>80</v>
      </c>
      <c r="M5" s="46" t="s">
        <v>79</v>
      </c>
      <c r="N5" s="46" t="s">
        <v>78</v>
      </c>
      <c r="O5" s="46" t="s">
        <v>77</v>
      </c>
      <c r="P5" s="46" t="s">
        <v>76</v>
      </c>
      <c r="Q5" s="46" t="s">
        <v>75</v>
      </c>
      <c r="R5" s="46" t="s">
        <v>74</v>
      </c>
      <c r="S5" s="46" t="s">
        <v>73</v>
      </c>
      <c r="T5" s="46" t="s">
        <v>72</v>
      </c>
      <c r="U5" s="46" t="s">
        <v>71</v>
      </c>
      <c r="V5" s="45" t="s">
        <v>70</v>
      </c>
      <c r="W5" s="280" t="s">
        <v>69</v>
      </c>
      <c r="X5" s="281"/>
    </row>
    <row r="6" spans="3:24" s="6" customFormat="1" ht="15.75" customHeight="1">
      <c r="C6" s="283"/>
      <c r="D6" s="283"/>
      <c r="E6" s="43" t="s">
        <v>22</v>
      </c>
      <c r="F6" s="41" t="s">
        <v>68</v>
      </c>
      <c r="G6" s="41" t="s">
        <v>67</v>
      </c>
      <c r="H6" s="41" t="s">
        <v>66</v>
      </c>
      <c r="I6" s="41" t="s">
        <v>65</v>
      </c>
      <c r="J6" s="41" t="s">
        <v>64</v>
      </c>
      <c r="K6" s="41" t="s">
        <v>63</v>
      </c>
      <c r="L6" s="41" t="s">
        <v>62</v>
      </c>
      <c r="M6" s="41" t="s">
        <v>61</v>
      </c>
      <c r="N6" s="41" t="s">
        <v>60</v>
      </c>
      <c r="O6" s="41" t="s">
        <v>59</v>
      </c>
      <c r="P6" s="41" t="s">
        <v>58</v>
      </c>
      <c r="Q6" s="41" t="s">
        <v>57</v>
      </c>
      <c r="R6" s="41" t="s">
        <v>56</v>
      </c>
      <c r="S6" s="41" t="s">
        <v>55</v>
      </c>
      <c r="T6" s="41" t="s">
        <v>54</v>
      </c>
      <c r="U6" s="41" t="s">
        <v>53</v>
      </c>
      <c r="V6" s="40" t="s">
        <v>52</v>
      </c>
      <c r="W6" s="282"/>
      <c r="X6" s="283"/>
    </row>
    <row r="7" spans="3:24" s="31" customFormat="1" ht="15.75" customHeight="1">
      <c r="C7" s="25" t="s">
        <v>51</v>
      </c>
      <c r="D7" s="33"/>
      <c r="E7" s="29">
        <v>26912.017241600162</v>
      </c>
      <c r="F7" s="28">
        <v>705.13656820869483</v>
      </c>
      <c r="G7" s="28">
        <v>823.61590400000273</v>
      </c>
      <c r="H7" s="28">
        <v>934.56217460869618</v>
      </c>
      <c r="I7" s="28">
        <v>665.39340799999775</v>
      </c>
      <c r="J7" s="28">
        <v>632.02832000000149</v>
      </c>
      <c r="K7" s="28">
        <v>707.77458782608699</v>
      </c>
      <c r="L7" s="28">
        <v>357.04013161738976</v>
      </c>
      <c r="M7" s="28">
        <v>121.866944</v>
      </c>
      <c r="N7" s="28">
        <v>2695.9955030261272</v>
      </c>
      <c r="O7" s="28">
        <v>3037.1528840347814</v>
      </c>
      <c r="P7" s="28">
        <v>1214.7438719999996</v>
      </c>
      <c r="Q7" s="27">
        <v>2417.9596730434878</v>
      </c>
      <c r="R7" s="27">
        <v>1288.5369586086913</v>
      </c>
      <c r="S7" s="27">
        <v>2934.8016319999488</v>
      </c>
      <c r="T7" s="27">
        <v>4022.6469874087597</v>
      </c>
      <c r="U7" s="27">
        <v>3982.3836132174965</v>
      </c>
      <c r="V7" s="26">
        <v>370.37808000000012</v>
      </c>
      <c r="W7" s="25" t="s">
        <v>51</v>
      </c>
      <c r="X7" s="33"/>
    </row>
    <row r="8" spans="3:24" s="31" customFormat="1" ht="15.75" customHeight="1">
      <c r="C8" s="25" t="s">
        <v>165</v>
      </c>
      <c r="D8" s="25"/>
      <c r="E8" s="29">
        <v>1918208.8839999973</v>
      </c>
      <c r="F8" s="28">
        <v>177254.37433362927</v>
      </c>
      <c r="G8" s="28">
        <v>50829.279999999882</v>
      </c>
      <c r="H8" s="28">
        <v>80385.05478260832</v>
      </c>
      <c r="I8" s="28">
        <v>63748.899999999929</v>
      </c>
      <c r="J8" s="28">
        <v>62100.557551020553</v>
      </c>
      <c r="K8" s="28">
        <v>65928.721898846517</v>
      </c>
      <c r="L8" s="28">
        <v>36262.907565217378</v>
      </c>
      <c r="M8" s="28">
        <v>2390.5500000000002</v>
      </c>
      <c r="N8" s="28">
        <v>372079.997653956</v>
      </c>
      <c r="O8" s="28">
        <v>139217.81378349382</v>
      </c>
      <c r="P8" s="28">
        <v>96492.180204081495</v>
      </c>
      <c r="Q8" s="27">
        <v>159223.08452528794</v>
      </c>
      <c r="R8" s="27">
        <v>106542.04008873051</v>
      </c>
      <c r="S8" s="27">
        <v>129599.40510203842</v>
      </c>
      <c r="T8" s="27">
        <v>148456.59853771026</v>
      </c>
      <c r="U8" s="27">
        <v>186438.71042235641</v>
      </c>
      <c r="V8" s="26">
        <v>41258.707551020401</v>
      </c>
      <c r="W8" s="25" t="s">
        <v>165</v>
      </c>
      <c r="X8" s="25"/>
    </row>
    <row r="9" spans="3:24" s="6" customFormat="1" ht="15.75" customHeight="1">
      <c r="C9" s="13"/>
      <c r="D9" s="13"/>
      <c r="E9" s="74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2"/>
      <c r="R9" s="72"/>
      <c r="S9" s="72"/>
      <c r="T9" s="72"/>
      <c r="U9" s="72"/>
      <c r="V9" s="71"/>
      <c r="W9" s="13"/>
      <c r="X9" s="13"/>
    </row>
    <row r="10" spans="3:24" s="6" customFormat="1" ht="15.75" customHeight="1">
      <c r="C10" s="30" t="s">
        <v>164</v>
      </c>
      <c r="D10" s="30"/>
      <c r="E10" s="105"/>
      <c r="F10" s="103"/>
      <c r="G10" s="103"/>
      <c r="H10" s="103"/>
      <c r="I10" s="103"/>
      <c r="J10" s="103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95"/>
      <c r="W10" s="30" t="s">
        <v>163</v>
      </c>
      <c r="X10" s="30"/>
    </row>
    <row r="11" spans="3:24" s="31" customFormat="1" ht="15.75" customHeight="1">
      <c r="C11" s="10"/>
      <c r="D11" s="34" t="s">
        <v>132</v>
      </c>
      <c r="E11" s="23">
        <v>27053.910000000014</v>
      </c>
      <c r="F11" s="22">
        <v>245.82</v>
      </c>
      <c r="G11" s="22">
        <v>165.36</v>
      </c>
      <c r="H11" s="22">
        <v>20.399999999999999</v>
      </c>
      <c r="I11" s="22">
        <v>47.879999999999995</v>
      </c>
      <c r="J11" s="22">
        <v>523.77999999999986</v>
      </c>
      <c r="K11" s="22">
        <v>0</v>
      </c>
      <c r="L11" s="22">
        <v>65.16</v>
      </c>
      <c r="M11" s="22">
        <v>68</v>
      </c>
      <c r="N11" s="22">
        <v>439.76</v>
      </c>
      <c r="O11" s="22">
        <v>1955.7800000000002</v>
      </c>
      <c r="P11" s="261">
        <v>3113.9299999999994</v>
      </c>
      <c r="Q11" s="260">
        <v>1210.7500000000014</v>
      </c>
      <c r="R11" s="21">
        <v>1285.2900000000002</v>
      </c>
      <c r="S11" s="21">
        <v>6676.3199999999943</v>
      </c>
      <c r="T11" s="21">
        <v>6330.9000000000124</v>
      </c>
      <c r="U11" s="21">
        <v>4898.8100000000059</v>
      </c>
      <c r="V11" s="20">
        <v>5.97</v>
      </c>
      <c r="W11" s="10"/>
      <c r="X11" s="34" t="s">
        <v>132</v>
      </c>
    </row>
    <row r="12" spans="3:24" s="6" customFormat="1" ht="15.75" customHeight="1">
      <c r="C12" s="13"/>
      <c r="D12" s="194" t="s">
        <v>46</v>
      </c>
      <c r="E12" s="100">
        <v>20470.220000000012</v>
      </c>
      <c r="F12" s="99">
        <v>192.25</v>
      </c>
      <c r="G12" s="99">
        <v>20.399999999999999</v>
      </c>
      <c r="H12" s="99">
        <v>0</v>
      </c>
      <c r="I12" s="99">
        <v>540.73</v>
      </c>
      <c r="J12" s="99">
        <v>632.78</v>
      </c>
      <c r="K12" s="99">
        <v>181.2</v>
      </c>
      <c r="L12" s="99">
        <v>0</v>
      </c>
      <c r="M12" s="99">
        <v>0</v>
      </c>
      <c r="N12" s="99">
        <v>712.04</v>
      </c>
      <c r="O12" s="99">
        <v>1651.9900000000005</v>
      </c>
      <c r="P12" s="259">
        <v>273.39999999999998</v>
      </c>
      <c r="Q12" s="258">
        <v>1706.9300000000003</v>
      </c>
      <c r="R12" s="98">
        <v>1367.1699999999976</v>
      </c>
      <c r="S12" s="98">
        <v>3398.1999999999921</v>
      </c>
      <c r="T12" s="98">
        <v>5343.7100000000155</v>
      </c>
      <c r="U12" s="98">
        <v>4437.2400000000061</v>
      </c>
      <c r="V12" s="97">
        <v>12.18</v>
      </c>
      <c r="W12" s="13"/>
      <c r="X12" s="194" t="s">
        <v>46</v>
      </c>
    </row>
    <row r="13" spans="3:24" s="6" customFormat="1" ht="15.75" customHeight="1">
      <c r="C13" s="13"/>
      <c r="D13" s="194" t="s">
        <v>45</v>
      </c>
      <c r="E13" s="100">
        <v>19067.080000000002</v>
      </c>
      <c r="F13" s="99">
        <v>47.79</v>
      </c>
      <c r="G13" s="99">
        <v>285.20999999999998</v>
      </c>
      <c r="H13" s="99">
        <v>40.020000000000003</v>
      </c>
      <c r="I13" s="99">
        <v>166.98</v>
      </c>
      <c r="J13" s="99">
        <v>130.26</v>
      </c>
      <c r="K13" s="99">
        <v>45.6</v>
      </c>
      <c r="L13" s="99">
        <v>58.86</v>
      </c>
      <c r="M13" s="99">
        <v>20.6</v>
      </c>
      <c r="N13" s="99">
        <v>1094</v>
      </c>
      <c r="O13" s="99">
        <v>1967.57</v>
      </c>
      <c r="P13" s="99">
        <v>1243.44</v>
      </c>
      <c r="Q13" s="98">
        <v>1783.01</v>
      </c>
      <c r="R13" s="98">
        <v>1422.96</v>
      </c>
      <c r="S13" s="98">
        <v>2684.83</v>
      </c>
      <c r="T13" s="98">
        <v>5243.07</v>
      </c>
      <c r="U13" s="98">
        <v>2814.7</v>
      </c>
      <c r="V13" s="97">
        <v>18.18</v>
      </c>
      <c r="W13" s="13"/>
      <c r="X13" s="194" t="s">
        <v>45</v>
      </c>
    </row>
    <row r="14" spans="3:24" s="6" customFormat="1" ht="15.75" customHeight="1">
      <c r="C14" s="13"/>
      <c r="D14" s="13"/>
      <c r="E14" s="100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8"/>
      <c r="R14" s="98"/>
      <c r="S14" s="98"/>
      <c r="T14" s="98"/>
      <c r="U14" s="98"/>
      <c r="V14" s="97"/>
      <c r="W14" s="13"/>
      <c r="X14" s="13"/>
    </row>
    <row r="15" spans="3:24" s="31" customFormat="1" ht="15.75" customHeight="1">
      <c r="C15" s="25" t="s">
        <v>162</v>
      </c>
      <c r="D15" s="33"/>
      <c r="E15" s="29">
        <v>1918208.883999994</v>
      </c>
      <c r="F15" s="28">
        <v>177254.37433362915</v>
      </c>
      <c r="G15" s="28">
        <v>50829.279999999955</v>
      </c>
      <c r="H15" s="28">
        <v>80385.054782608597</v>
      </c>
      <c r="I15" s="28">
        <v>63748.899999999914</v>
      </c>
      <c r="J15" s="28">
        <v>62100.557551020538</v>
      </c>
      <c r="K15" s="28">
        <v>65928.721898846517</v>
      </c>
      <c r="L15" s="28">
        <v>36262.907565217392</v>
      </c>
      <c r="M15" s="28">
        <v>2390.5500000000002</v>
      </c>
      <c r="N15" s="28">
        <v>372079.99765395687</v>
      </c>
      <c r="O15" s="28">
        <v>139217.81378349438</v>
      </c>
      <c r="P15" s="28">
        <v>96492.180204081465</v>
      </c>
      <c r="Q15" s="28">
        <v>159223.08452528692</v>
      </c>
      <c r="R15" s="28">
        <v>106542.04008873047</v>
      </c>
      <c r="S15" s="28">
        <v>129599.40510203753</v>
      </c>
      <c r="T15" s="28">
        <v>148456.5985377086</v>
      </c>
      <c r="U15" s="28">
        <v>186438.71042235516</v>
      </c>
      <c r="V15" s="26">
        <v>41258.707551020401</v>
      </c>
      <c r="W15" s="25" t="s">
        <v>162</v>
      </c>
      <c r="X15" s="33"/>
    </row>
    <row r="16" spans="3:24" s="31" customFormat="1" ht="15.75" customHeight="1">
      <c r="D16" s="32" t="s">
        <v>43</v>
      </c>
      <c r="E16" s="23">
        <v>1441173.8119999943</v>
      </c>
      <c r="F16" s="22">
        <v>156143.36000000002</v>
      </c>
      <c r="G16" s="22">
        <v>34033.01999999996</v>
      </c>
      <c r="H16" s="22">
        <v>59363.929999999891</v>
      </c>
      <c r="I16" s="22">
        <v>47805.839999999909</v>
      </c>
      <c r="J16" s="22">
        <v>48378.340000000135</v>
      </c>
      <c r="K16" s="22">
        <v>49682.830000000024</v>
      </c>
      <c r="L16" s="22">
        <v>30904.100000000002</v>
      </c>
      <c r="M16" s="22">
        <v>415.84000000000009</v>
      </c>
      <c r="N16" s="22">
        <v>305184.55200000835</v>
      </c>
      <c r="O16" s="22">
        <v>106071.21999999839</v>
      </c>
      <c r="P16" s="22">
        <v>66758.989999999831</v>
      </c>
      <c r="Q16" s="21">
        <v>110934.72999999857</v>
      </c>
      <c r="R16" s="21">
        <v>81729.939999999333</v>
      </c>
      <c r="S16" s="21">
        <v>90344.519999996744</v>
      </c>
      <c r="T16" s="21">
        <v>86609.069999998203</v>
      </c>
      <c r="U16" s="21">
        <v>140756.47999999489</v>
      </c>
      <c r="V16" s="20">
        <v>26057.049999999992</v>
      </c>
      <c r="X16" s="32" t="s">
        <v>43</v>
      </c>
    </row>
    <row r="17" spans="3:24" s="31" customFormat="1" ht="15.75" customHeight="1">
      <c r="C17" s="10"/>
      <c r="D17" s="32" t="s">
        <v>42</v>
      </c>
      <c r="E17" s="23">
        <v>86362.45</v>
      </c>
      <c r="F17" s="22">
        <v>4282.1620000000003</v>
      </c>
      <c r="G17" s="22">
        <v>2446.5700000000006</v>
      </c>
      <c r="H17" s="22">
        <v>7841.2600000000011</v>
      </c>
      <c r="I17" s="22">
        <v>4143.6699999999983</v>
      </c>
      <c r="J17" s="22">
        <v>3014.4600000000005</v>
      </c>
      <c r="K17" s="22">
        <v>6344.3899999999985</v>
      </c>
      <c r="L17" s="22">
        <v>1958.02</v>
      </c>
      <c r="M17" s="22">
        <v>1147.5</v>
      </c>
      <c r="N17" s="22">
        <v>8102.6200000000008</v>
      </c>
      <c r="O17" s="22">
        <v>5292.0999999999958</v>
      </c>
      <c r="P17" s="22">
        <v>6087.03</v>
      </c>
      <c r="Q17" s="21">
        <v>5978.67</v>
      </c>
      <c r="R17" s="21">
        <v>4260.9000000000005</v>
      </c>
      <c r="S17" s="21">
        <v>6409.0799999999981</v>
      </c>
      <c r="T17" s="21">
        <v>10070.669999999998</v>
      </c>
      <c r="U17" s="21">
        <v>6422.7879999999996</v>
      </c>
      <c r="V17" s="20">
        <v>2560.5600000000004</v>
      </c>
      <c r="W17" s="10"/>
      <c r="X17" s="32" t="s">
        <v>42</v>
      </c>
    </row>
    <row r="18" spans="3:24" s="31" customFormat="1" ht="15.75" customHeight="1">
      <c r="C18" s="10"/>
      <c r="D18" s="32" t="s">
        <v>41</v>
      </c>
      <c r="E18" s="23">
        <v>31528.109999999997</v>
      </c>
      <c r="F18" s="22">
        <v>4269.26</v>
      </c>
      <c r="G18" s="22">
        <v>1200.02</v>
      </c>
      <c r="H18" s="22">
        <v>1985.1899999999998</v>
      </c>
      <c r="I18" s="22">
        <v>1363.94</v>
      </c>
      <c r="J18" s="22">
        <v>1124.32</v>
      </c>
      <c r="K18" s="22">
        <v>623.62</v>
      </c>
      <c r="L18" s="22">
        <v>704.9</v>
      </c>
      <c r="M18" s="193">
        <v>180.19</v>
      </c>
      <c r="N18" s="22">
        <v>5625.83</v>
      </c>
      <c r="O18" s="22">
        <v>861.04</v>
      </c>
      <c r="P18" s="22">
        <v>1071.44</v>
      </c>
      <c r="Q18" s="21">
        <v>3926.67</v>
      </c>
      <c r="R18" s="21">
        <v>1497.77</v>
      </c>
      <c r="S18" s="21">
        <v>1003.2800000000001</v>
      </c>
      <c r="T18" s="21">
        <v>3435.65</v>
      </c>
      <c r="U18" s="21">
        <v>2589.7099999999996</v>
      </c>
      <c r="V18" s="20">
        <v>65.28</v>
      </c>
      <c r="W18" s="10"/>
      <c r="X18" s="32" t="s">
        <v>41</v>
      </c>
    </row>
    <row r="19" spans="3:24" s="31" customFormat="1" ht="15.75" customHeight="1">
      <c r="C19" s="10"/>
      <c r="D19" s="32" t="s">
        <v>40</v>
      </c>
      <c r="E19" s="23">
        <v>121856.52399999967</v>
      </c>
      <c r="F19" s="22">
        <v>3238.7999999999993</v>
      </c>
      <c r="G19" s="22">
        <v>7944.1799999999985</v>
      </c>
      <c r="H19" s="22">
        <v>4416.8600000000006</v>
      </c>
      <c r="I19" s="22">
        <v>4008.94</v>
      </c>
      <c r="J19" s="22">
        <v>3080.49</v>
      </c>
      <c r="K19" s="22">
        <v>4945.8700000000008</v>
      </c>
      <c r="L19" s="22">
        <v>484.94800000000004</v>
      </c>
      <c r="M19" s="22">
        <v>61.2</v>
      </c>
      <c r="N19" s="22">
        <v>6965.2160000000022</v>
      </c>
      <c r="O19" s="22">
        <v>9930.7899999999936</v>
      </c>
      <c r="P19" s="22">
        <v>3959.2</v>
      </c>
      <c r="Q19" s="21">
        <v>10239.459999999981</v>
      </c>
      <c r="R19" s="21">
        <v>4687.9000000000005</v>
      </c>
      <c r="S19" s="21">
        <v>8517.2899999999972</v>
      </c>
      <c r="T19" s="21">
        <v>31676.259999999671</v>
      </c>
      <c r="U19" s="21">
        <v>14539.150000000023</v>
      </c>
      <c r="V19" s="20">
        <v>3159.9699999999993</v>
      </c>
      <c r="W19" s="10"/>
      <c r="X19" s="32" t="s">
        <v>40</v>
      </c>
    </row>
    <row r="20" spans="3:24" s="31" customFormat="1" ht="15.75" customHeight="1">
      <c r="C20" s="10"/>
      <c r="D20" s="32" t="s">
        <v>39</v>
      </c>
      <c r="E20" s="23">
        <v>25976.54</v>
      </c>
      <c r="F20" s="22">
        <v>35.64</v>
      </c>
      <c r="G20" s="22">
        <v>262.51</v>
      </c>
      <c r="H20" s="22">
        <v>586.6</v>
      </c>
      <c r="I20" s="22">
        <v>305.36</v>
      </c>
      <c r="J20" s="22">
        <v>760.27</v>
      </c>
      <c r="K20" s="22">
        <v>483.65</v>
      </c>
      <c r="L20" s="22">
        <v>529.83000000000004</v>
      </c>
      <c r="M20" s="22">
        <v>410.72</v>
      </c>
      <c r="N20" s="22">
        <v>3085.75</v>
      </c>
      <c r="O20" s="22">
        <v>2006.44</v>
      </c>
      <c r="P20" s="22">
        <v>5327.47</v>
      </c>
      <c r="Q20" s="21">
        <v>5169.5900000000011</v>
      </c>
      <c r="R20" s="21">
        <v>3517.66</v>
      </c>
      <c r="S20" s="21">
        <v>715.26</v>
      </c>
      <c r="T20" s="21">
        <v>1160.0400000000002</v>
      </c>
      <c r="U20" s="21">
        <v>1479.56</v>
      </c>
      <c r="V20" s="20">
        <v>140.19</v>
      </c>
      <c r="W20" s="10"/>
      <c r="X20" s="32" t="s">
        <v>39</v>
      </c>
    </row>
    <row r="21" spans="3:24" s="31" customFormat="1" ht="15.75" customHeight="1">
      <c r="C21" s="10"/>
      <c r="D21" s="32" t="s">
        <v>38</v>
      </c>
      <c r="E21" s="23">
        <v>46547.552000000003</v>
      </c>
      <c r="F21" s="22">
        <v>1780.14</v>
      </c>
      <c r="G21" s="22">
        <v>282.24</v>
      </c>
      <c r="H21" s="22">
        <v>1098</v>
      </c>
      <c r="I21" s="22">
        <v>855.86999999999989</v>
      </c>
      <c r="J21" s="22">
        <v>958.12</v>
      </c>
      <c r="K21" s="22">
        <v>1304.2399999999998</v>
      </c>
      <c r="L21" s="22">
        <v>859.54</v>
      </c>
      <c r="M21" s="22">
        <v>154.5</v>
      </c>
      <c r="N21" s="22">
        <v>6305.8600000000015</v>
      </c>
      <c r="O21" s="22">
        <v>5973.3319999999994</v>
      </c>
      <c r="P21" s="22">
        <v>4819.3799999999983</v>
      </c>
      <c r="Q21" s="21">
        <v>8346.6200000000008</v>
      </c>
      <c r="R21" s="21">
        <v>1136.05</v>
      </c>
      <c r="S21" s="21">
        <v>3860.7200000000003</v>
      </c>
      <c r="T21" s="21">
        <v>2858.4</v>
      </c>
      <c r="U21" s="21">
        <v>4859.4100000000017</v>
      </c>
      <c r="V21" s="20">
        <v>1095.1300000000001</v>
      </c>
      <c r="W21" s="10"/>
      <c r="X21" s="32" t="s">
        <v>38</v>
      </c>
    </row>
    <row r="22" spans="3:24" s="31" customFormat="1" ht="15.75" customHeight="1">
      <c r="C22" s="10"/>
      <c r="D22" s="32" t="s">
        <v>36</v>
      </c>
      <c r="E22" s="23">
        <v>164763.89599999995</v>
      </c>
      <c r="F22" s="22">
        <v>7505.0123336291044</v>
      </c>
      <c r="G22" s="22">
        <v>4660.7400000000016</v>
      </c>
      <c r="H22" s="22">
        <v>5093.2147826086957</v>
      </c>
      <c r="I22" s="22">
        <v>5265.2799999999988</v>
      </c>
      <c r="J22" s="22">
        <v>4784.5575510204089</v>
      </c>
      <c r="K22" s="22">
        <v>2544.1218988464948</v>
      </c>
      <c r="L22" s="22">
        <v>821.5695652173913</v>
      </c>
      <c r="M22" s="22">
        <v>20.6</v>
      </c>
      <c r="N22" s="22">
        <v>36810.169653948498</v>
      </c>
      <c r="O22" s="22">
        <v>9082.8917834960102</v>
      </c>
      <c r="P22" s="22">
        <v>8468.6702040816326</v>
      </c>
      <c r="Q22" s="21">
        <v>14627.344525288378</v>
      </c>
      <c r="R22" s="21">
        <v>9711.820088731145</v>
      </c>
      <c r="S22" s="21">
        <v>18749.255102040795</v>
      </c>
      <c r="T22" s="21">
        <v>12646.508537710739</v>
      </c>
      <c r="U22" s="21">
        <v>15791.612422360251</v>
      </c>
      <c r="V22" s="20">
        <v>8180.5275510204101</v>
      </c>
      <c r="W22" s="10"/>
      <c r="X22" s="32" t="s">
        <v>36</v>
      </c>
    </row>
    <row r="23" spans="3:24" s="31" customFormat="1" ht="15.75" customHeight="1">
      <c r="C23" s="10"/>
      <c r="D23" s="10"/>
      <c r="E23" s="23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1"/>
      <c r="R23" s="21"/>
      <c r="S23" s="21"/>
      <c r="T23" s="21"/>
      <c r="U23" s="21"/>
      <c r="V23" s="20"/>
      <c r="W23" s="10"/>
      <c r="X23" s="10"/>
    </row>
    <row r="24" spans="3:24" s="31" customFormat="1" ht="15.75" customHeight="1">
      <c r="C24" s="25" t="s">
        <v>161</v>
      </c>
      <c r="D24" s="25"/>
      <c r="E24" s="29">
        <v>1918208.8839999991</v>
      </c>
      <c r="F24" s="28">
        <v>177254.37433362909</v>
      </c>
      <c r="G24" s="28">
        <v>50829.280000000006</v>
      </c>
      <c r="H24" s="28">
        <v>80385.054782608699</v>
      </c>
      <c r="I24" s="28">
        <v>63748.900000000009</v>
      </c>
      <c r="J24" s="28">
        <v>62100.557551020407</v>
      </c>
      <c r="K24" s="28">
        <v>65928.721898846503</v>
      </c>
      <c r="L24" s="28">
        <v>36262.907565217392</v>
      </c>
      <c r="M24" s="28">
        <v>2390.5500000000002</v>
      </c>
      <c r="N24" s="28">
        <v>372079.99765394861</v>
      </c>
      <c r="O24" s="28">
        <v>139217.81378349604</v>
      </c>
      <c r="P24" s="28">
        <v>96492.18020408164</v>
      </c>
      <c r="Q24" s="28">
        <v>159223.08452528837</v>
      </c>
      <c r="R24" s="28">
        <v>106542.04008873118</v>
      </c>
      <c r="S24" s="28">
        <v>129599.40510204094</v>
      </c>
      <c r="T24" s="28">
        <v>148456.59853770948</v>
      </c>
      <c r="U24" s="28">
        <v>186438.71042236048</v>
      </c>
      <c r="V24" s="26">
        <v>41258.707551020401</v>
      </c>
      <c r="W24" s="25" t="s">
        <v>161</v>
      </c>
      <c r="X24" s="25"/>
    </row>
    <row r="25" spans="3:24" s="31" customFormat="1" ht="15.75" customHeight="1">
      <c r="C25" s="10"/>
      <c r="D25" s="10" t="s">
        <v>160</v>
      </c>
      <c r="E25" s="23">
        <v>125863.94600000045</v>
      </c>
      <c r="F25" s="22">
        <v>1160.5000000000007</v>
      </c>
      <c r="G25" s="22">
        <v>2058.200000000003</v>
      </c>
      <c r="H25" s="22">
        <v>868.56399999999962</v>
      </c>
      <c r="I25" s="22">
        <v>1818.4700000000012</v>
      </c>
      <c r="J25" s="22">
        <v>3223.539999999995</v>
      </c>
      <c r="K25" s="22">
        <v>264.89000000000004</v>
      </c>
      <c r="L25" s="22">
        <v>2600.3700000000017</v>
      </c>
      <c r="M25" s="22">
        <v>81.960000000000008</v>
      </c>
      <c r="N25" s="22">
        <v>10731.842000000041</v>
      </c>
      <c r="O25" s="22">
        <v>10474.640000000039</v>
      </c>
      <c r="P25" s="22">
        <v>1772.8600000000008</v>
      </c>
      <c r="Q25" s="21">
        <v>10915.070000000032</v>
      </c>
      <c r="R25" s="21">
        <v>7431.9700000000284</v>
      </c>
      <c r="S25" s="21">
        <v>31010.489999999976</v>
      </c>
      <c r="T25" s="21">
        <v>11149.050000000128</v>
      </c>
      <c r="U25" s="21">
        <v>29913.990000000194</v>
      </c>
      <c r="V25" s="20">
        <v>387.53999999999991</v>
      </c>
      <c r="W25" s="10"/>
      <c r="X25" s="10" t="s">
        <v>160</v>
      </c>
    </row>
    <row r="26" spans="3:24" s="31" customFormat="1" ht="15.75" customHeight="1">
      <c r="C26" s="10"/>
      <c r="D26" s="10" t="s">
        <v>159</v>
      </c>
      <c r="E26" s="23">
        <v>248342.07820408038</v>
      </c>
      <c r="F26" s="22">
        <v>5532.039551020408</v>
      </c>
      <c r="G26" s="22">
        <v>7589.2799999999979</v>
      </c>
      <c r="H26" s="22">
        <v>11094.641999999993</v>
      </c>
      <c r="I26" s="22">
        <v>9863.9300000000039</v>
      </c>
      <c r="J26" s="22">
        <v>3798.0475510204101</v>
      </c>
      <c r="K26" s="22">
        <v>3389.327551020408</v>
      </c>
      <c r="L26" s="22">
        <v>2063.5180000000005</v>
      </c>
      <c r="M26" s="22">
        <v>610.22000000000014</v>
      </c>
      <c r="N26" s="22">
        <v>22058.550000000014</v>
      </c>
      <c r="O26" s="22">
        <v>41633.391999999978</v>
      </c>
      <c r="P26" s="22">
        <v>4302.47</v>
      </c>
      <c r="Q26" s="21">
        <v>20109.399999999976</v>
      </c>
      <c r="R26" s="21">
        <v>8009.3700000000063</v>
      </c>
      <c r="S26" s="21">
        <v>18534.07000000012</v>
      </c>
      <c r="T26" s="21">
        <v>52710.795999998612</v>
      </c>
      <c r="U26" s="21">
        <v>34245.308000000034</v>
      </c>
      <c r="V26" s="20">
        <v>2797.7175510204065</v>
      </c>
      <c r="W26" s="10"/>
      <c r="X26" s="10" t="s">
        <v>159</v>
      </c>
    </row>
    <row r="27" spans="3:24" s="31" customFormat="1" ht="15.75" customHeight="1">
      <c r="C27" s="10"/>
      <c r="D27" s="10" t="s">
        <v>158</v>
      </c>
      <c r="E27" s="23">
        <v>221423.32744454299</v>
      </c>
      <c r="F27" s="22">
        <v>13056.834782608692</v>
      </c>
      <c r="G27" s="22">
        <v>11270.160000000002</v>
      </c>
      <c r="H27" s="22">
        <v>11054.528782608699</v>
      </c>
      <c r="I27" s="22">
        <v>7594.1000000000013</v>
      </c>
      <c r="J27" s="22">
        <v>8951.75</v>
      </c>
      <c r="K27" s="22">
        <v>11283.140000000001</v>
      </c>
      <c r="L27" s="22">
        <v>5505.0195652173916</v>
      </c>
      <c r="M27" s="22">
        <v>1698.37</v>
      </c>
      <c r="N27" s="22">
        <v>26105.061306122443</v>
      </c>
      <c r="O27" s="22">
        <v>19665.642653061223</v>
      </c>
      <c r="P27" s="22">
        <v>15589.210204081632</v>
      </c>
      <c r="Q27" s="21">
        <v>19181.239999999994</v>
      </c>
      <c r="R27" s="21">
        <v>12673.260088731144</v>
      </c>
      <c r="S27" s="21">
        <v>12963.045102040818</v>
      </c>
      <c r="T27" s="21">
        <v>18141.392537710733</v>
      </c>
      <c r="U27" s="21">
        <v>18385.922422360247</v>
      </c>
      <c r="V27" s="20">
        <v>8304.65</v>
      </c>
      <c r="W27" s="10"/>
      <c r="X27" s="10" t="s">
        <v>158</v>
      </c>
    </row>
    <row r="28" spans="3:24" s="31" customFormat="1" ht="15.75" customHeight="1">
      <c r="C28" s="10"/>
      <c r="D28" s="10" t="s">
        <v>157</v>
      </c>
      <c r="E28" s="23">
        <v>111188.79800354925</v>
      </c>
      <c r="F28" s="22">
        <v>5464.6</v>
      </c>
      <c r="G28" s="22">
        <v>4747.24</v>
      </c>
      <c r="H28" s="22">
        <v>7827.2</v>
      </c>
      <c r="I28" s="22">
        <v>2688</v>
      </c>
      <c r="J28" s="22">
        <v>5084.82</v>
      </c>
      <c r="K28" s="22">
        <v>2912.3643478260874</v>
      </c>
      <c r="L28" s="22">
        <v>0</v>
      </c>
      <c r="M28" s="22">
        <v>0</v>
      </c>
      <c r="N28" s="22">
        <v>13631.680000000002</v>
      </c>
      <c r="O28" s="22">
        <v>7357.9391304347828</v>
      </c>
      <c r="P28" s="22">
        <v>9215.6</v>
      </c>
      <c r="Q28" s="21">
        <v>12596.88452528838</v>
      </c>
      <c r="R28" s="21">
        <v>8221.7999999999993</v>
      </c>
      <c r="S28" s="21">
        <v>9137.5999999999985</v>
      </c>
      <c r="T28" s="21">
        <v>7480.5199999999995</v>
      </c>
      <c r="U28" s="21">
        <v>11547.55</v>
      </c>
      <c r="V28" s="20">
        <v>3275</v>
      </c>
      <c r="W28" s="10"/>
      <c r="X28" s="10" t="s">
        <v>157</v>
      </c>
    </row>
    <row r="29" spans="3:24" s="31" customFormat="1" ht="15.75" customHeight="1">
      <c r="C29" s="10"/>
      <c r="D29" s="10" t="s">
        <v>156</v>
      </c>
      <c r="E29" s="23">
        <v>64019.340000000004</v>
      </c>
      <c r="F29" s="22">
        <v>2142</v>
      </c>
      <c r="G29" s="22">
        <v>2328</v>
      </c>
      <c r="H29" s="22">
        <v>4863.7199999999993</v>
      </c>
      <c r="I29" s="22">
        <v>3414</v>
      </c>
      <c r="J29" s="22">
        <v>2216</v>
      </c>
      <c r="K29" s="22">
        <v>3853</v>
      </c>
      <c r="L29" s="22">
        <v>0</v>
      </c>
      <c r="M29" s="22">
        <v>0</v>
      </c>
      <c r="N29" s="22">
        <v>7158</v>
      </c>
      <c r="O29" s="22">
        <v>3376</v>
      </c>
      <c r="P29" s="22">
        <v>6002</v>
      </c>
      <c r="Q29" s="21">
        <v>2418</v>
      </c>
      <c r="R29" s="21">
        <v>5821.4400000000005</v>
      </c>
      <c r="S29" s="21">
        <v>3610.8</v>
      </c>
      <c r="T29" s="21">
        <v>3079.64</v>
      </c>
      <c r="U29" s="21">
        <v>10167.14</v>
      </c>
      <c r="V29" s="20">
        <v>3569.6</v>
      </c>
      <c r="W29" s="10"/>
      <c r="X29" s="10" t="s">
        <v>156</v>
      </c>
    </row>
    <row r="30" spans="3:24" s="31" customFormat="1" ht="15.75" customHeight="1">
      <c r="C30" s="10"/>
      <c r="D30" s="10" t="s">
        <v>155</v>
      </c>
      <c r="E30" s="23">
        <v>171478.7943478261</v>
      </c>
      <c r="F30" s="22">
        <v>13410.4</v>
      </c>
      <c r="G30" s="22">
        <v>8076.4</v>
      </c>
      <c r="H30" s="22">
        <v>7926.4</v>
      </c>
      <c r="I30" s="22">
        <v>4230.3999999999996</v>
      </c>
      <c r="J30" s="22">
        <v>4938.3999999999996</v>
      </c>
      <c r="K30" s="22">
        <v>1770</v>
      </c>
      <c r="L30" s="22">
        <v>0</v>
      </c>
      <c r="M30" s="22">
        <v>0</v>
      </c>
      <c r="N30" s="22">
        <v>38084.864347826086</v>
      </c>
      <c r="O30" s="22">
        <v>9736.2000000000007</v>
      </c>
      <c r="P30" s="22">
        <v>8748.0400000000009</v>
      </c>
      <c r="Q30" s="21">
        <v>12402.490000000002</v>
      </c>
      <c r="R30" s="21">
        <v>8014.2000000000007</v>
      </c>
      <c r="S30" s="21">
        <v>7016.8000000000011</v>
      </c>
      <c r="T30" s="21">
        <v>19547.2</v>
      </c>
      <c r="U30" s="21">
        <v>20000.800000000003</v>
      </c>
      <c r="V30" s="20">
        <v>7576.2000000000007</v>
      </c>
      <c r="W30" s="10"/>
      <c r="X30" s="10" t="s">
        <v>155</v>
      </c>
    </row>
    <row r="31" spans="3:24" s="31" customFormat="1" ht="15.75" customHeight="1">
      <c r="C31" s="10"/>
      <c r="D31" s="10" t="s">
        <v>154</v>
      </c>
      <c r="E31" s="23">
        <v>169294.6</v>
      </c>
      <c r="F31" s="22">
        <v>37632</v>
      </c>
      <c r="G31" s="22">
        <v>14760</v>
      </c>
      <c r="H31" s="22">
        <v>14712</v>
      </c>
      <c r="I31" s="22">
        <v>5388</v>
      </c>
      <c r="J31" s="22">
        <v>8058</v>
      </c>
      <c r="K31" s="22">
        <v>0</v>
      </c>
      <c r="L31" s="22">
        <v>0</v>
      </c>
      <c r="M31" s="22">
        <v>0</v>
      </c>
      <c r="N31" s="22">
        <v>0</v>
      </c>
      <c r="O31" s="22">
        <v>6408</v>
      </c>
      <c r="P31" s="22">
        <v>5778</v>
      </c>
      <c r="Q31" s="21">
        <v>15264</v>
      </c>
      <c r="R31" s="21">
        <v>10896</v>
      </c>
      <c r="S31" s="21">
        <v>23398.6</v>
      </c>
      <c r="T31" s="21">
        <v>0</v>
      </c>
      <c r="U31" s="21">
        <v>11652</v>
      </c>
      <c r="V31" s="20">
        <v>15348</v>
      </c>
      <c r="W31" s="10"/>
      <c r="X31" s="10" t="s">
        <v>154</v>
      </c>
    </row>
    <row r="32" spans="3:24" s="31" customFormat="1" ht="15.75" customHeight="1" thickBot="1">
      <c r="C32" s="14"/>
      <c r="D32" s="14" t="s">
        <v>153</v>
      </c>
      <c r="E32" s="18">
        <v>806598</v>
      </c>
      <c r="F32" s="17">
        <v>98856</v>
      </c>
      <c r="G32" s="17">
        <v>0</v>
      </c>
      <c r="H32" s="17">
        <v>22038</v>
      </c>
      <c r="I32" s="17">
        <v>28752</v>
      </c>
      <c r="J32" s="17">
        <v>25830</v>
      </c>
      <c r="K32" s="17">
        <v>42456</v>
      </c>
      <c r="L32" s="17">
        <v>26094</v>
      </c>
      <c r="M32" s="17">
        <v>0</v>
      </c>
      <c r="N32" s="17">
        <v>254310</v>
      </c>
      <c r="O32" s="17">
        <v>40566</v>
      </c>
      <c r="P32" s="17">
        <v>45084</v>
      </c>
      <c r="Q32" s="16">
        <v>66336</v>
      </c>
      <c r="R32" s="16">
        <v>45474</v>
      </c>
      <c r="S32" s="16">
        <v>23928</v>
      </c>
      <c r="T32" s="16">
        <v>36348</v>
      </c>
      <c r="U32" s="16">
        <v>50526</v>
      </c>
      <c r="V32" s="15">
        <v>0</v>
      </c>
      <c r="W32" s="14"/>
      <c r="X32" s="14" t="s">
        <v>153</v>
      </c>
    </row>
    <row r="33" spans="3:31" s="6" customFormat="1" ht="15.75" customHeight="1">
      <c r="C33" s="13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1"/>
      <c r="R33" s="11"/>
      <c r="S33" s="11"/>
      <c r="T33" s="11"/>
      <c r="U33" s="11"/>
      <c r="V33" s="11"/>
      <c r="W33" s="13"/>
      <c r="X33" s="13"/>
    </row>
    <row r="34" spans="3:31" s="6" customFormat="1" ht="15.75" customHeight="1">
      <c r="C34" s="8" t="s">
        <v>152</v>
      </c>
    </row>
    <row r="37" spans="3:31" s="6" customFormat="1" ht="20.25">
      <c r="C37" s="53" t="s">
        <v>151</v>
      </c>
      <c r="D37" s="86"/>
    </row>
    <row r="38" spans="3:31" s="6" customFormat="1" ht="15.75" customHeight="1" thickBot="1"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X38" s="186"/>
    </row>
    <row r="39" spans="3:31" s="6" customFormat="1" ht="15.75" customHeight="1">
      <c r="C39" s="281" t="s">
        <v>69</v>
      </c>
      <c r="D39" s="281"/>
      <c r="E39" s="48" t="s">
        <v>87</v>
      </c>
      <c r="F39" s="257" t="s">
        <v>86</v>
      </c>
      <c r="G39" s="174" t="s">
        <v>85</v>
      </c>
      <c r="H39" s="174" t="s">
        <v>84</v>
      </c>
      <c r="I39" s="256" t="s">
        <v>83</v>
      </c>
      <c r="J39" s="46" t="s">
        <v>82</v>
      </c>
      <c r="K39" s="46" t="s">
        <v>81</v>
      </c>
      <c r="L39" s="46" t="s">
        <v>80</v>
      </c>
      <c r="M39" s="46" t="s">
        <v>79</v>
      </c>
      <c r="N39" s="46" t="s">
        <v>78</v>
      </c>
      <c r="O39" s="46" t="s">
        <v>77</v>
      </c>
      <c r="P39" s="46" t="s">
        <v>76</v>
      </c>
      <c r="Q39" s="46" t="s">
        <v>75</v>
      </c>
      <c r="R39" s="46" t="s">
        <v>74</v>
      </c>
      <c r="S39" s="46" t="s">
        <v>73</v>
      </c>
      <c r="T39" s="46" t="s">
        <v>72</v>
      </c>
      <c r="U39" s="46" t="s">
        <v>71</v>
      </c>
      <c r="V39" s="45" t="s">
        <v>70</v>
      </c>
      <c r="W39" s="280" t="s">
        <v>69</v>
      </c>
      <c r="X39" s="281"/>
      <c r="AA39"/>
      <c r="AB39"/>
      <c r="AC39"/>
      <c r="AD39"/>
      <c r="AE39"/>
    </row>
    <row r="40" spans="3:31" s="6" customFormat="1" ht="15.75" customHeight="1">
      <c r="C40" s="283"/>
      <c r="D40" s="283"/>
      <c r="E40" s="43" t="s">
        <v>22</v>
      </c>
      <c r="F40" s="255" t="s">
        <v>68</v>
      </c>
      <c r="G40" s="170" t="s">
        <v>67</v>
      </c>
      <c r="H40" s="170" t="s">
        <v>66</v>
      </c>
      <c r="I40" s="170" t="s">
        <v>65</v>
      </c>
      <c r="J40" s="254" t="s">
        <v>64</v>
      </c>
      <c r="K40" s="41" t="s">
        <v>63</v>
      </c>
      <c r="L40" s="41" t="s">
        <v>62</v>
      </c>
      <c r="M40" s="41" t="s">
        <v>61</v>
      </c>
      <c r="N40" s="41" t="s">
        <v>60</v>
      </c>
      <c r="O40" s="41" t="s">
        <v>59</v>
      </c>
      <c r="P40" s="41" t="s">
        <v>58</v>
      </c>
      <c r="Q40" s="41" t="s">
        <v>57</v>
      </c>
      <c r="R40" s="41" t="s">
        <v>56</v>
      </c>
      <c r="S40" s="41" t="s">
        <v>55</v>
      </c>
      <c r="T40" s="41" t="s">
        <v>54</v>
      </c>
      <c r="U40" s="41" t="s">
        <v>53</v>
      </c>
      <c r="V40" s="40" t="s">
        <v>52</v>
      </c>
      <c r="W40" s="282"/>
      <c r="X40" s="283"/>
    </row>
    <row r="41" spans="3:31" s="31" customFormat="1" ht="15.75" customHeight="1">
      <c r="C41" s="25" t="s">
        <v>51</v>
      </c>
      <c r="D41" s="33"/>
      <c r="E41" s="29">
        <v>2787934.8906795126</v>
      </c>
      <c r="F41" s="226">
        <v>34319.992921136851</v>
      </c>
      <c r="G41" s="133">
        <v>34238.389564824174</v>
      </c>
      <c r="H41" s="133">
        <v>26509.264055553496</v>
      </c>
      <c r="I41" s="133">
        <v>29367.55529046497</v>
      </c>
      <c r="J41" s="251">
        <v>48388.670550885676</v>
      </c>
      <c r="K41" s="28">
        <v>13876.18357276614</v>
      </c>
      <c r="L41" s="28">
        <v>16047.691486541757</v>
      </c>
      <c r="M41" s="28">
        <v>13584.77887247517</v>
      </c>
      <c r="N41" s="28">
        <v>190808.29188889632</v>
      </c>
      <c r="O41" s="28">
        <v>210435.60376246375</v>
      </c>
      <c r="P41" s="28">
        <v>156277.9492306672</v>
      </c>
      <c r="Q41" s="27">
        <v>350196.49775721919</v>
      </c>
      <c r="R41" s="27">
        <v>477060.16072805296</v>
      </c>
      <c r="S41" s="27">
        <v>561252.11008464138</v>
      </c>
      <c r="T41" s="253">
        <v>342473.59741941345</v>
      </c>
      <c r="U41" s="252">
        <v>211296.22753504547</v>
      </c>
      <c r="V41" s="26">
        <v>71801.925958464286</v>
      </c>
      <c r="W41" s="25" t="s">
        <v>51</v>
      </c>
      <c r="X41" s="33"/>
    </row>
    <row r="42" spans="3:31" s="31" customFormat="1" ht="15.75" customHeight="1">
      <c r="C42" s="25" t="s">
        <v>50</v>
      </c>
      <c r="D42" s="33"/>
      <c r="E42" s="29">
        <v>12996017.986642364</v>
      </c>
      <c r="F42" s="226">
        <v>152607.12245044875</v>
      </c>
      <c r="G42" s="133">
        <v>157675.35844077225</v>
      </c>
      <c r="H42" s="133">
        <v>121502.71766156095</v>
      </c>
      <c r="I42" s="133">
        <v>133964.32636206679</v>
      </c>
      <c r="J42" s="217">
        <v>224970.38715083816</v>
      </c>
      <c r="K42" s="226">
        <v>62824.53917665864</v>
      </c>
      <c r="L42" s="133">
        <v>73413.681185876179</v>
      </c>
      <c r="M42" s="133">
        <v>62394.130325638354</v>
      </c>
      <c r="N42" s="251">
        <v>881262.68653632363</v>
      </c>
      <c r="O42" s="226">
        <v>982591.67013093014</v>
      </c>
      <c r="P42" s="251">
        <v>724754.10929232789</v>
      </c>
      <c r="Q42" s="250">
        <v>1637389.9968071724</v>
      </c>
      <c r="R42" s="168">
        <v>2234335.7428075499</v>
      </c>
      <c r="S42" s="168">
        <v>2628123.2502064621</v>
      </c>
      <c r="T42" s="249">
        <v>1601658.5035097345</v>
      </c>
      <c r="U42" s="249">
        <v>982008.66200439772</v>
      </c>
      <c r="V42" s="225">
        <v>334541.10259360715</v>
      </c>
      <c r="W42" s="25" t="s">
        <v>50</v>
      </c>
      <c r="X42" s="33"/>
    </row>
    <row r="43" spans="3:31" s="31" customFormat="1" ht="15.75" customHeight="1">
      <c r="C43" s="25" t="s">
        <v>49</v>
      </c>
      <c r="D43" s="25"/>
      <c r="E43" s="29">
        <v>11767746.765000036</v>
      </c>
      <c r="F43" s="248">
        <v>124603.95775003193</v>
      </c>
      <c r="G43" s="247">
        <v>131131.22174999939</v>
      </c>
      <c r="H43" s="247">
        <v>103439.51974999974</v>
      </c>
      <c r="I43" s="247">
        <v>117639.34674999963</v>
      </c>
      <c r="J43" s="247">
        <v>197290.69374999966</v>
      </c>
      <c r="K43" s="245">
        <v>56187.768749997951</v>
      </c>
      <c r="L43" s="246">
        <v>65576.724750000372</v>
      </c>
      <c r="M43" s="246">
        <v>55261.455000000009</v>
      </c>
      <c r="N43" s="246">
        <v>850781.65774999652</v>
      </c>
      <c r="O43" s="245">
        <v>893025.80575000483</v>
      </c>
      <c r="P43" s="246">
        <v>693875.98775000195</v>
      </c>
      <c r="Q43" s="245">
        <v>1538102.4917499931</v>
      </c>
      <c r="R43" s="246">
        <v>2021022.4147500105</v>
      </c>
      <c r="S43" s="246">
        <v>2330452.606749997</v>
      </c>
      <c r="T43" s="245">
        <v>1406920.6327499989</v>
      </c>
      <c r="U43" s="245">
        <v>863977.5227500035</v>
      </c>
      <c r="V43" s="244">
        <v>318456.95674999955</v>
      </c>
      <c r="W43" s="25" t="s">
        <v>49</v>
      </c>
      <c r="X43" s="25"/>
    </row>
    <row r="44" spans="3:31" s="6" customFormat="1" ht="15.75" customHeight="1">
      <c r="C44" s="10"/>
      <c r="D44" s="10"/>
      <c r="E44" s="100"/>
      <c r="F44" s="243"/>
      <c r="G44" s="242"/>
      <c r="H44" s="242"/>
      <c r="I44" s="242"/>
      <c r="J44" s="242"/>
      <c r="K44" s="240"/>
      <c r="L44" s="241"/>
      <c r="M44" s="241"/>
      <c r="N44" s="241"/>
      <c r="O44" s="240"/>
      <c r="P44" s="241"/>
      <c r="Q44" s="240"/>
      <c r="R44" s="241"/>
      <c r="S44" s="241"/>
      <c r="T44" s="240"/>
      <c r="U44" s="240"/>
      <c r="V44" s="239"/>
      <c r="W44" s="10"/>
      <c r="X44" s="10"/>
    </row>
    <row r="45" spans="3:31" s="6" customFormat="1" ht="15.75" customHeight="1">
      <c r="C45" s="30" t="s">
        <v>48</v>
      </c>
      <c r="D45" s="25"/>
      <c r="E45" s="238"/>
      <c r="F45" s="237"/>
      <c r="G45" s="236"/>
      <c r="H45" s="236"/>
      <c r="I45" s="236"/>
      <c r="J45" s="236"/>
      <c r="K45" s="235"/>
      <c r="L45" s="236"/>
      <c r="M45" s="236"/>
      <c r="N45" s="236"/>
      <c r="O45" s="235"/>
      <c r="P45" s="236"/>
      <c r="Q45" s="235"/>
      <c r="R45" s="236"/>
      <c r="S45" s="236"/>
      <c r="T45" s="235"/>
      <c r="U45" s="235"/>
      <c r="V45" s="234"/>
      <c r="W45" s="30" t="s">
        <v>48</v>
      </c>
      <c r="X45" s="25"/>
    </row>
    <row r="46" spans="3:31" s="31" customFormat="1" ht="15.75" customHeight="1">
      <c r="C46" s="10"/>
      <c r="D46" s="34" t="s">
        <v>132</v>
      </c>
      <c r="E46" s="23">
        <v>3789044.3900000104</v>
      </c>
      <c r="F46" s="215">
        <v>14333.497999999998</v>
      </c>
      <c r="G46" s="128">
        <v>20058.434999999994</v>
      </c>
      <c r="H46" s="128">
        <v>23452.821000000004</v>
      </c>
      <c r="I46" s="128">
        <v>23612.190000000057</v>
      </c>
      <c r="J46" s="128">
        <v>50491.175000000003</v>
      </c>
      <c r="K46" s="200">
        <v>11775.140000000047</v>
      </c>
      <c r="L46" s="128">
        <v>16031.607999999997</v>
      </c>
      <c r="M46" s="128">
        <v>11932.86</v>
      </c>
      <c r="N46" s="128">
        <v>303139.40100000007</v>
      </c>
      <c r="O46" s="200">
        <v>274548.64999999985</v>
      </c>
      <c r="P46" s="128">
        <v>249516.73099999939</v>
      </c>
      <c r="Q46" s="233">
        <v>603561.0050000028</v>
      </c>
      <c r="R46" s="150">
        <v>676845.30300000543</v>
      </c>
      <c r="S46" s="150">
        <v>683156.87500000221</v>
      </c>
      <c r="T46" s="233">
        <v>454861.78200000047</v>
      </c>
      <c r="U46" s="233">
        <v>258674.40599999941</v>
      </c>
      <c r="V46" s="222">
        <v>113052.51000000008</v>
      </c>
      <c r="W46" s="10"/>
      <c r="X46" s="34" t="s">
        <v>132</v>
      </c>
    </row>
    <row r="47" spans="3:31" s="6" customFormat="1" ht="15.75" customHeight="1">
      <c r="C47" s="10"/>
      <c r="D47" s="194" t="s">
        <v>46</v>
      </c>
      <c r="E47" s="100">
        <v>2367201.8309999988</v>
      </c>
      <c r="F47" s="232">
        <v>30458.005000000063</v>
      </c>
      <c r="G47" s="146">
        <v>24275.07499999999</v>
      </c>
      <c r="H47" s="146">
        <v>18875.145</v>
      </c>
      <c r="I47" s="146">
        <v>20844.650000000027</v>
      </c>
      <c r="J47" s="146">
        <v>37766.224000000002</v>
      </c>
      <c r="K47" s="231">
        <v>8706.5299999999988</v>
      </c>
      <c r="L47" s="146">
        <v>9862.76</v>
      </c>
      <c r="M47" s="146">
        <v>10197.34</v>
      </c>
      <c r="N47" s="146">
        <v>192079.88999999996</v>
      </c>
      <c r="O47" s="231">
        <v>261990.95099999997</v>
      </c>
      <c r="P47" s="146">
        <v>135906.72399999996</v>
      </c>
      <c r="Q47" s="230">
        <v>254620.57999999993</v>
      </c>
      <c r="R47" s="145">
        <v>450543.9669999989</v>
      </c>
      <c r="S47" s="145">
        <v>389272.91999999958</v>
      </c>
      <c r="T47" s="230">
        <v>290268.09000000014</v>
      </c>
      <c r="U47" s="230">
        <v>168392.77</v>
      </c>
      <c r="V47" s="227">
        <v>63140.209999999977</v>
      </c>
      <c r="W47" s="10"/>
      <c r="X47" s="194" t="s">
        <v>46</v>
      </c>
    </row>
    <row r="48" spans="3:31" s="6" customFormat="1" ht="15.75" customHeight="1">
      <c r="C48" s="10"/>
      <c r="D48" s="194" t="s">
        <v>45</v>
      </c>
      <c r="E48" s="100">
        <v>1362490.26</v>
      </c>
      <c r="F48" s="232">
        <v>11104.347</v>
      </c>
      <c r="G48" s="146">
        <v>7201.67</v>
      </c>
      <c r="H48" s="146">
        <v>11112.77</v>
      </c>
      <c r="I48" s="146">
        <v>16813.29</v>
      </c>
      <c r="J48" s="146">
        <v>24976.86</v>
      </c>
      <c r="K48" s="231">
        <v>6585.31</v>
      </c>
      <c r="L48" s="146">
        <v>18123.334999999999</v>
      </c>
      <c r="M48" s="146">
        <v>8522.9650000000001</v>
      </c>
      <c r="N48" s="146">
        <v>97943.85</v>
      </c>
      <c r="O48" s="231">
        <v>139057.89000000001</v>
      </c>
      <c r="P48" s="146">
        <v>87996.64</v>
      </c>
      <c r="Q48" s="230">
        <v>195089.4</v>
      </c>
      <c r="R48" s="145">
        <v>175103.98499999999</v>
      </c>
      <c r="S48" s="145">
        <v>206085.51500000001</v>
      </c>
      <c r="T48" s="230">
        <v>207261.79500000001</v>
      </c>
      <c r="U48" s="230">
        <v>112821.928</v>
      </c>
      <c r="V48" s="227">
        <v>36688.71</v>
      </c>
      <c r="W48" s="10"/>
      <c r="X48" s="194" t="s">
        <v>45</v>
      </c>
    </row>
    <row r="49" spans="3:24" s="6" customFormat="1" ht="15.75" customHeight="1">
      <c r="C49" s="10"/>
      <c r="D49" s="10"/>
      <c r="E49" s="100"/>
      <c r="F49" s="232"/>
      <c r="G49" s="146"/>
      <c r="H49" s="146"/>
      <c r="I49" s="146"/>
      <c r="J49" s="146"/>
      <c r="K49" s="231"/>
      <c r="L49" s="146"/>
      <c r="M49" s="146"/>
      <c r="N49" s="146"/>
      <c r="O49" s="231"/>
      <c r="P49" s="146"/>
      <c r="Q49" s="230"/>
      <c r="R49" s="145"/>
      <c r="S49" s="145"/>
      <c r="T49" s="229"/>
      <c r="U49" s="228"/>
      <c r="V49" s="227"/>
      <c r="W49" s="10"/>
      <c r="X49" s="10"/>
    </row>
    <row r="50" spans="3:24" s="31" customFormat="1" ht="15.75" customHeight="1">
      <c r="C50" s="25" t="s">
        <v>44</v>
      </c>
      <c r="D50" s="33"/>
      <c r="E50" s="29">
        <v>11767746.76499998</v>
      </c>
      <c r="F50" s="226">
        <v>124603.95774997698</v>
      </c>
      <c r="G50" s="226">
        <v>131131.22174999985</v>
      </c>
      <c r="H50" s="226">
        <v>103439.51975000017</v>
      </c>
      <c r="I50" s="226">
        <v>117639.34674999985</v>
      </c>
      <c r="J50" s="226">
        <v>197290.6937499996</v>
      </c>
      <c r="K50" s="226">
        <v>56187.768749999123</v>
      </c>
      <c r="L50" s="226">
        <v>65576.72474999995</v>
      </c>
      <c r="M50" s="226">
        <v>55261.455000000016</v>
      </c>
      <c r="N50" s="226">
        <v>850781.65775000304</v>
      </c>
      <c r="O50" s="226">
        <v>893025.80575000355</v>
      </c>
      <c r="P50" s="226">
        <v>693875.98775000253</v>
      </c>
      <c r="Q50" s="226">
        <v>1538102.4917499921</v>
      </c>
      <c r="R50" s="226">
        <v>2021022.4147500091</v>
      </c>
      <c r="S50" s="226">
        <v>2330452.6067499951</v>
      </c>
      <c r="T50" s="226">
        <v>1406920.6327499966</v>
      </c>
      <c r="U50" s="226">
        <v>863977.52275000513</v>
      </c>
      <c r="V50" s="225">
        <v>318456.95674999966</v>
      </c>
      <c r="W50" s="25" t="s">
        <v>44</v>
      </c>
      <c r="X50" s="33"/>
    </row>
    <row r="51" spans="3:24" s="31" customFormat="1" ht="15.75" customHeight="1">
      <c r="D51" s="32" t="s">
        <v>43</v>
      </c>
      <c r="E51" s="23">
        <v>562708.88599998236</v>
      </c>
      <c r="F51" s="215">
        <v>50325.215999976957</v>
      </c>
      <c r="G51" s="128">
        <v>12913.82199999986</v>
      </c>
      <c r="H51" s="128">
        <v>11087.896000000152</v>
      </c>
      <c r="I51" s="128">
        <v>16387.870999999832</v>
      </c>
      <c r="J51" s="216">
        <v>10205.85999999968</v>
      </c>
      <c r="K51" s="215">
        <v>9455.0209999991366</v>
      </c>
      <c r="L51" s="128">
        <v>12300.999999999944</v>
      </c>
      <c r="M51" s="214">
        <v>4562.2900000000018</v>
      </c>
      <c r="N51" s="22">
        <v>90748.679000003234</v>
      </c>
      <c r="O51" s="22">
        <v>35792.782000000116</v>
      </c>
      <c r="P51" s="22">
        <v>56220.26000000022</v>
      </c>
      <c r="Q51" s="223">
        <v>50528.356999999516</v>
      </c>
      <c r="R51" s="224">
        <v>45463.365999999034</v>
      </c>
      <c r="S51" s="21">
        <v>41403.95600000002</v>
      </c>
      <c r="T51" s="21">
        <v>37727.421999999591</v>
      </c>
      <c r="U51" s="223">
        <v>65826.458000005077</v>
      </c>
      <c r="V51" s="222">
        <v>11758.629999999957</v>
      </c>
      <c r="X51" s="32" t="s">
        <v>43</v>
      </c>
    </row>
    <row r="52" spans="3:24" s="31" customFormat="1" ht="15.75" customHeight="1">
      <c r="C52" s="10"/>
      <c r="D52" s="32" t="s">
        <v>42</v>
      </c>
      <c r="E52" s="23">
        <v>265938.50600000023</v>
      </c>
      <c r="F52" s="215">
        <v>21660.597750000023</v>
      </c>
      <c r="G52" s="128">
        <v>10712.530749999994</v>
      </c>
      <c r="H52" s="128">
        <v>9702.4837499999994</v>
      </c>
      <c r="I52" s="128">
        <v>16162.685750000022</v>
      </c>
      <c r="J52" s="216">
        <v>4274.3117499999989</v>
      </c>
      <c r="K52" s="215">
        <v>9887.2567499999932</v>
      </c>
      <c r="L52" s="128">
        <v>4890.9067499999983</v>
      </c>
      <c r="M52" s="214">
        <v>4689.0199999999995</v>
      </c>
      <c r="N52" s="22">
        <v>33796.663750000058</v>
      </c>
      <c r="O52" s="22">
        <v>18126.530750000013</v>
      </c>
      <c r="P52" s="22">
        <v>21620.751750000029</v>
      </c>
      <c r="Q52" s="21">
        <v>18474.969750000029</v>
      </c>
      <c r="R52" s="21">
        <v>12046.556749999982</v>
      </c>
      <c r="S52" s="21">
        <v>21010.019749999992</v>
      </c>
      <c r="T52" s="21">
        <v>22924.228749999987</v>
      </c>
      <c r="U52" s="223">
        <v>26255.253750000124</v>
      </c>
      <c r="V52" s="222">
        <v>9703.7377500000021</v>
      </c>
      <c r="W52" s="10"/>
      <c r="X52" s="32" t="s">
        <v>42</v>
      </c>
    </row>
    <row r="53" spans="3:24" s="31" customFormat="1" ht="15.75" customHeight="1">
      <c r="C53" s="10"/>
      <c r="D53" s="32" t="s">
        <v>41</v>
      </c>
      <c r="E53" s="23">
        <v>141303.48400000003</v>
      </c>
      <c r="F53" s="215">
        <v>11122.404999999993</v>
      </c>
      <c r="G53" s="128">
        <v>8558.14</v>
      </c>
      <c r="H53" s="128">
        <v>10360.230000000003</v>
      </c>
      <c r="I53" s="128">
        <v>8852.6679999999978</v>
      </c>
      <c r="J53" s="216">
        <v>4660.362000000001</v>
      </c>
      <c r="K53" s="215">
        <v>4740.5360000000055</v>
      </c>
      <c r="L53" s="128">
        <v>5034</v>
      </c>
      <c r="M53" s="214">
        <v>4202.55</v>
      </c>
      <c r="N53" s="22">
        <v>29826.771000000004</v>
      </c>
      <c r="O53" s="22">
        <v>5684.9970000000021</v>
      </c>
      <c r="P53" s="22">
        <v>9405.9949999999953</v>
      </c>
      <c r="Q53" s="21">
        <v>6797.4250000000002</v>
      </c>
      <c r="R53" s="21">
        <v>2654.9599999999996</v>
      </c>
      <c r="S53" s="21">
        <v>5270.8249999999998</v>
      </c>
      <c r="T53" s="21">
        <v>9057.3230000000003</v>
      </c>
      <c r="U53" s="223">
        <v>10537.243</v>
      </c>
      <c r="V53" s="222">
        <v>4537.0539999999992</v>
      </c>
      <c r="W53" s="10"/>
      <c r="X53" s="32" t="s">
        <v>41</v>
      </c>
    </row>
    <row r="54" spans="3:24" s="31" customFormat="1" ht="15.75" customHeight="1">
      <c r="C54" s="10"/>
      <c r="D54" s="32" t="s">
        <v>40</v>
      </c>
      <c r="E54" s="23">
        <v>45058.574000000008</v>
      </c>
      <c r="F54" s="215">
        <v>1512.616</v>
      </c>
      <c r="G54" s="128">
        <v>774.62400000000014</v>
      </c>
      <c r="H54" s="128">
        <v>837.34</v>
      </c>
      <c r="I54" s="128">
        <v>1243.9039999999993</v>
      </c>
      <c r="J54" s="216">
        <v>1566.3299999999997</v>
      </c>
      <c r="K54" s="215">
        <v>211.625</v>
      </c>
      <c r="L54" s="214">
        <v>336.233</v>
      </c>
      <c r="M54" s="22">
        <v>1139.2150000000001</v>
      </c>
      <c r="N54" s="22">
        <v>4607.965000000002</v>
      </c>
      <c r="O54" s="22">
        <v>2239.7800000000043</v>
      </c>
      <c r="P54" s="22">
        <v>10459.199999999997</v>
      </c>
      <c r="Q54" s="21">
        <v>3492.9750000000008</v>
      </c>
      <c r="R54" s="21">
        <v>1886.577</v>
      </c>
      <c r="S54" s="21">
        <v>2850.8789999999995</v>
      </c>
      <c r="T54" s="21">
        <v>2163.8479999999981</v>
      </c>
      <c r="U54" s="21">
        <v>8003.9230000000043</v>
      </c>
      <c r="V54" s="20">
        <v>1731.540000000002</v>
      </c>
      <c r="W54" s="10"/>
      <c r="X54" s="32" t="s">
        <v>40</v>
      </c>
    </row>
    <row r="55" spans="3:24" s="31" customFormat="1" ht="15.75" customHeight="1">
      <c r="C55" s="10"/>
      <c r="D55" s="32" t="s">
        <v>39</v>
      </c>
      <c r="E55" s="23">
        <v>19826.749</v>
      </c>
      <c r="F55" s="215">
        <v>367.14000000000004</v>
      </c>
      <c r="G55" s="128">
        <v>643.48</v>
      </c>
      <c r="H55" s="128">
        <v>648.29</v>
      </c>
      <c r="I55" s="128">
        <v>773.08</v>
      </c>
      <c r="J55" s="216">
        <v>1129.8600000000001</v>
      </c>
      <c r="K55" s="215">
        <v>582.18999999999994</v>
      </c>
      <c r="L55" s="214">
        <v>600.1099999999999</v>
      </c>
      <c r="M55" s="22">
        <v>268.95999999999998</v>
      </c>
      <c r="N55" s="22">
        <v>4709.4149999999991</v>
      </c>
      <c r="O55" s="22">
        <v>1204.1100000000001</v>
      </c>
      <c r="P55" s="22">
        <v>2560.9299999999985</v>
      </c>
      <c r="Q55" s="22">
        <v>1646.8300000000002</v>
      </c>
      <c r="R55" s="22">
        <v>347.78999999999996</v>
      </c>
      <c r="S55" s="22">
        <v>2091.2219999999998</v>
      </c>
      <c r="T55" s="22">
        <v>1065.7919999999999</v>
      </c>
      <c r="U55" s="22">
        <v>1011.3299999999997</v>
      </c>
      <c r="V55" s="24">
        <v>176.22</v>
      </c>
      <c r="W55" s="10"/>
      <c r="X55" s="32" t="s">
        <v>39</v>
      </c>
    </row>
    <row r="56" spans="3:24" s="31" customFormat="1" ht="15.75" customHeight="1">
      <c r="C56" s="10"/>
      <c r="D56" s="32" t="s">
        <v>38</v>
      </c>
      <c r="E56" s="23">
        <v>11302.072000000002</v>
      </c>
      <c r="F56" s="215">
        <v>3492.4300000000003</v>
      </c>
      <c r="G56" s="128">
        <v>161.75</v>
      </c>
      <c r="H56" s="128">
        <v>100</v>
      </c>
      <c r="I56" s="128">
        <v>1046.6579999999999</v>
      </c>
      <c r="J56" s="216">
        <v>261.27999999999997</v>
      </c>
      <c r="K56" s="215">
        <v>437.84</v>
      </c>
      <c r="L56" s="214">
        <v>5</v>
      </c>
      <c r="M56" s="22">
        <v>0</v>
      </c>
      <c r="N56" s="22">
        <v>1100.4739999999999</v>
      </c>
      <c r="O56" s="22">
        <v>820.12</v>
      </c>
      <c r="P56" s="22">
        <v>291.46000000000004</v>
      </c>
      <c r="Q56" s="21">
        <v>570.66</v>
      </c>
      <c r="R56" s="22">
        <v>542.8900000000001</v>
      </c>
      <c r="S56" s="22">
        <v>1068.905</v>
      </c>
      <c r="T56" s="22">
        <v>489.91500000000008</v>
      </c>
      <c r="U56" s="22">
        <v>637.13000000000011</v>
      </c>
      <c r="V56" s="24">
        <v>275.56000000000006</v>
      </c>
      <c r="W56" s="10"/>
      <c r="X56" s="32" t="s">
        <v>38</v>
      </c>
    </row>
    <row r="57" spans="3:24" s="31" customFormat="1" ht="15.75" customHeight="1">
      <c r="C57" s="10"/>
      <c r="D57" s="32" t="s">
        <v>37</v>
      </c>
      <c r="E57" s="23">
        <v>10673133.010999998</v>
      </c>
      <c r="F57" s="215">
        <v>32846.32</v>
      </c>
      <c r="G57" s="128">
        <v>96769.574999999997</v>
      </c>
      <c r="H57" s="128">
        <v>70047.390000000014</v>
      </c>
      <c r="I57" s="128">
        <v>72123.28</v>
      </c>
      <c r="J57" s="216">
        <v>173232.45499999993</v>
      </c>
      <c r="K57" s="215">
        <v>29764.609999999986</v>
      </c>
      <c r="L57" s="214">
        <v>41959.215000000004</v>
      </c>
      <c r="M57" s="22">
        <v>40093.950000000012</v>
      </c>
      <c r="N57" s="22">
        <v>679709.73999999976</v>
      </c>
      <c r="O57" s="22">
        <v>826691.57500000345</v>
      </c>
      <c r="P57" s="22">
        <v>585452.7150000023</v>
      </c>
      <c r="Q57" s="21">
        <v>1452590.4399999925</v>
      </c>
      <c r="R57" s="21">
        <v>1954270.6900000102</v>
      </c>
      <c r="S57" s="21">
        <v>2249496.804999995</v>
      </c>
      <c r="T57" s="21">
        <v>1330724.060999997</v>
      </c>
      <c r="U57" s="21">
        <v>748389.57499999995</v>
      </c>
      <c r="V57" s="20">
        <v>288970.6149999997</v>
      </c>
      <c r="W57" s="10"/>
      <c r="X57" s="32" t="s">
        <v>37</v>
      </c>
    </row>
    <row r="58" spans="3:24" s="31" customFormat="1" ht="15.75" customHeight="1">
      <c r="C58" s="10"/>
      <c r="D58" s="32" t="s">
        <v>36</v>
      </c>
      <c r="E58" s="23">
        <v>48475.482999999993</v>
      </c>
      <c r="F58" s="215">
        <v>3277.2330000000011</v>
      </c>
      <c r="G58" s="128">
        <v>597.29999999999995</v>
      </c>
      <c r="H58" s="128">
        <v>655.89</v>
      </c>
      <c r="I58" s="128">
        <v>1049.1999999999998</v>
      </c>
      <c r="J58" s="216">
        <v>1960.2350000000004</v>
      </c>
      <c r="K58" s="215">
        <v>1108.69</v>
      </c>
      <c r="L58" s="214">
        <v>450.26</v>
      </c>
      <c r="M58" s="22">
        <v>305.47000000000003</v>
      </c>
      <c r="N58" s="22">
        <v>6281.9500000000025</v>
      </c>
      <c r="O58" s="22">
        <v>2465.9110000000001</v>
      </c>
      <c r="P58" s="22">
        <v>7864.6759999999977</v>
      </c>
      <c r="Q58" s="21">
        <v>4000.8349999999978</v>
      </c>
      <c r="R58" s="21">
        <v>3809.585</v>
      </c>
      <c r="S58" s="21">
        <v>7259.994999999999</v>
      </c>
      <c r="T58" s="21">
        <v>2768.0430000000001</v>
      </c>
      <c r="U58" s="21">
        <v>3316.61</v>
      </c>
      <c r="V58" s="20">
        <v>1303.6000000000006</v>
      </c>
      <c r="W58" s="10"/>
      <c r="X58" s="32" t="s">
        <v>36</v>
      </c>
    </row>
    <row r="59" spans="3:24" s="6" customFormat="1" ht="15.75" customHeight="1">
      <c r="C59" s="10"/>
      <c r="D59" s="10"/>
      <c r="E59" s="74"/>
      <c r="F59" s="219"/>
      <c r="G59" s="221"/>
      <c r="H59" s="221"/>
      <c r="I59" s="221"/>
      <c r="J59" s="220"/>
      <c r="K59" s="219"/>
      <c r="L59" s="218"/>
      <c r="M59" s="73"/>
      <c r="N59" s="73"/>
      <c r="O59" s="73"/>
      <c r="P59" s="73"/>
      <c r="Q59" s="72"/>
      <c r="R59" s="72"/>
      <c r="S59" s="72"/>
      <c r="T59" s="72"/>
      <c r="U59" s="72"/>
      <c r="V59" s="71"/>
      <c r="W59" s="10"/>
      <c r="X59" s="10"/>
    </row>
    <row r="60" spans="3:24" s="6" customFormat="1" ht="15.75" customHeight="1">
      <c r="C60" s="25" t="s">
        <v>35</v>
      </c>
      <c r="D60" s="25"/>
      <c r="E60" s="134">
        <v>11767746.765000032</v>
      </c>
      <c r="F60" s="133">
        <v>124603.95775000406</v>
      </c>
      <c r="G60" s="133">
        <v>131131.22175</v>
      </c>
      <c r="H60" s="133">
        <v>103439.51974999999</v>
      </c>
      <c r="I60" s="133">
        <v>117639.34674999995</v>
      </c>
      <c r="J60" s="133">
        <v>197290.69374999998</v>
      </c>
      <c r="K60" s="133">
        <v>56187.768749999996</v>
      </c>
      <c r="L60" s="133">
        <v>65576.724749999979</v>
      </c>
      <c r="M60" s="133">
        <v>55261.455000000002</v>
      </c>
      <c r="N60" s="133">
        <v>850781.65775000001</v>
      </c>
      <c r="O60" s="133">
        <v>893025.80574999982</v>
      </c>
      <c r="P60" s="133">
        <v>693875.98774999927</v>
      </c>
      <c r="Q60" s="133">
        <v>1538102.4917500021</v>
      </c>
      <c r="R60" s="133">
        <v>2021022.4147500189</v>
      </c>
      <c r="S60" s="133">
        <v>2330452.6067500054</v>
      </c>
      <c r="T60" s="133">
        <v>1406920.632750002</v>
      </c>
      <c r="U60" s="133">
        <v>863977.52275</v>
      </c>
      <c r="V60" s="217">
        <v>318456.95674999995</v>
      </c>
      <c r="W60" s="25" t="s">
        <v>35</v>
      </c>
      <c r="X60" s="25"/>
    </row>
    <row r="61" spans="3:24" s="6" customFormat="1" ht="15.75" customHeight="1">
      <c r="C61" s="10"/>
      <c r="D61" s="10" t="s">
        <v>34</v>
      </c>
      <c r="E61" s="23">
        <v>12288.388000004003</v>
      </c>
      <c r="F61" s="215">
        <v>7227.875000003999</v>
      </c>
      <c r="G61" s="128">
        <v>263.07500000000198</v>
      </c>
      <c r="H61" s="128">
        <v>343.91599999999784</v>
      </c>
      <c r="I61" s="128">
        <v>367.25700000000649</v>
      </c>
      <c r="J61" s="216">
        <v>285.69000000000119</v>
      </c>
      <c r="K61" s="215">
        <v>588.22499999999491</v>
      </c>
      <c r="L61" s="214">
        <v>104.4899999999999</v>
      </c>
      <c r="M61" s="22">
        <v>0.89999999999999991</v>
      </c>
      <c r="N61" s="22">
        <v>937.93800000002193</v>
      </c>
      <c r="O61" s="22">
        <v>117.70900000000083</v>
      </c>
      <c r="P61" s="22">
        <v>1.5760000000000001</v>
      </c>
      <c r="Q61" s="21">
        <v>391.12499999999909</v>
      </c>
      <c r="R61" s="21">
        <v>431.47999999999473</v>
      </c>
      <c r="S61" s="22">
        <v>509.86000000000428</v>
      </c>
      <c r="T61" s="22">
        <v>58.657000000000124</v>
      </c>
      <c r="U61" s="22">
        <v>649.96499999998434</v>
      </c>
      <c r="V61" s="24">
        <v>8.6499999999999986</v>
      </c>
      <c r="W61" s="10"/>
      <c r="X61" s="10" t="s">
        <v>34</v>
      </c>
    </row>
    <row r="62" spans="3:24" s="6" customFormat="1" ht="15.75" customHeight="1">
      <c r="C62" s="10"/>
      <c r="D62" s="10" t="s">
        <v>33</v>
      </c>
      <c r="E62" s="23">
        <v>389576.65500000009</v>
      </c>
      <c r="F62" s="215">
        <v>18717.760999999995</v>
      </c>
      <c r="G62" s="128">
        <v>10617.917000000001</v>
      </c>
      <c r="H62" s="128">
        <v>8933.4999999999927</v>
      </c>
      <c r="I62" s="128">
        <v>10267.046</v>
      </c>
      <c r="J62" s="216">
        <v>7025.0449999999992</v>
      </c>
      <c r="K62" s="215">
        <v>5521.3360000000011</v>
      </c>
      <c r="L62" s="214">
        <v>7722.970000000003</v>
      </c>
      <c r="M62" s="22">
        <v>3397.73</v>
      </c>
      <c r="N62" s="22">
        <v>63366.869000000013</v>
      </c>
      <c r="O62" s="22">
        <v>23714.447000000022</v>
      </c>
      <c r="P62" s="22">
        <v>45032.170000000078</v>
      </c>
      <c r="Q62" s="21">
        <v>33864.98699999995</v>
      </c>
      <c r="R62" s="21">
        <v>33166.225999999959</v>
      </c>
      <c r="S62" s="21">
        <v>31775.185999999994</v>
      </c>
      <c r="T62" s="21">
        <v>21027.56799999997</v>
      </c>
      <c r="U62" s="21">
        <v>55028.847000000009</v>
      </c>
      <c r="V62" s="20">
        <v>10397.049999999999</v>
      </c>
      <c r="W62" s="10"/>
      <c r="X62" s="10" t="s">
        <v>33</v>
      </c>
    </row>
    <row r="63" spans="3:24" s="6" customFormat="1" ht="15.75" customHeight="1">
      <c r="C63" s="10"/>
      <c r="D63" s="10" t="s">
        <v>32</v>
      </c>
      <c r="E63" s="23">
        <v>54172.259999999675</v>
      </c>
      <c r="F63" s="215">
        <v>3229.3894999999929</v>
      </c>
      <c r="G63" s="128">
        <v>2022.6824999999822</v>
      </c>
      <c r="H63" s="128">
        <v>390.97250000000025</v>
      </c>
      <c r="I63" s="128">
        <v>2706.356499999963</v>
      </c>
      <c r="J63" s="216">
        <v>1561.7464999999954</v>
      </c>
      <c r="K63" s="215">
        <v>624.6374999999997</v>
      </c>
      <c r="L63" s="214">
        <v>1873.3524999999768</v>
      </c>
      <c r="M63" s="22">
        <v>327.64000000000004</v>
      </c>
      <c r="N63" s="22">
        <v>5989.7704999999341</v>
      </c>
      <c r="O63" s="22">
        <v>3980.8775000000178</v>
      </c>
      <c r="P63" s="22">
        <v>5002.7574999999624</v>
      </c>
      <c r="Q63" s="21">
        <v>4367.1834999999855</v>
      </c>
      <c r="R63" s="21">
        <v>2513.4734999999919</v>
      </c>
      <c r="S63" s="21">
        <v>3356.0924999999952</v>
      </c>
      <c r="T63" s="21">
        <v>5516.737499999902</v>
      </c>
      <c r="U63" s="21">
        <v>7741.4034999999776</v>
      </c>
      <c r="V63" s="20">
        <v>2967.1864999999912</v>
      </c>
      <c r="W63" s="10"/>
      <c r="X63" s="10" t="s">
        <v>32</v>
      </c>
    </row>
    <row r="64" spans="3:24" s="6" customFormat="1" ht="15.75" customHeight="1">
      <c r="C64" s="10"/>
      <c r="D64" s="10" t="s">
        <v>31</v>
      </c>
      <c r="E64" s="23">
        <v>567535.44799999986</v>
      </c>
      <c r="F64" s="215">
        <v>24140.751250000001</v>
      </c>
      <c r="G64" s="128">
        <v>12733.13725</v>
      </c>
      <c r="H64" s="128">
        <v>10379.076249999998</v>
      </c>
      <c r="I64" s="128">
        <v>14290.169249999999</v>
      </c>
      <c r="J64" s="216">
        <v>15109.616249999995</v>
      </c>
      <c r="K64" s="215">
        <v>10500.874249999999</v>
      </c>
      <c r="L64" s="214">
        <v>6501.7972500000005</v>
      </c>
      <c r="M64" s="22">
        <v>5134.5750000000025</v>
      </c>
      <c r="N64" s="22">
        <v>78317.55025</v>
      </c>
      <c r="O64" s="22">
        <v>34359.588249999986</v>
      </c>
      <c r="P64" s="22">
        <v>61388.698249999914</v>
      </c>
      <c r="Q64" s="21">
        <v>54395.946249999964</v>
      </c>
      <c r="R64" s="21">
        <v>91121.278250000061</v>
      </c>
      <c r="S64" s="21">
        <v>50772.016249999986</v>
      </c>
      <c r="T64" s="21">
        <v>47018.24025000001</v>
      </c>
      <c r="U64" s="21">
        <v>42611.548249999993</v>
      </c>
      <c r="V64" s="20">
        <v>8760.5852500000001</v>
      </c>
      <c r="W64" s="10"/>
      <c r="X64" s="10" t="s">
        <v>31</v>
      </c>
    </row>
    <row r="65" spans="3:24" s="6" customFormat="1" ht="15.75" customHeight="1">
      <c r="C65" s="10"/>
      <c r="D65" s="10" t="s">
        <v>30</v>
      </c>
      <c r="E65" s="23">
        <v>3422558.9440000267</v>
      </c>
      <c r="F65" s="215">
        <v>19084.304999999997</v>
      </c>
      <c r="G65" s="128">
        <v>14471.080000000002</v>
      </c>
      <c r="H65" s="128">
        <v>15465.349999999995</v>
      </c>
      <c r="I65" s="128">
        <v>22156.057999999997</v>
      </c>
      <c r="J65" s="216">
        <v>35385.899000000005</v>
      </c>
      <c r="K65" s="215">
        <v>12017.835999999999</v>
      </c>
      <c r="L65" s="214">
        <v>7826.1899999999987</v>
      </c>
      <c r="M65" s="22">
        <v>10360.640000000001</v>
      </c>
      <c r="N65" s="22">
        <v>221356.47899999982</v>
      </c>
      <c r="O65" s="22">
        <v>235480.73399999994</v>
      </c>
      <c r="P65" s="22">
        <v>189298.64599999934</v>
      </c>
      <c r="Q65" s="21">
        <v>464327.90500000207</v>
      </c>
      <c r="R65" s="21">
        <v>977642.43700001843</v>
      </c>
      <c r="S65" s="21">
        <v>610469.33500000532</v>
      </c>
      <c r="T65" s="21">
        <v>366171.84900000168</v>
      </c>
      <c r="U65" s="21">
        <v>174843.24099999992</v>
      </c>
      <c r="V65" s="20">
        <v>46200.959999999963</v>
      </c>
      <c r="W65" s="10"/>
      <c r="X65" s="10" t="s">
        <v>30</v>
      </c>
    </row>
    <row r="66" spans="3:24" s="6" customFormat="1" ht="15.75" customHeight="1">
      <c r="C66" s="10"/>
      <c r="D66" s="10" t="s">
        <v>29</v>
      </c>
      <c r="E66" s="23">
        <v>2727600.6250000005</v>
      </c>
      <c r="F66" s="215">
        <v>22335.326000000045</v>
      </c>
      <c r="G66" s="128">
        <v>26487.215000000004</v>
      </c>
      <c r="H66" s="128">
        <v>29923.684999999998</v>
      </c>
      <c r="I66" s="128">
        <v>26484.46</v>
      </c>
      <c r="J66" s="216">
        <v>69853.081999999995</v>
      </c>
      <c r="K66" s="215">
        <v>8631.17</v>
      </c>
      <c r="L66" s="214">
        <v>18554</v>
      </c>
      <c r="M66" s="22">
        <v>17419.539999999997</v>
      </c>
      <c r="N66" s="22">
        <v>222424.05600000004</v>
      </c>
      <c r="O66" s="22">
        <v>195332.27499999982</v>
      </c>
      <c r="P66" s="22">
        <v>149268.33000000002</v>
      </c>
      <c r="Q66" s="21">
        <v>296017.47999999981</v>
      </c>
      <c r="R66" s="21">
        <v>454227.44500000036</v>
      </c>
      <c r="S66" s="21">
        <v>519117.50199999998</v>
      </c>
      <c r="T66" s="21">
        <v>345953.61600000015</v>
      </c>
      <c r="U66" s="21">
        <v>217145.78800000003</v>
      </c>
      <c r="V66" s="20">
        <v>108425.65499999994</v>
      </c>
      <c r="W66" s="10"/>
      <c r="X66" s="10" t="s">
        <v>29</v>
      </c>
    </row>
    <row r="67" spans="3:24" s="6" customFormat="1" ht="15.75" customHeight="1">
      <c r="C67" s="10"/>
      <c r="D67" s="10" t="s">
        <v>28</v>
      </c>
      <c r="E67" s="23">
        <v>2391010.2750000004</v>
      </c>
      <c r="F67" s="215">
        <v>11855.089999999991</v>
      </c>
      <c r="G67" s="128">
        <v>18803.64</v>
      </c>
      <c r="H67" s="128">
        <v>15444</v>
      </c>
      <c r="I67" s="128">
        <v>17207.21</v>
      </c>
      <c r="J67" s="214">
        <v>36565.684999999998</v>
      </c>
      <c r="K67" s="22">
        <v>7407.6900000000005</v>
      </c>
      <c r="L67" s="22">
        <v>8509.7000000000007</v>
      </c>
      <c r="M67" s="22">
        <v>6015.25</v>
      </c>
      <c r="N67" s="22">
        <v>128188.91499999999</v>
      </c>
      <c r="O67" s="22">
        <v>209397.655</v>
      </c>
      <c r="P67" s="22">
        <v>119956.35</v>
      </c>
      <c r="Q67" s="21">
        <v>250620.08500000011</v>
      </c>
      <c r="R67" s="21">
        <v>338089.54500000022</v>
      </c>
      <c r="S67" s="21">
        <v>541997.44500000007</v>
      </c>
      <c r="T67" s="21">
        <v>378234.06500000018</v>
      </c>
      <c r="U67" s="21">
        <v>217221.03000000006</v>
      </c>
      <c r="V67" s="20">
        <v>85496.920000000013</v>
      </c>
      <c r="W67" s="10"/>
      <c r="X67" s="10" t="s">
        <v>28</v>
      </c>
    </row>
    <row r="68" spans="3:24" s="6" customFormat="1" ht="15.75" customHeight="1">
      <c r="C68" s="10"/>
      <c r="D68" s="10" t="s">
        <v>27</v>
      </c>
      <c r="E68" s="23">
        <v>1655456.5650000006</v>
      </c>
      <c r="F68" s="215">
        <v>18013.460000000036</v>
      </c>
      <c r="G68" s="128">
        <v>19732.474999999999</v>
      </c>
      <c r="H68" s="128">
        <v>16587.02</v>
      </c>
      <c r="I68" s="128">
        <v>24160.789999999997</v>
      </c>
      <c r="J68" s="214">
        <v>25979.929999999993</v>
      </c>
      <c r="K68" s="22">
        <v>10896</v>
      </c>
      <c r="L68" s="22">
        <v>9338.625</v>
      </c>
      <c r="M68" s="22">
        <v>12605.18</v>
      </c>
      <c r="N68" s="22">
        <v>123000.08000000002</v>
      </c>
      <c r="O68" s="22">
        <v>151816.52000000002</v>
      </c>
      <c r="P68" s="22">
        <v>123927.45999999999</v>
      </c>
      <c r="Q68" s="21">
        <v>310828.92500000028</v>
      </c>
      <c r="R68" s="21">
        <v>84301.810000000012</v>
      </c>
      <c r="S68" s="21">
        <v>312198.7800000002</v>
      </c>
      <c r="T68" s="21">
        <v>218782.90000000008</v>
      </c>
      <c r="U68" s="21">
        <v>137086.65999999997</v>
      </c>
      <c r="V68" s="20">
        <v>56199.950000000004</v>
      </c>
      <c r="W68" s="10"/>
      <c r="X68" s="10" t="s">
        <v>27</v>
      </c>
    </row>
    <row r="69" spans="3:24" s="6" customFormat="1" ht="15.75" customHeight="1">
      <c r="C69" s="10"/>
      <c r="D69" s="10" t="s">
        <v>26</v>
      </c>
      <c r="E69" s="23">
        <v>243268.39</v>
      </c>
      <c r="F69" s="215">
        <v>0</v>
      </c>
      <c r="G69" s="128">
        <v>15000</v>
      </c>
      <c r="H69" s="128">
        <v>5972</v>
      </c>
      <c r="I69" s="128">
        <v>0</v>
      </c>
      <c r="J69" s="214">
        <v>5524</v>
      </c>
      <c r="K69" s="22">
        <v>0</v>
      </c>
      <c r="L69" s="22">
        <v>5145.6000000000004</v>
      </c>
      <c r="M69" s="22">
        <v>0</v>
      </c>
      <c r="N69" s="22">
        <v>7200</v>
      </c>
      <c r="O69" s="22">
        <v>8237</v>
      </c>
      <c r="P69" s="22">
        <v>0</v>
      </c>
      <c r="Q69" s="21">
        <v>48225.854999999996</v>
      </c>
      <c r="R69" s="21">
        <v>9968.4</v>
      </c>
      <c r="S69" s="21">
        <v>102189.49500000001</v>
      </c>
      <c r="T69" s="21">
        <v>24157</v>
      </c>
      <c r="U69" s="21">
        <v>11649.04</v>
      </c>
      <c r="V69" s="20">
        <v>0</v>
      </c>
      <c r="W69" s="10"/>
      <c r="X69" s="10" t="s">
        <v>26</v>
      </c>
    </row>
    <row r="70" spans="3:24" s="6" customFormat="1" ht="15.75" customHeight="1">
      <c r="C70" s="10"/>
      <c r="D70" s="10" t="s">
        <v>25</v>
      </c>
      <c r="E70" s="23">
        <v>140881.89499999999</v>
      </c>
      <c r="F70" s="215">
        <v>0</v>
      </c>
      <c r="G70" s="128">
        <v>11000</v>
      </c>
      <c r="H70" s="128">
        <v>0</v>
      </c>
      <c r="I70" s="128">
        <v>0</v>
      </c>
      <c r="J70" s="214">
        <v>0</v>
      </c>
      <c r="K70" s="22">
        <v>0</v>
      </c>
      <c r="L70" s="22">
        <v>0</v>
      </c>
      <c r="M70" s="22">
        <v>0</v>
      </c>
      <c r="N70" s="22">
        <v>0</v>
      </c>
      <c r="O70" s="22">
        <v>30589</v>
      </c>
      <c r="P70" s="22">
        <v>0</v>
      </c>
      <c r="Q70" s="21">
        <v>10063</v>
      </c>
      <c r="R70" s="21">
        <v>29560.32</v>
      </c>
      <c r="S70" s="21">
        <v>59669.574999999997</v>
      </c>
      <c r="T70" s="21">
        <v>0</v>
      </c>
      <c r="U70" s="21">
        <v>0</v>
      </c>
      <c r="V70" s="20">
        <v>0</v>
      </c>
      <c r="W70" s="10"/>
      <c r="X70" s="10" t="s">
        <v>25</v>
      </c>
    </row>
    <row r="71" spans="3:24" s="6" customFormat="1" ht="15.75" customHeight="1" thickBot="1">
      <c r="C71" s="213"/>
      <c r="D71" s="14" t="s">
        <v>24</v>
      </c>
      <c r="E71" s="18">
        <v>163397.32</v>
      </c>
      <c r="F71" s="212">
        <v>0</v>
      </c>
      <c r="G71" s="198">
        <v>0</v>
      </c>
      <c r="H71" s="198">
        <v>0</v>
      </c>
      <c r="I71" s="198">
        <v>0</v>
      </c>
      <c r="J71" s="211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6">
        <v>65000</v>
      </c>
      <c r="R71" s="16">
        <v>0</v>
      </c>
      <c r="S71" s="16">
        <v>98397.32</v>
      </c>
      <c r="T71" s="16">
        <v>0</v>
      </c>
      <c r="U71" s="16">
        <v>0</v>
      </c>
      <c r="V71" s="15">
        <v>0</v>
      </c>
      <c r="W71" s="14"/>
      <c r="X71" s="14" t="s">
        <v>24</v>
      </c>
    </row>
    <row r="72" spans="3:24" s="6" customFormat="1" ht="15.75" customHeight="1">
      <c r="C72" s="13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1"/>
      <c r="R72" s="11"/>
      <c r="S72" s="11"/>
      <c r="T72" s="11"/>
      <c r="U72" s="11"/>
      <c r="V72" s="11"/>
      <c r="W72" s="13"/>
      <c r="X72" s="13"/>
    </row>
    <row r="73" spans="3:24" s="6" customFormat="1" ht="15.75" customHeight="1">
      <c r="C73" s="8" t="s">
        <v>89</v>
      </c>
    </row>
    <row r="76" spans="3:24" s="6" customFormat="1" ht="20.25">
      <c r="C76" s="53" t="s">
        <v>150</v>
      </c>
      <c r="D76" s="86"/>
      <c r="N76" s="31"/>
      <c r="O76" s="31"/>
      <c r="P76" s="31"/>
    </row>
    <row r="77" spans="3:24" s="6" customFormat="1" ht="15.75" customHeight="1" thickBot="1"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1"/>
      <c r="O77" s="51"/>
      <c r="P77" s="51"/>
      <c r="Q77" s="50"/>
      <c r="R77" s="50"/>
      <c r="S77" s="50"/>
      <c r="T77" s="50"/>
      <c r="U77" s="50"/>
      <c r="X77" s="186"/>
    </row>
    <row r="78" spans="3:24" s="6" customFormat="1" ht="15.75" customHeight="1">
      <c r="C78" s="281" t="s">
        <v>69</v>
      </c>
      <c r="D78" s="284"/>
      <c r="E78" s="48" t="s">
        <v>87</v>
      </c>
      <c r="F78" s="46" t="s">
        <v>86</v>
      </c>
      <c r="G78" s="46" t="s">
        <v>85</v>
      </c>
      <c r="H78" s="46" t="s">
        <v>84</v>
      </c>
      <c r="I78" s="46" t="s">
        <v>83</v>
      </c>
      <c r="J78" s="46" t="s">
        <v>82</v>
      </c>
      <c r="K78" s="46" t="s">
        <v>81</v>
      </c>
      <c r="L78" s="46" t="s">
        <v>80</v>
      </c>
      <c r="M78" s="46" t="s">
        <v>79</v>
      </c>
      <c r="N78" s="46" t="s">
        <v>78</v>
      </c>
      <c r="O78" s="46" t="s">
        <v>77</v>
      </c>
      <c r="P78" s="46" t="s">
        <v>76</v>
      </c>
      <c r="Q78" s="46" t="s">
        <v>75</v>
      </c>
      <c r="R78" s="46" t="s">
        <v>74</v>
      </c>
      <c r="S78" s="46" t="s">
        <v>73</v>
      </c>
      <c r="T78" s="46" t="s">
        <v>72</v>
      </c>
      <c r="U78" s="46" t="s">
        <v>71</v>
      </c>
      <c r="V78" s="45" t="s">
        <v>70</v>
      </c>
      <c r="W78" s="280" t="s">
        <v>69</v>
      </c>
      <c r="X78" s="281"/>
    </row>
    <row r="79" spans="3:24" s="6" customFormat="1" ht="15.75" customHeight="1">
      <c r="C79" s="283"/>
      <c r="D79" s="285"/>
      <c r="E79" s="43" t="s">
        <v>22</v>
      </c>
      <c r="F79" s="41" t="s">
        <v>68</v>
      </c>
      <c r="G79" s="41" t="s">
        <v>67</v>
      </c>
      <c r="H79" s="41" t="s">
        <v>66</v>
      </c>
      <c r="I79" s="41" t="s">
        <v>65</v>
      </c>
      <c r="J79" s="41" t="s">
        <v>64</v>
      </c>
      <c r="K79" s="41" t="s">
        <v>63</v>
      </c>
      <c r="L79" s="41" t="s">
        <v>62</v>
      </c>
      <c r="M79" s="41" t="s">
        <v>61</v>
      </c>
      <c r="N79" s="41" t="s">
        <v>60</v>
      </c>
      <c r="O79" s="41" t="s">
        <v>59</v>
      </c>
      <c r="P79" s="41" t="s">
        <v>58</v>
      </c>
      <c r="Q79" s="41" t="s">
        <v>57</v>
      </c>
      <c r="R79" s="41" t="s">
        <v>56</v>
      </c>
      <c r="S79" s="41" t="s">
        <v>55</v>
      </c>
      <c r="T79" s="41" t="s">
        <v>54</v>
      </c>
      <c r="U79" s="41" t="s">
        <v>53</v>
      </c>
      <c r="V79" s="40" t="s">
        <v>52</v>
      </c>
      <c r="W79" s="282"/>
      <c r="X79" s="283"/>
    </row>
    <row r="80" spans="3:24" s="31" customFormat="1" ht="15.75" customHeight="1">
      <c r="C80" s="25" t="s">
        <v>51</v>
      </c>
      <c r="D80" s="33"/>
      <c r="E80" s="29">
        <v>570815.74728073587</v>
      </c>
      <c r="F80" s="28">
        <v>43.644870017900601</v>
      </c>
      <c r="G80" s="28">
        <v>74.29844256907765</v>
      </c>
      <c r="H80" s="28">
        <v>5.7559373132518417</v>
      </c>
      <c r="I80" s="28">
        <v>9340.1371535283797</v>
      </c>
      <c r="J80" s="28">
        <v>0.43212742591980796</v>
      </c>
      <c r="K80" s="28">
        <v>86.425485183961584</v>
      </c>
      <c r="L80" s="28">
        <v>487.3557712110707</v>
      </c>
      <c r="M80" s="28">
        <v>0</v>
      </c>
      <c r="N80" s="28">
        <v>1030.3542052679152</v>
      </c>
      <c r="O80" s="28">
        <v>146027.43377703225</v>
      </c>
      <c r="P80" s="28">
        <v>3.4570194073584637</v>
      </c>
      <c r="Q80" s="27">
        <v>568.61075462578765</v>
      </c>
      <c r="R80" s="27">
        <v>10804.640748475558</v>
      </c>
      <c r="S80" s="27">
        <v>104169.60503180992</v>
      </c>
      <c r="T80" s="27">
        <v>164884.19715203036</v>
      </c>
      <c r="U80" s="27">
        <v>16126.421315076457</v>
      </c>
      <c r="V80" s="26">
        <v>117162.97748976068</v>
      </c>
      <c r="W80" s="25" t="s">
        <v>51</v>
      </c>
      <c r="X80" s="33"/>
    </row>
    <row r="81" spans="3:24" s="31" customFormat="1" ht="15.75" customHeight="1">
      <c r="C81" s="25" t="s">
        <v>50</v>
      </c>
      <c r="D81" s="33"/>
      <c r="E81" s="29">
        <v>2679157.8837387608</v>
      </c>
      <c r="F81" s="28">
        <v>190.58895204323406</v>
      </c>
      <c r="G81" s="28">
        <v>341.17876573396353</v>
      </c>
      <c r="H81" s="28">
        <v>25.135097437780967</v>
      </c>
      <c r="I81" s="28">
        <v>43836.943118080257</v>
      </c>
      <c r="J81" s="28">
        <v>1.8870193271607334</v>
      </c>
      <c r="K81" s="28">
        <v>377.40386543214663</v>
      </c>
      <c r="L81" s="28">
        <v>2287.1197275592608</v>
      </c>
      <c r="M81" s="28">
        <v>0</v>
      </c>
      <c r="N81" s="28">
        <v>4833.6582405061799</v>
      </c>
      <c r="O81" s="28">
        <v>685435.75174494507</v>
      </c>
      <c r="P81" s="28">
        <v>15.096154617285867</v>
      </c>
      <c r="Q81" s="27">
        <v>2665.8702367938326</v>
      </c>
      <c r="R81" s="27">
        <v>50723.461440888881</v>
      </c>
      <c r="S81" s="27">
        <v>488836.8043994499</v>
      </c>
      <c r="T81" s="27">
        <v>774048.81689005427</v>
      </c>
      <c r="U81" s="27">
        <v>75594.324694657043</v>
      </c>
      <c r="V81" s="26">
        <v>549943.84339123452</v>
      </c>
      <c r="W81" s="25" t="s">
        <v>50</v>
      </c>
      <c r="X81" s="33"/>
    </row>
    <row r="82" spans="3:24" s="31" customFormat="1" ht="15.75" customHeight="1">
      <c r="C82" s="25" t="s">
        <v>49</v>
      </c>
      <c r="D82" s="25"/>
      <c r="E82" s="29">
        <v>1493819.42</v>
      </c>
      <c r="F82" s="28">
        <v>101</v>
      </c>
      <c r="G82" s="28">
        <v>811.9</v>
      </c>
      <c r="H82" s="28">
        <v>13.32</v>
      </c>
      <c r="I82" s="28">
        <v>49095</v>
      </c>
      <c r="J82" s="28">
        <v>1</v>
      </c>
      <c r="K82" s="28">
        <v>200</v>
      </c>
      <c r="L82" s="28">
        <v>1656.6000000000001</v>
      </c>
      <c r="M82" s="28">
        <v>0</v>
      </c>
      <c r="N82" s="28">
        <v>5351.9999999999991</v>
      </c>
      <c r="O82" s="28">
        <v>327281</v>
      </c>
      <c r="P82" s="28">
        <v>8</v>
      </c>
      <c r="Q82" s="27">
        <v>2042.6000000000004</v>
      </c>
      <c r="R82" s="27">
        <v>22818</v>
      </c>
      <c r="S82" s="27">
        <v>329643.80000000005</v>
      </c>
      <c r="T82" s="27">
        <v>409340.8</v>
      </c>
      <c r="U82" s="27">
        <v>49328.400000000016</v>
      </c>
      <c r="V82" s="26">
        <v>296126.00000000012</v>
      </c>
      <c r="W82" s="25" t="s">
        <v>49</v>
      </c>
      <c r="X82" s="25"/>
    </row>
    <row r="83" spans="3:24" s="6" customFormat="1" ht="15.75" customHeight="1">
      <c r="C83" s="10"/>
      <c r="D83" s="13"/>
      <c r="E83" s="100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8"/>
      <c r="R83" s="98"/>
      <c r="S83" s="98"/>
      <c r="T83" s="98"/>
      <c r="U83" s="98"/>
      <c r="V83" s="97"/>
      <c r="W83" s="10"/>
      <c r="X83" s="13"/>
    </row>
    <row r="84" spans="3:24" s="6" customFormat="1" ht="15.75" customHeight="1">
      <c r="C84" s="30" t="s">
        <v>48</v>
      </c>
      <c r="D84" s="25"/>
      <c r="E84" s="105"/>
      <c r="F84" s="103"/>
      <c r="G84" s="103"/>
      <c r="H84" s="103"/>
      <c r="I84" s="103"/>
      <c r="J84" s="103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95"/>
      <c r="W84" s="30" t="s">
        <v>48</v>
      </c>
      <c r="X84" s="25"/>
    </row>
    <row r="85" spans="3:24" s="31" customFormat="1" ht="15.75" customHeight="1">
      <c r="C85" s="10"/>
      <c r="D85" s="34" t="s">
        <v>132</v>
      </c>
      <c r="E85" s="23">
        <v>191221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76</v>
      </c>
      <c r="O85" s="22">
        <v>0</v>
      </c>
      <c r="P85" s="22">
        <v>0</v>
      </c>
      <c r="Q85" s="21">
        <v>0</v>
      </c>
      <c r="R85" s="21">
        <v>0</v>
      </c>
      <c r="S85" s="21">
        <v>17425</v>
      </c>
      <c r="T85" s="21">
        <v>148500</v>
      </c>
      <c r="U85" s="21">
        <v>0</v>
      </c>
      <c r="V85" s="20">
        <v>25220</v>
      </c>
      <c r="W85" s="10"/>
      <c r="X85" s="34" t="s">
        <v>132</v>
      </c>
    </row>
    <row r="86" spans="3:24" s="6" customFormat="1" ht="15.75" customHeight="1">
      <c r="C86" s="13"/>
      <c r="D86" s="194" t="s">
        <v>46</v>
      </c>
      <c r="E86" s="100">
        <v>161309</v>
      </c>
      <c r="F86" s="99">
        <v>0</v>
      </c>
      <c r="G86" s="99">
        <v>8</v>
      </c>
      <c r="H86" s="99">
        <v>0</v>
      </c>
      <c r="I86" s="99">
        <v>0</v>
      </c>
      <c r="J86" s="99">
        <v>0</v>
      </c>
      <c r="K86" s="99">
        <v>0</v>
      </c>
      <c r="L86" s="99">
        <v>0</v>
      </c>
      <c r="M86" s="99">
        <v>0</v>
      </c>
      <c r="N86" s="99">
        <v>0</v>
      </c>
      <c r="O86" s="99">
        <v>36848</v>
      </c>
      <c r="P86" s="99">
        <v>0</v>
      </c>
      <c r="Q86" s="98">
        <v>0</v>
      </c>
      <c r="R86" s="98">
        <v>0</v>
      </c>
      <c r="S86" s="98">
        <v>104500</v>
      </c>
      <c r="T86" s="98">
        <v>19200</v>
      </c>
      <c r="U86" s="98">
        <v>753</v>
      </c>
      <c r="V86" s="97">
        <v>0</v>
      </c>
      <c r="W86" s="13"/>
      <c r="X86" s="194" t="s">
        <v>46</v>
      </c>
    </row>
    <row r="87" spans="3:24" s="6" customFormat="1" ht="15.75" customHeight="1">
      <c r="C87" s="13"/>
      <c r="D87" s="194" t="s">
        <v>45</v>
      </c>
      <c r="E87" s="100">
        <v>113561.60000000001</v>
      </c>
      <c r="F87" s="99">
        <v>0</v>
      </c>
      <c r="G87" s="99">
        <v>2.6</v>
      </c>
      <c r="H87" s="99">
        <v>0</v>
      </c>
      <c r="I87" s="99">
        <v>53</v>
      </c>
      <c r="J87" s="99">
        <v>0</v>
      </c>
      <c r="K87" s="99">
        <v>0</v>
      </c>
      <c r="L87" s="99">
        <v>0</v>
      </c>
      <c r="M87" s="99">
        <v>0</v>
      </c>
      <c r="N87" s="99">
        <v>0</v>
      </c>
      <c r="O87" s="99">
        <v>38630</v>
      </c>
      <c r="P87" s="99">
        <v>0</v>
      </c>
      <c r="Q87" s="98">
        <v>20</v>
      </c>
      <c r="R87" s="98">
        <v>3000</v>
      </c>
      <c r="S87" s="98">
        <v>21000</v>
      </c>
      <c r="T87" s="98">
        <v>44850</v>
      </c>
      <c r="U87" s="98">
        <v>2006</v>
      </c>
      <c r="V87" s="97">
        <v>4000</v>
      </c>
      <c r="W87" s="13"/>
      <c r="X87" s="194" t="s">
        <v>45</v>
      </c>
    </row>
    <row r="88" spans="3:24" s="6" customFormat="1" ht="15.75" customHeight="1">
      <c r="C88" s="13"/>
      <c r="D88" s="13"/>
      <c r="E88" s="100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8"/>
      <c r="R88" s="98"/>
      <c r="S88" s="98"/>
      <c r="T88" s="98"/>
      <c r="U88" s="98"/>
      <c r="V88" s="97"/>
      <c r="W88" s="13"/>
      <c r="X88" s="13"/>
    </row>
    <row r="89" spans="3:24" s="31" customFormat="1" ht="15.75" customHeight="1">
      <c r="C89" s="25" t="s">
        <v>44</v>
      </c>
      <c r="D89" s="33"/>
      <c r="E89" s="29">
        <v>1493819.4200000002</v>
      </c>
      <c r="F89" s="28">
        <v>101</v>
      </c>
      <c r="G89" s="28">
        <v>811.9</v>
      </c>
      <c r="H89" s="28">
        <v>13.32</v>
      </c>
      <c r="I89" s="28">
        <v>49095</v>
      </c>
      <c r="J89" s="28">
        <v>1</v>
      </c>
      <c r="K89" s="28">
        <v>200</v>
      </c>
      <c r="L89" s="28">
        <v>1656.6</v>
      </c>
      <c r="M89" s="28">
        <v>0</v>
      </c>
      <c r="N89" s="28">
        <v>5352</v>
      </c>
      <c r="O89" s="28">
        <v>327281</v>
      </c>
      <c r="P89" s="28">
        <v>8</v>
      </c>
      <c r="Q89" s="28">
        <v>2042.6</v>
      </c>
      <c r="R89" s="28">
        <v>22818</v>
      </c>
      <c r="S89" s="28">
        <v>329643.8</v>
      </c>
      <c r="T89" s="28">
        <v>409340.8</v>
      </c>
      <c r="U89" s="28">
        <v>49328.4</v>
      </c>
      <c r="V89" s="26">
        <v>296126</v>
      </c>
      <c r="W89" s="25" t="s">
        <v>44</v>
      </c>
      <c r="X89" s="33"/>
    </row>
    <row r="90" spans="3:24" s="31" customFormat="1" ht="15.75" customHeight="1">
      <c r="D90" s="32" t="s">
        <v>43</v>
      </c>
      <c r="E90" s="23">
        <v>1053</v>
      </c>
      <c r="F90" s="22">
        <v>1</v>
      </c>
      <c r="G90" s="22">
        <v>4.8</v>
      </c>
      <c r="H90" s="22">
        <v>0</v>
      </c>
      <c r="I90" s="22">
        <v>0</v>
      </c>
      <c r="J90" s="22">
        <v>0</v>
      </c>
      <c r="K90" s="22">
        <v>0</v>
      </c>
      <c r="L90" s="22">
        <v>4.8</v>
      </c>
      <c r="M90" s="209">
        <v>0</v>
      </c>
      <c r="N90" s="22">
        <v>2.4</v>
      </c>
      <c r="O90" s="22">
        <v>2</v>
      </c>
      <c r="P90" s="22">
        <v>3</v>
      </c>
      <c r="Q90" s="22">
        <v>9.6</v>
      </c>
      <c r="R90" s="22">
        <v>0</v>
      </c>
      <c r="S90" s="21">
        <v>482.4</v>
      </c>
      <c r="T90" s="21">
        <v>1</v>
      </c>
      <c r="U90" s="21">
        <v>23.999999999999996</v>
      </c>
      <c r="V90" s="208">
        <v>518</v>
      </c>
      <c r="X90" s="32" t="s">
        <v>43</v>
      </c>
    </row>
    <row r="91" spans="3:24" s="31" customFormat="1" ht="15.75" customHeight="1">
      <c r="C91" s="10"/>
      <c r="D91" s="32" t="s">
        <v>42</v>
      </c>
      <c r="E91" s="23">
        <v>4194.5200000000004</v>
      </c>
      <c r="F91" s="22">
        <v>0</v>
      </c>
      <c r="G91" s="22">
        <v>46.1</v>
      </c>
      <c r="H91" s="22">
        <v>6.32</v>
      </c>
      <c r="I91" s="22">
        <v>34</v>
      </c>
      <c r="J91" s="22">
        <v>0</v>
      </c>
      <c r="K91" s="22">
        <v>0</v>
      </c>
      <c r="L91" s="22">
        <v>0</v>
      </c>
      <c r="M91" s="209">
        <v>0</v>
      </c>
      <c r="N91" s="22">
        <v>10</v>
      </c>
      <c r="O91" s="22">
        <v>118</v>
      </c>
      <c r="P91" s="22">
        <v>0</v>
      </c>
      <c r="Q91" s="22">
        <v>10</v>
      </c>
      <c r="R91" s="21">
        <v>3007</v>
      </c>
      <c r="S91" s="21">
        <v>784.9</v>
      </c>
      <c r="T91" s="21">
        <v>15.200000000000001</v>
      </c>
      <c r="U91" s="21">
        <v>9</v>
      </c>
      <c r="V91" s="208">
        <v>154</v>
      </c>
      <c r="W91" s="10"/>
      <c r="X91" s="32" t="s">
        <v>42</v>
      </c>
    </row>
    <row r="92" spans="3:24" s="31" customFormat="1" ht="15.75" customHeight="1">
      <c r="C92" s="10"/>
      <c r="D92" s="32" t="s">
        <v>41</v>
      </c>
      <c r="E92" s="23">
        <v>61.8</v>
      </c>
      <c r="F92" s="22">
        <v>0</v>
      </c>
      <c r="G92" s="22">
        <v>3</v>
      </c>
      <c r="H92" s="22">
        <v>0</v>
      </c>
      <c r="I92" s="22">
        <v>0</v>
      </c>
      <c r="J92" s="22">
        <v>1</v>
      </c>
      <c r="K92" s="22">
        <v>0</v>
      </c>
      <c r="L92" s="22">
        <v>0.8</v>
      </c>
      <c r="M92" s="209">
        <v>0</v>
      </c>
      <c r="N92" s="22">
        <v>1</v>
      </c>
      <c r="O92" s="22">
        <v>1</v>
      </c>
      <c r="P92" s="22">
        <v>1</v>
      </c>
      <c r="Q92" s="22">
        <v>0</v>
      </c>
      <c r="R92" s="21">
        <v>1</v>
      </c>
      <c r="S92" s="21">
        <v>19</v>
      </c>
      <c r="T92" s="21">
        <v>34</v>
      </c>
      <c r="U92" s="22">
        <v>0</v>
      </c>
      <c r="V92" s="210">
        <v>0</v>
      </c>
      <c r="W92" s="10"/>
      <c r="X92" s="32" t="s">
        <v>41</v>
      </c>
    </row>
    <row r="93" spans="3:24" s="31" customFormat="1" ht="15.75" customHeight="1">
      <c r="C93" s="10"/>
      <c r="D93" s="32" t="s">
        <v>40</v>
      </c>
      <c r="E93" s="23">
        <v>40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09">
        <v>0</v>
      </c>
      <c r="N93" s="22">
        <v>0</v>
      </c>
      <c r="O93" s="22">
        <v>0</v>
      </c>
      <c r="P93" s="22">
        <v>0</v>
      </c>
      <c r="Q93" s="22">
        <v>20</v>
      </c>
      <c r="R93" s="22">
        <v>0</v>
      </c>
      <c r="S93" s="21">
        <v>20</v>
      </c>
      <c r="T93" s="22">
        <v>0</v>
      </c>
      <c r="U93" s="22">
        <v>0</v>
      </c>
      <c r="V93" s="210">
        <v>0</v>
      </c>
      <c r="W93" s="10"/>
      <c r="X93" s="32" t="s">
        <v>40</v>
      </c>
    </row>
    <row r="94" spans="3:24" s="31" customFormat="1" ht="15.75" customHeight="1">
      <c r="C94" s="10"/>
      <c r="D94" s="32" t="s">
        <v>39</v>
      </c>
      <c r="E94" s="23">
        <v>430</v>
      </c>
      <c r="F94" s="22">
        <v>0</v>
      </c>
      <c r="G94" s="22">
        <v>0</v>
      </c>
      <c r="H94" s="22">
        <v>7</v>
      </c>
      <c r="I94" s="22">
        <v>20</v>
      </c>
      <c r="J94" s="22">
        <v>0</v>
      </c>
      <c r="K94" s="22">
        <v>0</v>
      </c>
      <c r="L94" s="22">
        <v>0</v>
      </c>
      <c r="M94" s="209">
        <v>0</v>
      </c>
      <c r="N94" s="22">
        <v>10</v>
      </c>
      <c r="O94" s="22">
        <v>11</v>
      </c>
      <c r="P94" s="22">
        <v>0</v>
      </c>
      <c r="Q94" s="22">
        <v>0</v>
      </c>
      <c r="R94" s="22">
        <v>6</v>
      </c>
      <c r="S94" s="22">
        <v>21</v>
      </c>
      <c r="T94" s="22">
        <v>238.6</v>
      </c>
      <c r="U94" s="22">
        <v>13.4</v>
      </c>
      <c r="V94" s="210">
        <v>103</v>
      </c>
      <c r="W94" s="10"/>
      <c r="X94" s="32" t="s">
        <v>39</v>
      </c>
    </row>
    <row r="95" spans="3:24" s="31" customFormat="1" ht="15.75" customHeight="1">
      <c r="C95" s="10"/>
      <c r="D95" s="32" t="s">
        <v>38</v>
      </c>
      <c r="E95" s="23">
        <v>66</v>
      </c>
      <c r="F95" s="22">
        <v>0</v>
      </c>
      <c r="G95" s="22">
        <v>0</v>
      </c>
      <c r="H95" s="22">
        <v>0</v>
      </c>
      <c r="I95" s="22">
        <v>1</v>
      </c>
      <c r="J95" s="22">
        <v>0</v>
      </c>
      <c r="K95" s="22">
        <v>0</v>
      </c>
      <c r="L95" s="22">
        <v>0</v>
      </c>
      <c r="M95" s="209">
        <v>0</v>
      </c>
      <c r="N95" s="22">
        <v>1</v>
      </c>
      <c r="O95" s="22">
        <v>13</v>
      </c>
      <c r="P95" s="22">
        <v>4</v>
      </c>
      <c r="Q95" s="22">
        <v>3</v>
      </c>
      <c r="R95" s="21">
        <v>1</v>
      </c>
      <c r="S95" s="22">
        <v>20</v>
      </c>
      <c r="T95" s="22">
        <v>2</v>
      </c>
      <c r="U95" s="22">
        <v>20</v>
      </c>
      <c r="V95" s="210">
        <v>1</v>
      </c>
      <c r="W95" s="10"/>
      <c r="X95" s="32" t="s">
        <v>38</v>
      </c>
    </row>
    <row r="96" spans="3:24" s="31" customFormat="1" ht="15.75" customHeight="1">
      <c r="C96" s="10"/>
      <c r="D96" s="32" t="s">
        <v>37</v>
      </c>
      <c r="E96" s="23">
        <v>1480555</v>
      </c>
      <c r="F96" s="22">
        <v>0</v>
      </c>
      <c r="G96" s="22">
        <v>758</v>
      </c>
      <c r="H96" s="22">
        <v>0</v>
      </c>
      <c r="I96" s="22">
        <v>49000</v>
      </c>
      <c r="J96" s="22">
        <v>0</v>
      </c>
      <c r="K96" s="22">
        <v>0</v>
      </c>
      <c r="L96" s="22">
        <v>1650</v>
      </c>
      <c r="M96" s="209">
        <v>0</v>
      </c>
      <c r="N96" s="22">
        <v>5326</v>
      </c>
      <c r="O96" s="22">
        <v>326300</v>
      </c>
      <c r="P96" s="22">
        <v>0</v>
      </c>
      <c r="Q96" s="22">
        <v>2000</v>
      </c>
      <c r="R96" s="21">
        <v>19800</v>
      </c>
      <c r="S96" s="21">
        <v>328075</v>
      </c>
      <c r="T96" s="21">
        <v>408950</v>
      </c>
      <c r="U96" s="21">
        <v>48506</v>
      </c>
      <c r="V96" s="208">
        <v>290190</v>
      </c>
      <c r="W96" s="10"/>
      <c r="X96" s="32" t="s">
        <v>37</v>
      </c>
    </row>
    <row r="97" spans="3:24" s="31" customFormat="1" ht="15.75" customHeight="1">
      <c r="C97" s="10"/>
      <c r="D97" s="32" t="s">
        <v>36</v>
      </c>
      <c r="E97" s="23">
        <v>7419.1</v>
      </c>
      <c r="F97" s="22">
        <v>100</v>
      </c>
      <c r="G97" s="22">
        <v>0</v>
      </c>
      <c r="H97" s="22">
        <v>0</v>
      </c>
      <c r="I97" s="22">
        <v>40</v>
      </c>
      <c r="J97" s="22">
        <v>0</v>
      </c>
      <c r="K97" s="22">
        <v>200</v>
      </c>
      <c r="L97" s="22">
        <v>1</v>
      </c>
      <c r="M97" s="22">
        <v>0</v>
      </c>
      <c r="N97" s="22">
        <v>1.6</v>
      </c>
      <c r="O97" s="22">
        <v>836</v>
      </c>
      <c r="P97" s="22">
        <v>0</v>
      </c>
      <c r="Q97" s="22">
        <v>0</v>
      </c>
      <c r="R97" s="21">
        <v>3</v>
      </c>
      <c r="S97" s="21">
        <v>221.5</v>
      </c>
      <c r="T97" s="21">
        <v>100</v>
      </c>
      <c r="U97" s="21">
        <v>756</v>
      </c>
      <c r="V97" s="208">
        <v>5160</v>
      </c>
      <c r="W97" s="10"/>
      <c r="X97" s="32" t="s">
        <v>36</v>
      </c>
    </row>
    <row r="98" spans="3:24" s="31" customFormat="1" ht="15.75" customHeight="1">
      <c r="C98" s="10"/>
      <c r="D98" s="10"/>
      <c r="E98" s="23"/>
      <c r="F98" s="22"/>
      <c r="G98" s="22"/>
      <c r="H98" s="22"/>
      <c r="I98" s="22"/>
      <c r="J98" s="22"/>
      <c r="K98" s="22"/>
      <c r="L98" s="22"/>
      <c r="N98" s="22"/>
      <c r="O98" s="22"/>
      <c r="P98" s="22"/>
      <c r="Q98" s="22"/>
      <c r="R98" s="21"/>
      <c r="S98" s="21"/>
      <c r="T98" s="21"/>
      <c r="U98" s="21"/>
      <c r="V98" s="208"/>
      <c r="W98" s="10"/>
      <c r="X98" s="10"/>
    </row>
    <row r="99" spans="3:24" s="31" customFormat="1" ht="15.75" customHeight="1">
      <c r="C99" s="25" t="s">
        <v>35</v>
      </c>
      <c r="D99" s="25"/>
      <c r="E99" s="29">
        <v>1493819.42</v>
      </c>
      <c r="F99" s="28">
        <v>101</v>
      </c>
      <c r="G99" s="28">
        <v>811.9</v>
      </c>
      <c r="H99" s="28">
        <v>13.32</v>
      </c>
      <c r="I99" s="28">
        <v>49095</v>
      </c>
      <c r="J99" s="28">
        <v>1</v>
      </c>
      <c r="K99" s="28">
        <v>200</v>
      </c>
      <c r="L99" s="28">
        <v>1656.6</v>
      </c>
      <c r="M99" s="28">
        <v>0</v>
      </c>
      <c r="N99" s="28">
        <v>5352</v>
      </c>
      <c r="O99" s="28">
        <v>327281</v>
      </c>
      <c r="P99" s="28">
        <v>8</v>
      </c>
      <c r="Q99" s="28">
        <v>2042.6</v>
      </c>
      <c r="R99" s="28">
        <v>22818</v>
      </c>
      <c r="S99" s="28">
        <v>329643.8</v>
      </c>
      <c r="T99" s="28">
        <v>409340.8</v>
      </c>
      <c r="U99" s="28">
        <v>49328.4</v>
      </c>
      <c r="V99" s="26">
        <v>296126</v>
      </c>
      <c r="W99" s="25" t="s">
        <v>35</v>
      </c>
      <c r="X99" s="25"/>
    </row>
    <row r="100" spans="3:24" s="31" customFormat="1" ht="15.75" customHeight="1">
      <c r="C100" s="10"/>
      <c r="D100" s="10" t="s">
        <v>34</v>
      </c>
      <c r="E100" s="23">
        <v>31.5</v>
      </c>
      <c r="F100" s="22">
        <v>1</v>
      </c>
      <c r="G100" s="22">
        <v>0</v>
      </c>
      <c r="H100" s="22">
        <v>1</v>
      </c>
      <c r="I100" s="22">
        <v>2</v>
      </c>
      <c r="J100" s="22">
        <v>1</v>
      </c>
      <c r="K100" s="22">
        <v>0</v>
      </c>
      <c r="L100" s="22">
        <v>1.8</v>
      </c>
      <c r="M100" s="22">
        <v>0</v>
      </c>
      <c r="N100" s="22">
        <v>2.4</v>
      </c>
      <c r="O100" s="22">
        <v>4</v>
      </c>
      <c r="P100" s="22">
        <v>1</v>
      </c>
      <c r="Q100" s="21">
        <v>1</v>
      </c>
      <c r="R100" s="21">
        <v>3</v>
      </c>
      <c r="S100" s="22">
        <v>3.5</v>
      </c>
      <c r="T100" s="22">
        <v>5.8</v>
      </c>
      <c r="U100" s="22">
        <v>2</v>
      </c>
      <c r="V100" s="24">
        <v>2</v>
      </c>
      <c r="W100" s="10"/>
      <c r="X100" s="10" t="s">
        <v>34</v>
      </c>
    </row>
    <row r="101" spans="3:24" s="31" customFormat="1" ht="15.75" customHeight="1">
      <c r="C101" s="10"/>
      <c r="D101" s="10" t="s">
        <v>33</v>
      </c>
      <c r="E101" s="23">
        <v>165.60000000000002</v>
      </c>
      <c r="F101" s="22">
        <v>0</v>
      </c>
      <c r="G101" s="22">
        <v>14.9</v>
      </c>
      <c r="H101" s="22">
        <v>0</v>
      </c>
      <c r="I101" s="22">
        <v>0</v>
      </c>
      <c r="J101" s="22">
        <v>0</v>
      </c>
      <c r="K101" s="22">
        <v>0</v>
      </c>
      <c r="L101" s="22">
        <v>4.8</v>
      </c>
      <c r="M101" s="22">
        <v>0</v>
      </c>
      <c r="N101" s="22">
        <v>3.6</v>
      </c>
      <c r="O101" s="22">
        <v>3</v>
      </c>
      <c r="P101" s="22">
        <v>3</v>
      </c>
      <c r="Q101" s="21">
        <v>11.600000000000001</v>
      </c>
      <c r="R101" s="21">
        <v>3</v>
      </c>
      <c r="S101" s="21">
        <v>48.9</v>
      </c>
      <c r="T101" s="21">
        <v>4.4000000000000004</v>
      </c>
      <c r="U101" s="21">
        <v>35.399999999999991</v>
      </c>
      <c r="V101" s="20">
        <v>33</v>
      </c>
      <c r="W101" s="10"/>
      <c r="X101" s="10" t="s">
        <v>33</v>
      </c>
    </row>
    <row r="102" spans="3:24" s="31" customFormat="1" ht="15.75" customHeight="1">
      <c r="C102" s="10"/>
      <c r="D102" s="10" t="s">
        <v>32</v>
      </c>
      <c r="E102" s="23">
        <v>204.92</v>
      </c>
      <c r="F102" s="22">
        <v>0</v>
      </c>
      <c r="G102" s="22">
        <v>8</v>
      </c>
      <c r="H102" s="22">
        <v>12.32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20</v>
      </c>
      <c r="O102" s="22">
        <v>36</v>
      </c>
      <c r="P102" s="22">
        <v>4</v>
      </c>
      <c r="Q102" s="21">
        <v>10</v>
      </c>
      <c r="R102" s="21">
        <v>12</v>
      </c>
      <c r="S102" s="21">
        <v>22</v>
      </c>
      <c r="T102" s="21">
        <v>23.6</v>
      </c>
      <c r="U102" s="21">
        <v>21</v>
      </c>
      <c r="V102" s="20">
        <v>36</v>
      </c>
      <c r="W102" s="10"/>
      <c r="X102" s="10" t="s">
        <v>32</v>
      </c>
    </row>
    <row r="103" spans="3:24" s="31" customFormat="1" ht="15.75" customHeight="1">
      <c r="C103" s="10"/>
      <c r="D103" s="10" t="s">
        <v>31</v>
      </c>
      <c r="E103" s="23">
        <v>652.4</v>
      </c>
      <c r="F103" s="22">
        <v>0</v>
      </c>
      <c r="G103" s="22">
        <v>39</v>
      </c>
      <c r="H103" s="22">
        <v>0</v>
      </c>
      <c r="I103" s="22">
        <v>93</v>
      </c>
      <c r="J103" s="22">
        <v>0</v>
      </c>
      <c r="K103" s="22">
        <v>0</v>
      </c>
      <c r="L103" s="22">
        <v>0</v>
      </c>
      <c r="M103" s="22">
        <v>0</v>
      </c>
      <c r="N103" s="22">
        <v>21</v>
      </c>
      <c r="O103" s="22">
        <v>188</v>
      </c>
      <c r="P103" s="22">
        <v>0</v>
      </c>
      <c r="Q103" s="21">
        <v>20</v>
      </c>
      <c r="R103" s="21">
        <v>0</v>
      </c>
      <c r="S103" s="21">
        <v>174.4</v>
      </c>
      <c r="T103" s="21">
        <v>32</v>
      </c>
      <c r="U103" s="21">
        <v>20</v>
      </c>
      <c r="V103" s="20">
        <v>65</v>
      </c>
      <c r="W103" s="10"/>
      <c r="X103" s="10" t="s">
        <v>31</v>
      </c>
    </row>
    <row r="104" spans="3:24" s="31" customFormat="1" ht="15.75" customHeight="1">
      <c r="C104" s="10"/>
      <c r="D104" s="10" t="s">
        <v>30</v>
      </c>
      <c r="E104" s="23">
        <v>855</v>
      </c>
      <c r="F104" s="22">
        <v>100</v>
      </c>
      <c r="G104" s="22">
        <v>0</v>
      </c>
      <c r="H104" s="22">
        <v>0</v>
      </c>
      <c r="I104" s="22">
        <v>0</v>
      </c>
      <c r="J104" s="22">
        <v>0</v>
      </c>
      <c r="K104" s="22">
        <v>200</v>
      </c>
      <c r="L104" s="22">
        <v>0</v>
      </c>
      <c r="M104" s="22">
        <v>0</v>
      </c>
      <c r="N104" s="22">
        <v>55</v>
      </c>
      <c r="O104" s="22">
        <v>100</v>
      </c>
      <c r="P104" s="22">
        <v>0</v>
      </c>
      <c r="Q104" s="21">
        <v>0</v>
      </c>
      <c r="R104" s="21">
        <v>0</v>
      </c>
      <c r="S104" s="21">
        <v>0</v>
      </c>
      <c r="T104" s="21">
        <v>100</v>
      </c>
      <c r="U104" s="21">
        <v>0</v>
      </c>
      <c r="V104" s="20">
        <v>300</v>
      </c>
      <c r="W104" s="10"/>
      <c r="X104" s="10" t="s">
        <v>30</v>
      </c>
    </row>
    <row r="105" spans="3:24" s="31" customFormat="1" ht="15.75" customHeight="1">
      <c r="C105" s="10"/>
      <c r="D105" s="10" t="s">
        <v>29</v>
      </c>
      <c r="E105" s="23">
        <v>1295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1">
        <v>0</v>
      </c>
      <c r="R105" s="21">
        <v>0</v>
      </c>
      <c r="S105" s="21">
        <v>570</v>
      </c>
      <c r="T105" s="21">
        <v>225</v>
      </c>
      <c r="U105" s="21">
        <v>0</v>
      </c>
      <c r="V105" s="20">
        <v>500</v>
      </c>
      <c r="W105" s="10"/>
      <c r="X105" s="10" t="s">
        <v>29</v>
      </c>
    </row>
    <row r="106" spans="3:24" s="31" customFormat="1" ht="15.75" customHeight="1">
      <c r="C106" s="10"/>
      <c r="D106" s="10" t="s">
        <v>28</v>
      </c>
      <c r="E106" s="23">
        <v>5160</v>
      </c>
      <c r="F106" s="22">
        <v>0</v>
      </c>
      <c r="G106" s="22">
        <v>750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750</v>
      </c>
      <c r="P106" s="22">
        <v>0</v>
      </c>
      <c r="Q106" s="21">
        <v>0</v>
      </c>
      <c r="R106" s="21">
        <v>0</v>
      </c>
      <c r="S106" s="21">
        <v>750</v>
      </c>
      <c r="T106" s="21">
        <v>0</v>
      </c>
      <c r="U106" s="21">
        <v>1500</v>
      </c>
      <c r="V106" s="20">
        <v>1410</v>
      </c>
      <c r="W106" s="10"/>
      <c r="X106" s="10" t="s">
        <v>28</v>
      </c>
    </row>
    <row r="107" spans="3:24" s="31" customFormat="1" ht="15.75" customHeight="1">
      <c r="C107" s="10"/>
      <c r="D107" s="10" t="s">
        <v>27</v>
      </c>
      <c r="E107" s="23">
        <v>137730</v>
      </c>
      <c r="F107" s="22">
        <v>0</v>
      </c>
      <c r="G107" s="22">
        <v>0</v>
      </c>
      <c r="H107" s="22">
        <v>0</v>
      </c>
      <c r="I107" s="22">
        <v>3000</v>
      </c>
      <c r="J107" s="22">
        <v>0</v>
      </c>
      <c r="K107" s="22">
        <v>0</v>
      </c>
      <c r="L107" s="22">
        <v>1650</v>
      </c>
      <c r="M107" s="22">
        <v>0</v>
      </c>
      <c r="N107" s="22">
        <v>5250</v>
      </c>
      <c r="O107" s="22">
        <v>43200</v>
      </c>
      <c r="P107" s="22">
        <v>0</v>
      </c>
      <c r="Q107" s="21">
        <v>2000</v>
      </c>
      <c r="R107" s="21">
        <v>14900</v>
      </c>
      <c r="S107" s="21">
        <v>23650</v>
      </c>
      <c r="T107" s="21">
        <v>5000</v>
      </c>
      <c r="U107" s="21">
        <v>5000</v>
      </c>
      <c r="V107" s="20">
        <v>34080</v>
      </c>
      <c r="W107" s="10"/>
      <c r="X107" s="10" t="s">
        <v>27</v>
      </c>
    </row>
    <row r="108" spans="3:24" s="31" customFormat="1" ht="15.75" customHeight="1">
      <c r="C108" s="10"/>
      <c r="D108" s="10" t="s">
        <v>26</v>
      </c>
      <c r="E108" s="23">
        <v>55800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6800</v>
      </c>
      <c r="P108" s="22">
        <v>0</v>
      </c>
      <c r="Q108" s="21">
        <v>0</v>
      </c>
      <c r="R108" s="21">
        <v>7900</v>
      </c>
      <c r="S108" s="21">
        <v>9000</v>
      </c>
      <c r="T108" s="21">
        <v>14100</v>
      </c>
      <c r="U108" s="21">
        <v>10000</v>
      </c>
      <c r="V108" s="20">
        <v>8000</v>
      </c>
      <c r="W108" s="10"/>
      <c r="X108" s="10" t="s">
        <v>26</v>
      </c>
    </row>
    <row r="109" spans="3:24" s="31" customFormat="1" ht="15.75" customHeight="1">
      <c r="C109" s="10"/>
      <c r="D109" s="10" t="s">
        <v>25</v>
      </c>
      <c r="E109" s="23">
        <v>502875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120000</v>
      </c>
      <c r="P109" s="22">
        <v>0</v>
      </c>
      <c r="Q109" s="21">
        <v>0</v>
      </c>
      <c r="R109" s="21">
        <v>0</v>
      </c>
      <c r="S109" s="21">
        <v>147625</v>
      </c>
      <c r="T109" s="21">
        <v>94800</v>
      </c>
      <c r="U109" s="21">
        <v>32750</v>
      </c>
      <c r="V109" s="20">
        <v>107700</v>
      </c>
      <c r="W109" s="10"/>
      <c r="X109" s="10" t="s">
        <v>25</v>
      </c>
    </row>
    <row r="110" spans="3:24" s="31" customFormat="1" ht="15.75" customHeight="1" thickBot="1">
      <c r="C110" s="14"/>
      <c r="D110" s="14" t="s">
        <v>24</v>
      </c>
      <c r="E110" s="18">
        <v>789050</v>
      </c>
      <c r="F110" s="17">
        <v>0</v>
      </c>
      <c r="G110" s="17">
        <v>0</v>
      </c>
      <c r="H110" s="17">
        <v>0</v>
      </c>
      <c r="I110" s="17">
        <v>46000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156200</v>
      </c>
      <c r="P110" s="17">
        <v>0</v>
      </c>
      <c r="Q110" s="16">
        <v>0</v>
      </c>
      <c r="R110" s="16">
        <v>0</v>
      </c>
      <c r="S110" s="16">
        <v>147800</v>
      </c>
      <c r="T110" s="16">
        <v>295050</v>
      </c>
      <c r="U110" s="16">
        <v>0</v>
      </c>
      <c r="V110" s="15">
        <v>144000</v>
      </c>
      <c r="W110" s="14"/>
      <c r="X110" s="14" t="s">
        <v>24</v>
      </c>
    </row>
    <row r="111" spans="3:24" s="6" customFormat="1" ht="15.75" customHeight="1">
      <c r="C111" s="13"/>
      <c r="D111" s="13"/>
      <c r="E111" s="12"/>
      <c r="F111" s="12"/>
      <c r="G111" s="12"/>
      <c r="H111" s="12"/>
      <c r="I111" s="12"/>
      <c r="J111" s="12"/>
      <c r="K111" s="12"/>
      <c r="L111" s="12"/>
      <c r="M111" s="12"/>
      <c r="N111" s="207"/>
      <c r="O111" s="207"/>
      <c r="P111" s="207"/>
      <c r="Q111" s="11"/>
      <c r="R111" s="11"/>
      <c r="S111" s="11"/>
      <c r="T111" s="11"/>
      <c r="U111" s="11"/>
      <c r="V111" s="11"/>
      <c r="W111" s="13"/>
      <c r="X111" s="13"/>
    </row>
    <row r="112" spans="3:24" s="8" customFormat="1" ht="15.75" customHeight="1">
      <c r="C112" s="8" t="s">
        <v>148</v>
      </c>
      <c r="N112" s="9"/>
      <c r="O112" s="9"/>
      <c r="P112" s="9"/>
    </row>
    <row r="115" spans="3:24" s="6" customFormat="1" ht="20.25">
      <c r="C115" s="53" t="s">
        <v>149</v>
      </c>
      <c r="D115" s="86"/>
      <c r="E115" s="11"/>
      <c r="F115" s="11"/>
    </row>
    <row r="116" spans="3:24" s="6" customFormat="1" ht="17.25" thickBot="1"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X116" s="186"/>
    </row>
    <row r="117" spans="3:24" s="6" customFormat="1" ht="33" customHeight="1">
      <c r="C117" s="281" t="s">
        <v>69</v>
      </c>
      <c r="D117" s="284"/>
      <c r="E117" s="48" t="s">
        <v>87</v>
      </c>
      <c r="F117" s="46" t="s">
        <v>86</v>
      </c>
      <c r="G117" s="46" t="s">
        <v>85</v>
      </c>
      <c r="H117" s="46" t="s">
        <v>84</v>
      </c>
      <c r="I117" s="46" t="s">
        <v>83</v>
      </c>
      <c r="J117" s="46" t="s">
        <v>82</v>
      </c>
      <c r="K117" s="46" t="s">
        <v>81</v>
      </c>
      <c r="L117" s="46" t="s">
        <v>80</v>
      </c>
      <c r="M117" s="46" t="s">
        <v>79</v>
      </c>
      <c r="N117" s="46" t="s">
        <v>78</v>
      </c>
      <c r="O117" s="46" t="s">
        <v>77</v>
      </c>
      <c r="P117" s="46" t="s">
        <v>76</v>
      </c>
      <c r="Q117" s="46" t="s">
        <v>75</v>
      </c>
      <c r="R117" s="46" t="s">
        <v>74</v>
      </c>
      <c r="S117" s="46" t="s">
        <v>73</v>
      </c>
      <c r="T117" s="46" t="s">
        <v>72</v>
      </c>
      <c r="U117" s="46" t="s">
        <v>71</v>
      </c>
      <c r="V117" s="45" t="s">
        <v>70</v>
      </c>
      <c r="W117" s="280" t="s">
        <v>69</v>
      </c>
      <c r="X117" s="281"/>
    </row>
    <row r="118" spans="3:24" s="6" customFormat="1" ht="49.5" customHeight="1">
      <c r="C118" s="283"/>
      <c r="D118" s="285"/>
      <c r="E118" s="43" t="s">
        <v>22</v>
      </c>
      <c r="F118" s="41" t="s">
        <v>68</v>
      </c>
      <c r="G118" s="41" t="s">
        <v>67</v>
      </c>
      <c r="H118" s="41" t="s">
        <v>66</v>
      </c>
      <c r="I118" s="41" t="s">
        <v>65</v>
      </c>
      <c r="J118" s="41" t="s">
        <v>64</v>
      </c>
      <c r="K118" s="41" t="s">
        <v>63</v>
      </c>
      <c r="L118" s="41" t="s">
        <v>62</v>
      </c>
      <c r="M118" s="41" t="s">
        <v>61</v>
      </c>
      <c r="N118" s="41" t="s">
        <v>60</v>
      </c>
      <c r="O118" s="41" t="s">
        <v>59</v>
      </c>
      <c r="P118" s="41" t="s">
        <v>58</v>
      </c>
      <c r="Q118" s="41" t="s">
        <v>57</v>
      </c>
      <c r="R118" s="41" t="s">
        <v>56</v>
      </c>
      <c r="S118" s="41" t="s">
        <v>55</v>
      </c>
      <c r="T118" s="41" t="s">
        <v>54</v>
      </c>
      <c r="U118" s="41" t="s">
        <v>53</v>
      </c>
      <c r="V118" s="40" t="s">
        <v>52</v>
      </c>
      <c r="W118" s="282"/>
      <c r="X118" s="283"/>
    </row>
    <row r="119" spans="3:24" s="31" customFormat="1">
      <c r="C119" s="25" t="s">
        <v>51</v>
      </c>
      <c r="D119" s="33"/>
      <c r="E119" s="29">
        <v>594538.71088469215</v>
      </c>
      <c r="F119" s="28">
        <v>373.30571699999996</v>
      </c>
      <c r="G119" s="28">
        <v>22.665655999999998</v>
      </c>
      <c r="H119" s="28">
        <v>798.8574082319999</v>
      </c>
      <c r="I119" s="28">
        <v>8514.7097761419991</v>
      </c>
      <c r="J119" s="28">
        <v>1513.3817844</v>
      </c>
      <c r="K119" s="28">
        <v>56.045918</v>
      </c>
      <c r="L119" s="28">
        <v>281.70584594100001</v>
      </c>
      <c r="M119" s="28">
        <v>0</v>
      </c>
      <c r="N119" s="28">
        <v>120716.428223133</v>
      </c>
      <c r="O119" s="28">
        <v>150869.03447825706</v>
      </c>
      <c r="P119" s="28">
        <v>133850.79676434203</v>
      </c>
      <c r="Q119" s="27">
        <v>16364.419392795997</v>
      </c>
      <c r="R119" s="27">
        <v>49373.168192526013</v>
      </c>
      <c r="S119" s="27">
        <v>20113.506696977998</v>
      </c>
      <c r="T119" s="27">
        <v>50634.54487526702</v>
      </c>
      <c r="U119" s="27">
        <v>40441.911643139996</v>
      </c>
      <c r="V119" s="26">
        <v>614.2285125379999</v>
      </c>
      <c r="W119" s="25" t="s">
        <v>51</v>
      </c>
      <c r="X119" s="33"/>
    </row>
    <row r="120" spans="3:24" s="31" customFormat="1">
      <c r="C120" s="25" t="s">
        <v>50</v>
      </c>
      <c r="D120" s="33"/>
      <c r="E120" s="29">
        <v>2791076.2316840002</v>
      </c>
      <c r="F120" s="28">
        <v>1752.6089999999999</v>
      </c>
      <c r="G120" s="28">
        <v>101.16</v>
      </c>
      <c r="H120" s="28">
        <v>3750.5042639999992</v>
      </c>
      <c r="I120" s="28">
        <v>39953.381333999998</v>
      </c>
      <c r="J120" s="28">
        <v>7105.0787999999993</v>
      </c>
      <c r="K120" s="28">
        <v>244.74199999999999</v>
      </c>
      <c r="L120" s="28">
        <v>1322.5626569999999</v>
      </c>
      <c r="M120" s="28">
        <v>0</v>
      </c>
      <c r="N120" s="28">
        <v>566631.43684099999</v>
      </c>
      <c r="O120" s="28">
        <v>708305.32618899993</v>
      </c>
      <c r="P120" s="28">
        <v>628406.91273400001</v>
      </c>
      <c r="Q120" s="27">
        <v>76824.408492000002</v>
      </c>
      <c r="R120" s="27">
        <v>231798.91170199995</v>
      </c>
      <c r="S120" s="27">
        <v>94429.608905999994</v>
      </c>
      <c r="T120" s="27">
        <v>237720.86795900002</v>
      </c>
      <c r="U120" s="27">
        <v>189868.12978000002</v>
      </c>
      <c r="V120" s="26">
        <v>2860.5910260000001</v>
      </c>
      <c r="W120" s="25" t="s">
        <v>50</v>
      </c>
      <c r="X120" s="33"/>
    </row>
    <row r="121" spans="3:24" s="31" customFormat="1">
      <c r="C121" s="25" t="s">
        <v>49</v>
      </c>
      <c r="D121" s="25"/>
      <c r="E121" s="29">
        <v>1809487.65</v>
      </c>
      <c r="F121" s="28">
        <v>416</v>
      </c>
      <c r="G121" s="28">
        <v>65</v>
      </c>
      <c r="H121" s="28">
        <v>3560</v>
      </c>
      <c r="I121" s="28">
        <v>12919</v>
      </c>
      <c r="J121" s="28">
        <v>1830</v>
      </c>
      <c r="K121" s="28">
        <v>100</v>
      </c>
      <c r="L121" s="28">
        <v>300</v>
      </c>
      <c r="M121" s="28">
        <v>2310</v>
      </c>
      <c r="N121" s="28">
        <v>276894</v>
      </c>
      <c r="O121" s="28">
        <v>519993</v>
      </c>
      <c r="P121" s="28">
        <v>514006.75</v>
      </c>
      <c r="Q121" s="27">
        <v>32865</v>
      </c>
      <c r="R121" s="27">
        <v>81005</v>
      </c>
      <c r="S121" s="27">
        <v>36255</v>
      </c>
      <c r="T121" s="27">
        <v>179955</v>
      </c>
      <c r="U121" s="27">
        <v>146394.5</v>
      </c>
      <c r="V121" s="26">
        <v>619.4</v>
      </c>
      <c r="W121" s="25" t="s">
        <v>49</v>
      </c>
      <c r="X121" s="25"/>
    </row>
    <row r="122" spans="3:24" s="6" customFormat="1">
      <c r="C122" s="10"/>
      <c r="D122" s="13"/>
      <c r="E122" s="100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8"/>
      <c r="R122" s="98"/>
      <c r="S122" s="98"/>
      <c r="T122" s="98"/>
      <c r="U122" s="98"/>
      <c r="V122" s="97"/>
      <c r="W122" s="10"/>
      <c r="X122" s="13"/>
    </row>
    <row r="123" spans="3:24" s="6" customFormat="1">
      <c r="C123" s="30" t="s">
        <v>48</v>
      </c>
      <c r="D123" s="25"/>
      <c r="E123" s="105"/>
      <c r="F123" s="103"/>
      <c r="G123" s="103"/>
      <c r="H123" s="103"/>
      <c r="I123" s="103"/>
      <c r="J123" s="103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95"/>
      <c r="W123" s="30" t="s">
        <v>48</v>
      </c>
      <c r="X123" s="25"/>
    </row>
    <row r="124" spans="3:24" s="31" customFormat="1">
      <c r="C124" s="10"/>
      <c r="D124" s="34" t="s">
        <v>132</v>
      </c>
      <c r="E124" s="23">
        <v>11723</v>
      </c>
      <c r="F124" s="22">
        <v>0</v>
      </c>
      <c r="G124" s="22">
        <v>0</v>
      </c>
      <c r="H124" s="22">
        <v>0</v>
      </c>
      <c r="I124" s="22">
        <v>0</v>
      </c>
      <c r="J124" s="22">
        <v>0</v>
      </c>
      <c r="K124" s="22">
        <v>0</v>
      </c>
      <c r="L124" s="22">
        <v>0</v>
      </c>
      <c r="M124" s="22">
        <v>0</v>
      </c>
      <c r="N124" s="22">
        <v>9</v>
      </c>
      <c r="O124" s="22">
        <v>0</v>
      </c>
      <c r="P124" s="22">
        <v>2400</v>
      </c>
      <c r="Q124" s="21">
        <v>0</v>
      </c>
      <c r="R124" s="21">
        <v>0</v>
      </c>
      <c r="S124" s="21">
        <v>114</v>
      </c>
      <c r="T124" s="21">
        <v>0</v>
      </c>
      <c r="U124" s="21">
        <v>9150</v>
      </c>
      <c r="V124" s="20">
        <v>50</v>
      </c>
      <c r="W124" s="10"/>
      <c r="X124" s="34" t="s">
        <v>132</v>
      </c>
    </row>
    <row r="125" spans="3:24" s="31" customFormat="1">
      <c r="C125" s="10"/>
      <c r="D125" s="34" t="s">
        <v>46</v>
      </c>
      <c r="E125" s="23">
        <v>4333</v>
      </c>
      <c r="F125" s="22">
        <v>0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0</v>
      </c>
      <c r="O125" s="22">
        <v>360</v>
      </c>
      <c r="P125" s="22">
        <v>600</v>
      </c>
      <c r="Q125" s="21">
        <v>0</v>
      </c>
      <c r="R125" s="21">
        <v>3299</v>
      </c>
      <c r="S125" s="21">
        <v>0</v>
      </c>
      <c r="T125" s="21">
        <v>55</v>
      </c>
      <c r="U125" s="21">
        <v>0</v>
      </c>
      <c r="V125" s="20">
        <v>19</v>
      </c>
      <c r="W125" s="10"/>
      <c r="X125" s="34" t="s">
        <v>46</v>
      </c>
    </row>
    <row r="126" spans="3:24" s="31" customFormat="1">
      <c r="C126" s="10"/>
      <c r="D126" s="34" t="s">
        <v>45</v>
      </c>
      <c r="E126" s="23">
        <v>6445</v>
      </c>
      <c r="F126" s="22">
        <v>16</v>
      </c>
      <c r="G126" s="22">
        <v>0</v>
      </c>
      <c r="H126" s="22">
        <v>0</v>
      </c>
      <c r="I126" s="22">
        <v>0</v>
      </c>
      <c r="J126" s="22">
        <v>20</v>
      </c>
      <c r="K126" s="22">
        <v>0</v>
      </c>
      <c r="L126" s="22">
        <v>0</v>
      </c>
      <c r="M126" s="22">
        <v>0</v>
      </c>
      <c r="N126" s="22">
        <v>610</v>
      </c>
      <c r="O126" s="22">
        <v>2750</v>
      </c>
      <c r="P126" s="22">
        <v>900</v>
      </c>
      <c r="Q126" s="21">
        <v>0</v>
      </c>
      <c r="R126" s="21">
        <v>0</v>
      </c>
      <c r="S126" s="21">
        <v>0</v>
      </c>
      <c r="T126" s="21">
        <v>250</v>
      </c>
      <c r="U126" s="21">
        <v>1899</v>
      </c>
      <c r="V126" s="20">
        <v>0</v>
      </c>
      <c r="W126" s="10"/>
      <c r="X126" s="34" t="s">
        <v>45</v>
      </c>
    </row>
    <row r="127" spans="3:24" s="6" customFormat="1">
      <c r="C127" s="13"/>
      <c r="D127" s="13"/>
      <c r="E127" s="100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8"/>
      <c r="R127" s="98"/>
      <c r="S127" s="98"/>
      <c r="T127" s="98"/>
      <c r="U127" s="98"/>
      <c r="V127" s="97"/>
      <c r="W127" s="13"/>
      <c r="X127" s="13"/>
    </row>
    <row r="128" spans="3:24" s="31" customFormat="1">
      <c r="C128" s="25" t="s">
        <v>44</v>
      </c>
      <c r="D128" s="33"/>
      <c r="E128" s="29">
        <v>1809487.65</v>
      </c>
      <c r="F128" s="28">
        <v>416</v>
      </c>
      <c r="G128" s="28">
        <v>65</v>
      </c>
      <c r="H128" s="28">
        <v>3560</v>
      </c>
      <c r="I128" s="28">
        <v>12919</v>
      </c>
      <c r="J128" s="28">
        <v>1830</v>
      </c>
      <c r="K128" s="28">
        <v>100</v>
      </c>
      <c r="L128" s="28">
        <v>300</v>
      </c>
      <c r="M128" s="28">
        <v>2310</v>
      </c>
      <c r="N128" s="28">
        <v>276894</v>
      </c>
      <c r="O128" s="28">
        <v>519993</v>
      </c>
      <c r="P128" s="28">
        <v>514006.75</v>
      </c>
      <c r="Q128" s="28">
        <v>32865</v>
      </c>
      <c r="R128" s="28">
        <v>81005</v>
      </c>
      <c r="S128" s="28">
        <v>36255</v>
      </c>
      <c r="T128" s="28">
        <v>179955</v>
      </c>
      <c r="U128" s="28">
        <v>146394.5</v>
      </c>
      <c r="V128" s="26">
        <v>619.4</v>
      </c>
      <c r="W128" s="25" t="s">
        <v>44</v>
      </c>
      <c r="X128" s="33"/>
    </row>
    <row r="129" spans="3:24" s="31" customFormat="1">
      <c r="D129" s="32" t="s">
        <v>43</v>
      </c>
      <c r="E129" s="23">
        <v>0</v>
      </c>
      <c r="F129" s="22">
        <v>0</v>
      </c>
      <c r="G129" s="22">
        <v>0</v>
      </c>
      <c r="H129" s="22">
        <v>0</v>
      </c>
      <c r="I129" s="22">
        <v>0</v>
      </c>
      <c r="J129" s="22">
        <v>0</v>
      </c>
      <c r="K129" s="22">
        <v>0</v>
      </c>
      <c r="L129" s="22">
        <v>0</v>
      </c>
      <c r="M129" s="22">
        <v>0</v>
      </c>
      <c r="N129" s="22">
        <v>0</v>
      </c>
      <c r="O129" s="22">
        <v>0</v>
      </c>
      <c r="P129" s="22">
        <v>0</v>
      </c>
      <c r="Q129" s="21">
        <v>0</v>
      </c>
      <c r="R129" s="21">
        <v>0</v>
      </c>
      <c r="S129" s="21">
        <v>0</v>
      </c>
      <c r="T129" s="21">
        <v>0</v>
      </c>
      <c r="U129" s="21">
        <v>0</v>
      </c>
      <c r="V129" s="20">
        <v>0</v>
      </c>
      <c r="X129" s="32" t="s">
        <v>43</v>
      </c>
    </row>
    <row r="130" spans="3:24" s="31" customFormat="1">
      <c r="C130" s="10"/>
      <c r="D130" s="32" t="s">
        <v>42</v>
      </c>
      <c r="E130" s="23">
        <v>1343.75</v>
      </c>
      <c r="F130" s="22">
        <v>0</v>
      </c>
      <c r="G130" s="22">
        <v>55</v>
      </c>
      <c r="H130" s="22">
        <v>0</v>
      </c>
      <c r="I130" s="22">
        <v>320</v>
      </c>
      <c r="J130" s="22">
        <v>0</v>
      </c>
      <c r="K130" s="22">
        <v>100</v>
      </c>
      <c r="L130" s="22">
        <v>0</v>
      </c>
      <c r="M130" s="22">
        <v>0</v>
      </c>
      <c r="N130" s="22">
        <v>830</v>
      </c>
      <c r="O130" s="22">
        <v>0</v>
      </c>
      <c r="P130" s="22">
        <v>2.75</v>
      </c>
      <c r="Q130" s="21">
        <v>36</v>
      </c>
      <c r="R130" s="21">
        <v>0</v>
      </c>
      <c r="S130" s="21">
        <v>0</v>
      </c>
      <c r="T130" s="21">
        <v>0</v>
      </c>
      <c r="U130" s="21">
        <v>0</v>
      </c>
      <c r="V130" s="20">
        <v>0</v>
      </c>
      <c r="W130" s="10"/>
      <c r="X130" s="32" t="s">
        <v>42</v>
      </c>
    </row>
    <row r="131" spans="3:24" s="31" customFormat="1">
      <c r="C131" s="10"/>
      <c r="D131" s="32" t="s">
        <v>41</v>
      </c>
      <c r="E131" s="23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0</v>
      </c>
      <c r="M131" s="22">
        <v>0</v>
      </c>
      <c r="N131" s="22">
        <v>0</v>
      </c>
      <c r="O131" s="22">
        <v>0</v>
      </c>
      <c r="P131" s="22">
        <v>0</v>
      </c>
      <c r="Q131" s="21">
        <v>0</v>
      </c>
      <c r="R131" s="21">
        <v>0</v>
      </c>
      <c r="S131" s="21">
        <v>0</v>
      </c>
      <c r="T131" s="21">
        <v>0</v>
      </c>
      <c r="U131" s="21">
        <v>0</v>
      </c>
      <c r="V131" s="20">
        <v>0</v>
      </c>
      <c r="W131" s="10"/>
      <c r="X131" s="32" t="s">
        <v>41</v>
      </c>
    </row>
    <row r="132" spans="3:24" s="31" customFormat="1" ht="33" customHeight="1">
      <c r="C132" s="10"/>
      <c r="D132" s="32" t="s">
        <v>40</v>
      </c>
      <c r="E132" s="23">
        <v>5.5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22">
        <v>0</v>
      </c>
      <c r="P132" s="22">
        <v>0</v>
      </c>
      <c r="Q132" s="21">
        <v>0</v>
      </c>
      <c r="R132" s="21">
        <v>0</v>
      </c>
      <c r="S132" s="21">
        <v>0</v>
      </c>
      <c r="T132" s="21">
        <v>0</v>
      </c>
      <c r="U132" s="21">
        <v>5.5</v>
      </c>
      <c r="V132" s="20">
        <v>0</v>
      </c>
      <c r="W132" s="10"/>
      <c r="X132" s="32" t="s">
        <v>40</v>
      </c>
    </row>
    <row r="133" spans="3:24" s="31" customFormat="1">
      <c r="C133" s="10"/>
      <c r="D133" s="32" t="s">
        <v>39</v>
      </c>
      <c r="E133" s="23">
        <v>0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22">
        <v>0</v>
      </c>
      <c r="P133" s="22">
        <v>0</v>
      </c>
      <c r="Q133" s="22">
        <v>0</v>
      </c>
      <c r="R133" s="22">
        <v>0</v>
      </c>
      <c r="S133" s="22">
        <v>0</v>
      </c>
      <c r="T133" s="22">
        <v>0</v>
      </c>
      <c r="U133" s="22">
        <v>0</v>
      </c>
      <c r="V133" s="24">
        <v>0</v>
      </c>
      <c r="W133" s="10"/>
      <c r="X133" s="32" t="s">
        <v>39</v>
      </c>
    </row>
    <row r="134" spans="3:24" s="31" customFormat="1">
      <c r="C134" s="10"/>
      <c r="D134" s="32" t="s">
        <v>38</v>
      </c>
      <c r="E134" s="23">
        <v>0</v>
      </c>
      <c r="F134" s="22">
        <v>0</v>
      </c>
      <c r="G134" s="22">
        <v>0</v>
      </c>
      <c r="H134" s="22">
        <v>0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0</v>
      </c>
      <c r="O134" s="22">
        <v>0</v>
      </c>
      <c r="P134" s="22">
        <v>0</v>
      </c>
      <c r="Q134" s="21">
        <v>0</v>
      </c>
      <c r="R134" s="22">
        <v>0</v>
      </c>
      <c r="S134" s="22">
        <v>0</v>
      </c>
      <c r="T134" s="22">
        <v>0</v>
      </c>
      <c r="U134" s="22">
        <v>0</v>
      </c>
      <c r="V134" s="24">
        <v>0</v>
      </c>
      <c r="W134" s="10"/>
      <c r="X134" s="32" t="s">
        <v>38</v>
      </c>
    </row>
    <row r="135" spans="3:24" s="31" customFormat="1" ht="33" customHeight="1">
      <c r="C135" s="10"/>
      <c r="D135" s="32" t="s">
        <v>37</v>
      </c>
      <c r="E135" s="23">
        <v>1808048.4</v>
      </c>
      <c r="F135" s="22">
        <v>416</v>
      </c>
      <c r="G135" s="22">
        <v>10</v>
      </c>
      <c r="H135" s="22">
        <v>3560</v>
      </c>
      <c r="I135" s="22">
        <v>12599</v>
      </c>
      <c r="J135" s="22">
        <v>1830</v>
      </c>
      <c r="K135" s="22">
        <v>0</v>
      </c>
      <c r="L135" s="22">
        <v>300</v>
      </c>
      <c r="M135" s="22">
        <v>2310</v>
      </c>
      <c r="N135" s="22">
        <v>276064</v>
      </c>
      <c r="O135" s="22">
        <v>519993</v>
      </c>
      <c r="P135" s="22">
        <v>514004</v>
      </c>
      <c r="Q135" s="21">
        <v>32829</v>
      </c>
      <c r="R135" s="21">
        <v>81005</v>
      </c>
      <c r="S135" s="21">
        <v>36255</v>
      </c>
      <c r="T135" s="21">
        <v>179955</v>
      </c>
      <c r="U135" s="21">
        <v>146389</v>
      </c>
      <c r="V135" s="20">
        <v>529.4</v>
      </c>
      <c r="W135" s="10"/>
      <c r="X135" s="32" t="s">
        <v>37</v>
      </c>
    </row>
    <row r="136" spans="3:24" s="31" customFormat="1">
      <c r="C136" s="10"/>
      <c r="D136" s="32" t="s">
        <v>36</v>
      </c>
      <c r="E136" s="23">
        <v>90</v>
      </c>
      <c r="F136" s="22">
        <v>0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22">
        <v>0</v>
      </c>
      <c r="P136" s="22">
        <v>0</v>
      </c>
      <c r="Q136" s="21">
        <v>0</v>
      </c>
      <c r="R136" s="21">
        <v>0</v>
      </c>
      <c r="S136" s="21">
        <v>0</v>
      </c>
      <c r="T136" s="21">
        <v>0</v>
      </c>
      <c r="U136" s="21">
        <v>0</v>
      </c>
      <c r="V136" s="20">
        <v>90</v>
      </c>
      <c r="W136" s="10"/>
      <c r="X136" s="32" t="s">
        <v>36</v>
      </c>
    </row>
    <row r="137" spans="3:24" s="31" customFormat="1">
      <c r="C137" s="10"/>
      <c r="D137" s="10"/>
      <c r="E137" s="23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1"/>
      <c r="R137" s="21"/>
      <c r="S137" s="21"/>
      <c r="T137" s="21"/>
      <c r="U137" s="21"/>
      <c r="V137" s="20"/>
      <c r="W137" s="10"/>
      <c r="X137" s="10"/>
    </row>
    <row r="138" spans="3:24" s="31" customFormat="1">
      <c r="C138" s="25" t="s">
        <v>35</v>
      </c>
      <c r="D138" s="25"/>
      <c r="E138" s="29">
        <v>1809487.65</v>
      </c>
      <c r="F138" s="28">
        <v>416</v>
      </c>
      <c r="G138" s="28">
        <v>65</v>
      </c>
      <c r="H138" s="28">
        <v>3560</v>
      </c>
      <c r="I138" s="28">
        <v>12919</v>
      </c>
      <c r="J138" s="28">
        <v>1830</v>
      </c>
      <c r="K138" s="28">
        <v>100</v>
      </c>
      <c r="L138" s="28">
        <v>300</v>
      </c>
      <c r="M138" s="28">
        <v>2310</v>
      </c>
      <c r="N138" s="28">
        <v>276894</v>
      </c>
      <c r="O138" s="28">
        <v>519993</v>
      </c>
      <c r="P138" s="28">
        <v>514006.75</v>
      </c>
      <c r="Q138" s="28">
        <v>32865</v>
      </c>
      <c r="R138" s="28">
        <v>81005</v>
      </c>
      <c r="S138" s="28">
        <v>36255</v>
      </c>
      <c r="T138" s="28">
        <v>179955</v>
      </c>
      <c r="U138" s="28">
        <v>146394.5</v>
      </c>
      <c r="V138" s="26">
        <v>619.4</v>
      </c>
      <c r="W138" s="25" t="s">
        <v>35</v>
      </c>
      <c r="X138" s="25"/>
    </row>
    <row r="139" spans="3:24" s="31" customFormat="1">
      <c r="C139" s="10"/>
      <c r="D139" s="10" t="s">
        <v>34</v>
      </c>
      <c r="E139" s="23">
        <v>0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22">
        <v>0</v>
      </c>
      <c r="P139" s="22">
        <v>0</v>
      </c>
      <c r="Q139" s="21">
        <v>0</v>
      </c>
      <c r="R139" s="21">
        <v>0</v>
      </c>
      <c r="S139" s="22">
        <v>0</v>
      </c>
      <c r="T139" s="22">
        <v>0</v>
      </c>
      <c r="U139" s="22">
        <v>0</v>
      </c>
      <c r="V139" s="24">
        <v>0</v>
      </c>
      <c r="W139" s="10"/>
      <c r="X139" s="10" t="s">
        <v>34</v>
      </c>
    </row>
    <row r="140" spans="3:24" s="31" customFormat="1">
      <c r="C140" s="10"/>
      <c r="D140" s="10" t="s">
        <v>33</v>
      </c>
      <c r="E140" s="23">
        <v>2.75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22">
        <v>0</v>
      </c>
      <c r="P140" s="22">
        <v>2.75</v>
      </c>
      <c r="Q140" s="21">
        <v>0</v>
      </c>
      <c r="R140" s="21">
        <v>0</v>
      </c>
      <c r="S140" s="21">
        <v>0</v>
      </c>
      <c r="T140" s="21">
        <v>0</v>
      </c>
      <c r="U140" s="21">
        <v>0</v>
      </c>
      <c r="V140" s="20">
        <v>0</v>
      </c>
      <c r="W140" s="10"/>
      <c r="X140" s="10" t="s">
        <v>33</v>
      </c>
    </row>
    <row r="141" spans="3:24" s="31" customFormat="1">
      <c r="C141" s="10"/>
      <c r="D141" s="10" t="s">
        <v>32</v>
      </c>
      <c r="E141" s="23">
        <v>40.5</v>
      </c>
      <c r="F141" s="22">
        <v>16</v>
      </c>
      <c r="G141" s="22">
        <v>10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9</v>
      </c>
      <c r="O141" s="22">
        <v>0</v>
      </c>
      <c r="P141" s="22">
        <v>0</v>
      </c>
      <c r="Q141" s="21">
        <v>0</v>
      </c>
      <c r="R141" s="21">
        <v>0</v>
      </c>
      <c r="S141" s="21">
        <v>0</v>
      </c>
      <c r="T141" s="21">
        <v>0</v>
      </c>
      <c r="U141" s="21">
        <v>5.5</v>
      </c>
      <c r="V141" s="20">
        <v>0</v>
      </c>
      <c r="W141" s="10"/>
      <c r="X141" s="10" t="s">
        <v>32</v>
      </c>
    </row>
    <row r="142" spans="3:24" s="31" customFormat="1">
      <c r="C142" s="10"/>
      <c r="D142" s="10" t="s">
        <v>31</v>
      </c>
      <c r="E142" s="23">
        <v>420.4</v>
      </c>
      <c r="F142" s="22">
        <v>100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45</v>
      </c>
      <c r="O142" s="22">
        <v>0</v>
      </c>
      <c r="P142" s="22">
        <v>0</v>
      </c>
      <c r="Q142" s="21">
        <v>36</v>
      </c>
      <c r="R142" s="21">
        <v>50</v>
      </c>
      <c r="S142" s="21">
        <v>95</v>
      </c>
      <c r="T142" s="21">
        <v>25</v>
      </c>
      <c r="U142" s="21">
        <v>0</v>
      </c>
      <c r="V142" s="20">
        <v>69.400000000000006</v>
      </c>
      <c r="W142" s="10"/>
      <c r="X142" s="10" t="s">
        <v>31</v>
      </c>
    </row>
    <row r="143" spans="3:24" s="31" customFormat="1">
      <c r="C143" s="10"/>
      <c r="D143" s="10" t="s">
        <v>30</v>
      </c>
      <c r="E143" s="23">
        <v>1153</v>
      </c>
      <c r="F143" s="22">
        <v>0</v>
      </c>
      <c r="G143" s="22">
        <v>55</v>
      </c>
      <c r="H143" s="22">
        <v>0</v>
      </c>
      <c r="I143" s="22">
        <v>0</v>
      </c>
      <c r="J143" s="22">
        <v>0</v>
      </c>
      <c r="K143" s="22">
        <v>100</v>
      </c>
      <c r="L143" s="22">
        <v>0</v>
      </c>
      <c r="M143" s="22">
        <v>0</v>
      </c>
      <c r="N143" s="22">
        <v>100</v>
      </c>
      <c r="O143" s="22">
        <v>98</v>
      </c>
      <c r="P143" s="22">
        <v>0</v>
      </c>
      <c r="Q143" s="21">
        <v>0</v>
      </c>
      <c r="R143" s="21">
        <v>332</v>
      </c>
      <c r="S143" s="21">
        <v>154</v>
      </c>
      <c r="T143" s="21">
        <v>65</v>
      </c>
      <c r="U143" s="21">
        <v>99</v>
      </c>
      <c r="V143" s="20">
        <v>150</v>
      </c>
      <c r="W143" s="10"/>
      <c r="X143" s="10" t="s">
        <v>30</v>
      </c>
    </row>
    <row r="144" spans="3:24" s="31" customFormat="1">
      <c r="C144" s="10"/>
      <c r="D144" s="10" t="s">
        <v>29</v>
      </c>
      <c r="E144" s="23">
        <v>16602</v>
      </c>
      <c r="F144" s="22">
        <v>300</v>
      </c>
      <c r="G144" s="22">
        <v>0</v>
      </c>
      <c r="H144" s="22">
        <v>0</v>
      </c>
      <c r="I144" s="22">
        <v>320</v>
      </c>
      <c r="J144" s="22">
        <v>270</v>
      </c>
      <c r="K144" s="22">
        <v>0</v>
      </c>
      <c r="L144" s="22">
        <v>300</v>
      </c>
      <c r="M144" s="22">
        <v>0</v>
      </c>
      <c r="N144" s="22">
        <v>2240</v>
      </c>
      <c r="O144" s="22">
        <v>2715</v>
      </c>
      <c r="P144" s="22">
        <v>1140</v>
      </c>
      <c r="Q144" s="21">
        <v>1615</v>
      </c>
      <c r="R144" s="21">
        <v>2263</v>
      </c>
      <c r="S144" s="21">
        <v>1020</v>
      </c>
      <c r="T144" s="21">
        <v>2859</v>
      </c>
      <c r="U144" s="21">
        <v>1160</v>
      </c>
      <c r="V144" s="20">
        <v>400</v>
      </c>
      <c r="W144" s="10"/>
      <c r="X144" s="10" t="s">
        <v>29</v>
      </c>
    </row>
    <row r="145" spans="3:24" s="31" customFormat="1">
      <c r="C145" s="10"/>
      <c r="D145" s="10" t="s">
        <v>28</v>
      </c>
      <c r="E145" s="23">
        <v>23536</v>
      </c>
      <c r="F145" s="22">
        <v>0</v>
      </c>
      <c r="G145" s="22">
        <v>0</v>
      </c>
      <c r="H145" s="22">
        <v>560</v>
      </c>
      <c r="I145" s="22">
        <v>0</v>
      </c>
      <c r="J145" s="22">
        <v>1560</v>
      </c>
      <c r="K145" s="22">
        <v>0</v>
      </c>
      <c r="L145" s="22">
        <v>0</v>
      </c>
      <c r="M145" s="22">
        <v>0</v>
      </c>
      <c r="N145" s="22">
        <v>0</v>
      </c>
      <c r="O145" s="22">
        <v>1530</v>
      </c>
      <c r="P145" s="22">
        <v>2300</v>
      </c>
      <c r="Q145" s="21">
        <v>556</v>
      </c>
      <c r="R145" s="21">
        <v>6010</v>
      </c>
      <c r="S145" s="21">
        <v>3000</v>
      </c>
      <c r="T145" s="21">
        <v>4990</v>
      </c>
      <c r="U145" s="21">
        <v>3030</v>
      </c>
      <c r="V145" s="20">
        <v>0</v>
      </c>
      <c r="W145" s="10"/>
      <c r="X145" s="10" t="s">
        <v>28</v>
      </c>
    </row>
    <row r="146" spans="3:24" s="31" customFormat="1">
      <c r="C146" s="10"/>
      <c r="D146" s="10" t="s">
        <v>27</v>
      </c>
      <c r="E146" s="23">
        <v>156753</v>
      </c>
      <c r="F146" s="22">
        <v>0</v>
      </c>
      <c r="G146" s="22">
        <v>0</v>
      </c>
      <c r="H146" s="22">
        <v>3000</v>
      </c>
      <c r="I146" s="22">
        <v>12599</v>
      </c>
      <c r="J146" s="22">
        <v>0</v>
      </c>
      <c r="K146" s="22">
        <v>0</v>
      </c>
      <c r="L146" s="22">
        <v>0</v>
      </c>
      <c r="M146" s="22">
        <v>2310</v>
      </c>
      <c r="N146" s="22">
        <v>14400</v>
      </c>
      <c r="O146" s="22">
        <v>15370</v>
      </c>
      <c r="P146" s="22">
        <v>8564</v>
      </c>
      <c r="Q146" s="21">
        <v>30658</v>
      </c>
      <c r="R146" s="21">
        <v>15250</v>
      </c>
      <c r="S146" s="21">
        <v>9486</v>
      </c>
      <c r="T146" s="21">
        <v>32016</v>
      </c>
      <c r="U146" s="21">
        <v>13100</v>
      </c>
      <c r="V146" s="20">
        <v>0</v>
      </c>
      <c r="W146" s="10"/>
      <c r="X146" s="10" t="s">
        <v>27</v>
      </c>
    </row>
    <row r="147" spans="3:24" s="31" customFormat="1">
      <c r="C147" s="10"/>
      <c r="D147" s="10" t="s">
        <v>26</v>
      </c>
      <c r="E147" s="23">
        <v>15000</v>
      </c>
      <c r="F147" s="22">
        <v>0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0</v>
      </c>
      <c r="M147" s="22">
        <v>0</v>
      </c>
      <c r="N147" s="22">
        <v>0</v>
      </c>
      <c r="O147" s="22">
        <v>0</v>
      </c>
      <c r="P147" s="22">
        <v>0</v>
      </c>
      <c r="Q147" s="21">
        <v>0</v>
      </c>
      <c r="R147" s="21">
        <v>0</v>
      </c>
      <c r="S147" s="21">
        <v>0</v>
      </c>
      <c r="T147" s="21">
        <v>0</v>
      </c>
      <c r="U147" s="21">
        <v>15000</v>
      </c>
      <c r="V147" s="20">
        <v>0</v>
      </c>
      <c r="W147" s="10"/>
      <c r="X147" s="10" t="s">
        <v>26</v>
      </c>
    </row>
    <row r="148" spans="3:24" s="31" customFormat="1">
      <c r="C148" s="10"/>
      <c r="D148" s="10" t="s">
        <v>25</v>
      </c>
      <c r="E148" s="23">
        <v>14000</v>
      </c>
      <c r="F148" s="22">
        <v>0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0</v>
      </c>
      <c r="O148" s="22">
        <v>0</v>
      </c>
      <c r="P148" s="22">
        <v>0</v>
      </c>
      <c r="Q148" s="21">
        <v>0</v>
      </c>
      <c r="R148" s="21">
        <v>0</v>
      </c>
      <c r="S148" s="21">
        <v>0</v>
      </c>
      <c r="T148" s="21">
        <v>0</v>
      </c>
      <c r="U148" s="21">
        <v>14000</v>
      </c>
      <c r="V148" s="20">
        <v>0</v>
      </c>
      <c r="W148" s="10"/>
      <c r="X148" s="10" t="s">
        <v>25</v>
      </c>
    </row>
    <row r="149" spans="3:24" s="31" customFormat="1" ht="17.25" thickBot="1">
      <c r="C149" s="14"/>
      <c r="D149" s="14" t="s">
        <v>24</v>
      </c>
      <c r="E149" s="18">
        <v>1581980</v>
      </c>
      <c r="F149" s="17">
        <v>0</v>
      </c>
      <c r="G149" s="17">
        <v>0</v>
      </c>
      <c r="H149" s="17">
        <v>0</v>
      </c>
      <c r="I149" s="17">
        <v>0</v>
      </c>
      <c r="J149" s="17">
        <v>0</v>
      </c>
      <c r="K149" s="17">
        <v>0</v>
      </c>
      <c r="L149" s="17">
        <v>0</v>
      </c>
      <c r="M149" s="17">
        <v>0</v>
      </c>
      <c r="N149" s="17">
        <v>260100</v>
      </c>
      <c r="O149" s="17">
        <v>500280</v>
      </c>
      <c r="P149" s="17">
        <v>502000</v>
      </c>
      <c r="Q149" s="16">
        <v>0</v>
      </c>
      <c r="R149" s="16">
        <v>57100</v>
      </c>
      <c r="S149" s="16">
        <v>22500</v>
      </c>
      <c r="T149" s="16">
        <v>140000</v>
      </c>
      <c r="U149" s="16">
        <v>100000</v>
      </c>
      <c r="V149" s="15">
        <v>0</v>
      </c>
      <c r="W149" s="14"/>
      <c r="X149" s="14" t="s">
        <v>24</v>
      </c>
    </row>
    <row r="150" spans="3:24" s="6" customFormat="1">
      <c r="C150" s="13"/>
      <c r="D150" s="13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1"/>
      <c r="R150" s="11"/>
      <c r="S150" s="11"/>
      <c r="T150" s="11"/>
      <c r="U150" s="11"/>
      <c r="V150" s="11"/>
      <c r="W150" s="13"/>
      <c r="X150" s="13"/>
    </row>
    <row r="151" spans="3:24" s="8" customFormat="1" ht="13.5">
      <c r="C151" s="8" t="s">
        <v>148</v>
      </c>
    </row>
    <row r="154" spans="3:24" s="6" customFormat="1" ht="20.25">
      <c r="C154" s="53" t="s">
        <v>147</v>
      </c>
      <c r="D154" s="86"/>
    </row>
    <row r="155" spans="3:24" s="6" customFormat="1" ht="15.75" customHeight="1" thickBot="1"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X155" s="186"/>
    </row>
    <row r="156" spans="3:24" s="6" customFormat="1" ht="15.75" customHeight="1">
      <c r="C156" s="281" t="s">
        <v>69</v>
      </c>
      <c r="D156" s="284"/>
      <c r="E156" s="48" t="s">
        <v>87</v>
      </c>
      <c r="F156" s="46" t="s">
        <v>86</v>
      </c>
      <c r="G156" s="46" t="s">
        <v>85</v>
      </c>
      <c r="H156" s="46" t="s">
        <v>84</v>
      </c>
      <c r="I156" s="46" t="s">
        <v>83</v>
      </c>
      <c r="J156" s="46" t="s">
        <v>82</v>
      </c>
      <c r="K156" s="46" t="s">
        <v>81</v>
      </c>
      <c r="L156" s="46" t="s">
        <v>80</v>
      </c>
      <c r="M156" s="46" t="s">
        <v>79</v>
      </c>
      <c r="N156" s="46" t="s">
        <v>78</v>
      </c>
      <c r="O156" s="46" t="s">
        <v>77</v>
      </c>
      <c r="P156" s="46" t="s">
        <v>76</v>
      </c>
      <c r="Q156" s="46" t="s">
        <v>75</v>
      </c>
      <c r="R156" s="46" t="s">
        <v>74</v>
      </c>
      <c r="S156" s="46" t="s">
        <v>73</v>
      </c>
      <c r="T156" s="46" t="s">
        <v>72</v>
      </c>
      <c r="U156" s="46" t="s">
        <v>71</v>
      </c>
      <c r="V156" s="45" t="s">
        <v>70</v>
      </c>
      <c r="W156" s="280" t="s">
        <v>69</v>
      </c>
      <c r="X156" s="281"/>
    </row>
    <row r="157" spans="3:24" s="6" customFormat="1" ht="15.75" customHeight="1">
      <c r="C157" s="283"/>
      <c r="D157" s="285"/>
      <c r="E157" s="43" t="s">
        <v>22</v>
      </c>
      <c r="F157" s="41" t="s">
        <v>68</v>
      </c>
      <c r="G157" s="41" t="s">
        <v>67</v>
      </c>
      <c r="H157" s="41" t="s">
        <v>66</v>
      </c>
      <c r="I157" s="41" t="s">
        <v>65</v>
      </c>
      <c r="J157" s="41" t="s">
        <v>64</v>
      </c>
      <c r="K157" s="41" t="s">
        <v>63</v>
      </c>
      <c r="L157" s="41" t="s">
        <v>62</v>
      </c>
      <c r="M157" s="41" t="s">
        <v>61</v>
      </c>
      <c r="N157" s="41" t="s">
        <v>60</v>
      </c>
      <c r="O157" s="41" t="s">
        <v>59</v>
      </c>
      <c r="P157" s="41" t="s">
        <v>58</v>
      </c>
      <c r="Q157" s="41" t="s">
        <v>57</v>
      </c>
      <c r="R157" s="41" t="s">
        <v>56</v>
      </c>
      <c r="S157" s="41" t="s">
        <v>55</v>
      </c>
      <c r="T157" s="41" t="s">
        <v>54</v>
      </c>
      <c r="U157" s="41" t="s">
        <v>53</v>
      </c>
      <c r="V157" s="40" t="s">
        <v>52</v>
      </c>
      <c r="W157" s="282"/>
      <c r="X157" s="283"/>
    </row>
    <row r="158" spans="3:24" s="31" customFormat="1" ht="15.75" customHeight="1">
      <c r="C158" s="25" t="s">
        <v>51</v>
      </c>
      <c r="D158" s="33"/>
      <c r="E158" s="134">
        <v>101030.35069038</v>
      </c>
      <c r="F158" s="133">
        <v>0</v>
      </c>
      <c r="G158" s="133">
        <v>0</v>
      </c>
      <c r="H158" s="133">
        <v>0</v>
      </c>
      <c r="I158" s="133">
        <v>0</v>
      </c>
      <c r="J158" s="133">
        <v>0</v>
      </c>
      <c r="K158" s="133">
        <v>0</v>
      </c>
      <c r="L158" s="133">
        <v>0</v>
      </c>
      <c r="M158" s="133">
        <v>0</v>
      </c>
      <c r="N158" s="202">
        <v>101030.29793453999</v>
      </c>
      <c r="O158" s="133">
        <v>0</v>
      </c>
      <c r="P158" s="132">
        <v>0</v>
      </c>
      <c r="Q158" s="131">
        <v>0</v>
      </c>
      <c r="R158" s="131">
        <v>0</v>
      </c>
      <c r="S158" s="131">
        <v>0</v>
      </c>
      <c r="T158" s="131">
        <v>0</v>
      </c>
      <c r="U158" s="131">
        <v>0</v>
      </c>
      <c r="V158" s="130">
        <v>5.2755839999999998E-2</v>
      </c>
      <c r="W158" s="25" t="s">
        <v>51</v>
      </c>
      <c r="X158" s="33"/>
    </row>
    <row r="159" spans="3:24" s="31" customFormat="1" ht="15.75" customHeight="1">
      <c r="C159" s="25" t="s">
        <v>50</v>
      </c>
      <c r="D159" s="33"/>
      <c r="E159" s="206">
        <v>474320.89525999996</v>
      </c>
      <c r="F159" s="133">
        <v>0</v>
      </c>
      <c r="G159" s="133">
        <v>0</v>
      </c>
      <c r="H159" s="133">
        <v>0</v>
      </c>
      <c r="I159" s="133">
        <v>0</v>
      </c>
      <c r="J159" s="133">
        <v>0</v>
      </c>
      <c r="K159" s="133">
        <v>0</v>
      </c>
      <c r="L159" s="133">
        <v>0</v>
      </c>
      <c r="M159" s="133">
        <v>0</v>
      </c>
      <c r="N159" s="202">
        <v>474320.64757999999</v>
      </c>
      <c r="O159" s="133">
        <v>0</v>
      </c>
      <c r="P159" s="132">
        <v>0</v>
      </c>
      <c r="Q159" s="131">
        <v>0</v>
      </c>
      <c r="R159" s="131">
        <v>0</v>
      </c>
      <c r="S159" s="131">
        <v>0</v>
      </c>
      <c r="T159" s="131">
        <v>0</v>
      </c>
      <c r="U159" s="131">
        <v>0</v>
      </c>
      <c r="V159" s="130">
        <v>0.24768000000000001</v>
      </c>
      <c r="W159" s="25" t="s">
        <v>50</v>
      </c>
      <c r="X159" s="33"/>
    </row>
    <row r="160" spans="3:24" s="31" customFormat="1" ht="15.75" customHeight="1">
      <c r="C160" s="25" t="s">
        <v>49</v>
      </c>
      <c r="D160" s="25"/>
      <c r="E160" s="134">
        <v>255500</v>
      </c>
      <c r="F160" s="133">
        <v>0</v>
      </c>
      <c r="G160" s="133">
        <v>0</v>
      </c>
      <c r="H160" s="133">
        <v>0</v>
      </c>
      <c r="I160" s="133">
        <v>0</v>
      </c>
      <c r="J160" s="133">
        <v>0</v>
      </c>
      <c r="K160" s="133">
        <v>0</v>
      </c>
      <c r="L160" s="133">
        <v>0</v>
      </c>
      <c r="M160" s="133">
        <v>0</v>
      </c>
      <c r="N160" s="202">
        <v>254000</v>
      </c>
      <c r="O160" s="133">
        <v>0</v>
      </c>
      <c r="P160" s="132">
        <v>0</v>
      </c>
      <c r="Q160" s="131">
        <v>0</v>
      </c>
      <c r="R160" s="131">
        <v>0</v>
      </c>
      <c r="S160" s="131">
        <v>1000</v>
      </c>
      <c r="T160" s="131">
        <v>0</v>
      </c>
      <c r="U160" s="131">
        <v>0</v>
      </c>
      <c r="V160" s="130">
        <v>500</v>
      </c>
      <c r="W160" s="25" t="s">
        <v>49</v>
      </c>
      <c r="X160" s="25"/>
    </row>
    <row r="161" spans="3:24" s="31" customFormat="1" ht="15.75" customHeight="1">
      <c r="C161" s="10"/>
      <c r="D161" s="10"/>
      <c r="E161" s="151"/>
      <c r="F161" s="128"/>
      <c r="G161" s="128"/>
      <c r="H161" s="128"/>
      <c r="I161" s="128"/>
      <c r="J161" s="128"/>
      <c r="K161" s="128"/>
      <c r="L161" s="128"/>
      <c r="M161" s="128"/>
      <c r="N161" s="200"/>
      <c r="O161" s="128"/>
      <c r="P161" s="127"/>
      <c r="Q161" s="126"/>
      <c r="R161" s="126"/>
      <c r="S161" s="126"/>
      <c r="T161" s="126"/>
      <c r="U161" s="126"/>
      <c r="V161" s="125"/>
      <c r="W161" s="10"/>
      <c r="X161" s="10"/>
    </row>
    <row r="162" spans="3:24" s="6" customFormat="1" ht="15.75" customHeight="1">
      <c r="C162" s="30" t="s">
        <v>48</v>
      </c>
      <c r="D162" s="25"/>
      <c r="E162" s="156"/>
      <c r="F162" s="153"/>
      <c r="G162" s="153"/>
      <c r="H162" s="153"/>
      <c r="I162" s="153"/>
      <c r="J162" s="153"/>
      <c r="K162" s="153"/>
      <c r="L162" s="153"/>
      <c r="M162" s="153"/>
      <c r="N162" s="205"/>
      <c r="O162" s="154"/>
      <c r="P162" s="155"/>
      <c r="Q162" s="204"/>
      <c r="R162" s="204"/>
      <c r="S162" s="204"/>
      <c r="T162" s="204"/>
      <c r="U162" s="204"/>
      <c r="V162" s="203"/>
      <c r="W162" s="30" t="s">
        <v>48</v>
      </c>
      <c r="X162" s="25"/>
    </row>
    <row r="163" spans="3:24" s="31" customFormat="1" ht="15.75" customHeight="1">
      <c r="C163" s="10"/>
      <c r="D163" s="34" t="s">
        <v>132</v>
      </c>
      <c r="E163" s="151">
        <v>500</v>
      </c>
      <c r="F163" s="200">
        <v>0</v>
      </c>
      <c r="G163" s="200">
        <v>0</v>
      </c>
      <c r="H163" s="200">
        <v>0</v>
      </c>
      <c r="I163" s="200">
        <v>0</v>
      </c>
      <c r="J163" s="200">
        <v>0</v>
      </c>
      <c r="K163" s="200">
        <v>0</v>
      </c>
      <c r="L163" s="200">
        <v>0</v>
      </c>
      <c r="M163" s="200">
        <v>0</v>
      </c>
      <c r="N163" s="200">
        <v>0</v>
      </c>
      <c r="O163" s="200">
        <v>0</v>
      </c>
      <c r="P163" s="128">
        <v>0</v>
      </c>
      <c r="Q163" s="150">
        <v>0</v>
      </c>
      <c r="R163" s="150">
        <v>0</v>
      </c>
      <c r="S163" s="150">
        <v>0</v>
      </c>
      <c r="T163" s="150">
        <v>0</v>
      </c>
      <c r="U163" s="150">
        <v>0</v>
      </c>
      <c r="V163" s="149">
        <v>500</v>
      </c>
      <c r="W163" s="10"/>
      <c r="X163" s="34" t="s">
        <v>132</v>
      </c>
    </row>
    <row r="164" spans="3:24" s="31" customFormat="1" ht="15.75" customHeight="1">
      <c r="C164" s="10"/>
      <c r="D164" s="34" t="s">
        <v>146</v>
      </c>
      <c r="E164" s="151">
        <v>0</v>
      </c>
      <c r="F164" s="200">
        <v>0</v>
      </c>
      <c r="G164" s="200">
        <v>0</v>
      </c>
      <c r="H164" s="200">
        <v>0</v>
      </c>
      <c r="I164" s="200">
        <v>0</v>
      </c>
      <c r="J164" s="200">
        <v>0</v>
      </c>
      <c r="K164" s="200">
        <v>0</v>
      </c>
      <c r="L164" s="200">
        <v>0</v>
      </c>
      <c r="M164" s="200">
        <v>0</v>
      </c>
      <c r="N164" s="200">
        <v>0</v>
      </c>
      <c r="O164" s="200">
        <v>0</v>
      </c>
      <c r="P164" s="128">
        <v>0</v>
      </c>
      <c r="Q164" s="150">
        <v>0</v>
      </c>
      <c r="R164" s="150">
        <v>0</v>
      </c>
      <c r="S164" s="150">
        <v>0</v>
      </c>
      <c r="T164" s="150">
        <v>0</v>
      </c>
      <c r="U164" s="150">
        <v>0</v>
      </c>
      <c r="V164" s="149">
        <v>0</v>
      </c>
      <c r="W164" s="10"/>
      <c r="X164" s="34" t="s">
        <v>146</v>
      </c>
    </row>
    <row r="165" spans="3:24" s="31" customFormat="1" ht="15.75" customHeight="1">
      <c r="C165" s="10"/>
      <c r="D165" s="34" t="s">
        <v>145</v>
      </c>
      <c r="E165" s="151">
        <v>0</v>
      </c>
      <c r="F165" s="200">
        <v>0</v>
      </c>
      <c r="G165" s="200">
        <v>0</v>
      </c>
      <c r="H165" s="200">
        <v>0</v>
      </c>
      <c r="I165" s="200">
        <v>0</v>
      </c>
      <c r="J165" s="200">
        <v>0</v>
      </c>
      <c r="K165" s="200">
        <v>0</v>
      </c>
      <c r="L165" s="200">
        <v>0</v>
      </c>
      <c r="M165" s="200">
        <v>0</v>
      </c>
      <c r="N165" s="200">
        <v>0</v>
      </c>
      <c r="O165" s="200">
        <v>0</v>
      </c>
      <c r="P165" s="128">
        <v>0</v>
      </c>
      <c r="Q165" s="150">
        <v>0</v>
      </c>
      <c r="R165" s="150">
        <v>0</v>
      </c>
      <c r="S165" s="150">
        <v>0</v>
      </c>
      <c r="T165" s="150">
        <v>0</v>
      </c>
      <c r="U165" s="150">
        <v>0</v>
      </c>
      <c r="V165" s="149">
        <v>0</v>
      </c>
      <c r="W165" s="10"/>
      <c r="X165" s="34" t="s">
        <v>145</v>
      </c>
    </row>
    <row r="166" spans="3:24" s="31" customFormat="1" ht="15.75" customHeight="1">
      <c r="C166" s="10"/>
      <c r="D166" s="10"/>
      <c r="E166" s="151"/>
      <c r="F166" s="128"/>
      <c r="G166" s="128"/>
      <c r="H166" s="128"/>
      <c r="I166" s="128"/>
      <c r="J166" s="128"/>
      <c r="K166" s="128"/>
      <c r="L166" s="128"/>
      <c r="M166" s="128"/>
      <c r="N166" s="200"/>
      <c r="O166" s="128"/>
      <c r="P166" s="127"/>
      <c r="Q166" s="126"/>
      <c r="R166" s="126"/>
      <c r="S166" s="126"/>
      <c r="T166" s="126"/>
      <c r="U166" s="126"/>
      <c r="V166" s="125"/>
      <c r="W166" s="10"/>
      <c r="X166" s="10"/>
    </row>
    <row r="167" spans="3:24" s="31" customFormat="1" ht="15.75" customHeight="1">
      <c r="C167" s="25" t="s">
        <v>44</v>
      </c>
      <c r="D167" s="33"/>
      <c r="E167" s="134">
        <v>255500</v>
      </c>
      <c r="F167" s="133">
        <v>0</v>
      </c>
      <c r="G167" s="133">
        <v>0</v>
      </c>
      <c r="H167" s="133">
        <v>0</v>
      </c>
      <c r="I167" s="133">
        <v>0</v>
      </c>
      <c r="J167" s="133">
        <v>0</v>
      </c>
      <c r="K167" s="133">
        <v>0</v>
      </c>
      <c r="L167" s="133">
        <v>0</v>
      </c>
      <c r="M167" s="133">
        <v>0</v>
      </c>
      <c r="N167" s="202">
        <v>254000</v>
      </c>
      <c r="O167" s="133">
        <v>0</v>
      </c>
      <c r="P167" s="133">
        <v>0</v>
      </c>
      <c r="Q167" s="168">
        <v>0</v>
      </c>
      <c r="R167" s="168">
        <v>0</v>
      </c>
      <c r="S167" s="168">
        <v>1000</v>
      </c>
      <c r="T167" s="168">
        <v>0</v>
      </c>
      <c r="U167" s="168">
        <v>0</v>
      </c>
      <c r="V167" s="167">
        <v>500</v>
      </c>
      <c r="W167" s="25" t="s">
        <v>44</v>
      </c>
      <c r="X167" s="33"/>
    </row>
    <row r="168" spans="3:24" s="31" customFormat="1" ht="15.75" customHeight="1">
      <c r="D168" s="32" t="s">
        <v>43</v>
      </c>
      <c r="E168" s="151">
        <v>0</v>
      </c>
      <c r="F168" s="128">
        <v>0</v>
      </c>
      <c r="G168" s="128">
        <v>0</v>
      </c>
      <c r="H168" s="128">
        <v>0</v>
      </c>
      <c r="I168" s="128">
        <v>0</v>
      </c>
      <c r="J168" s="128">
        <v>0</v>
      </c>
      <c r="K168" s="128">
        <v>0</v>
      </c>
      <c r="L168" s="128">
        <v>0</v>
      </c>
      <c r="M168" s="128">
        <v>0</v>
      </c>
      <c r="N168" s="200">
        <v>0</v>
      </c>
      <c r="O168" s="128">
        <v>0</v>
      </c>
      <c r="P168" s="128">
        <v>0</v>
      </c>
      <c r="Q168" s="150">
        <v>0</v>
      </c>
      <c r="R168" s="150">
        <v>0</v>
      </c>
      <c r="S168" s="150">
        <v>0</v>
      </c>
      <c r="T168" s="150">
        <v>0</v>
      </c>
      <c r="U168" s="150">
        <v>0</v>
      </c>
      <c r="V168" s="149">
        <v>0</v>
      </c>
      <c r="X168" s="32" t="s">
        <v>43</v>
      </c>
    </row>
    <row r="169" spans="3:24" s="31" customFormat="1" ht="15.75" customHeight="1">
      <c r="C169" s="10"/>
      <c r="D169" s="32" t="s">
        <v>42</v>
      </c>
      <c r="E169" s="151">
        <v>0</v>
      </c>
      <c r="F169" s="128">
        <v>0</v>
      </c>
      <c r="G169" s="128">
        <v>0</v>
      </c>
      <c r="H169" s="128">
        <v>0</v>
      </c>
      <c r="I169" s="128">
        <v>0</v>
      </c>
      <c r="J169" s="128">
        <v>0</v>
      </c>
      <c r="K169" s="128">
        <v>0</v>
      </c>
      <c r="L169" s="128">
        <v>0</v>
      </c>
      <c r="M169" s="128">
        <v>0</v>
      </c>
      <c r="N169" s="200">
        <v>0</v>
      </c>
      <c r="O169" s="128">
        <v>0</v>
      </c>
      <c r="P169" s="128">
        <v>0</v>
      </c>
      <c r="Q169" s="150">
        <v>0</v>
      </c>
      <c r="R169" s="150">
        <v>0</v>
      </c>
      <c r="S169" s="150">
        <v>0</v>
      </c>
      <c r="T169" s="150">
        <v>0</v>
      </c>
      <c r="U169" s="150">
        <v>0</v>
      </c>
      <c r="V169" s="149">
        <v>0</v>
      </c>
      <c r="W169" s="10"/>
      <c r="X169" s="32" t="s">
        <v>42</v>
      </c>
    </row>
    <row r="170" spans="3:24" s="31" customFormat="1" ht="15.75" customHeight="1">
      <c r="C170" s="10"/>
      <c r="D170" s="32" t="s">
        <v>41</v>
      </c>
      <c r="E170" s="151">
        <v>0</v>
      </c>
      <c r="F170" s="128">
        <v>0</v>
      </c>
      <c r="G170" s="128">
        <v>0</v>
      </c>
      <c r="H170" s="128">
        <v>0</v>
      </c>
      <c r="I170" s="128">
        <v>0</v>
      </c>
      <c r="J170" s="128">
        <v>0</v>
      </c>
      <c r="K170" s="128">
        <v>0</v>
      </c>
      <c r="L170" s="128">
        <v>0</v>
      </c>
      <c r="M170" s="128">
        <v>0</v>
      </c>
      <c r="N170" s="200">
        <v>0</v>
      </c>
      <c r="O170" s="128">
        <v>0</v>
      </c>
      <c r="P170" s="128">
        <v>0</v>
      </c>
      <c r="Q170" s="150">
        <v>0</v>
      </c>
      <c r="R170" s="150">
        <v>0</v>
      </c>
      <c r="S170" s="150">
        <v>0</v>
      </c>
      <c r="T170" s="150">
        <v>0</v>
      </c>
      <c r="U170" s="150">
        <v>0</v>
      </c>
      <c r="V170" s="149">
        <v>0</v>
      </c>
      <c r="W170" s="10"/>
      <c r="X170" s="32" t="s">
        <v>41</v>
      </c>
    </row>
    <row r="171" spans="3:24" s="31" customFormat="1" ht="15.75" customHeight="1">
      <c r="C171" s="10"/>
      <c r="D171" s="32" t="s">
        <v>40</v>
      </c>
      <c r="E171" s="151">
        <v>0</v>
      </c>
      <c r="F171" s="128">
        <v>0</v>
      </c>
      <c r="G171" s="128">
        <v>0</v>
      </c>
      <c r="H171" s="128">
        <v>0</v>
      </c>
      <c r="I171" s="128">
        <v>0</v>
      </c>
      <c r="J171" s="128">
        <v>0</v>
      </c>
      <c r="K171" s="128">
        <v>0</v>
      </c>
      <c r="L171" s="128">
        <v>0</v>
      </c>
      <c r="M171" s="128">
        <v>0</v>
      </c>
      <c r="N171" s="200">
        <v>0</v>
      </c>
      <c r="O171" s="128">
        <v>0</v>
      </c>
      <c r="P171" s="128">
        <v>0</v>
      </c>
      <c r="Q171" s="150">
        <v>0</v>
      </c>
      <c r="R171" s="150">
        <v>0</v>
      </c>
      <c r="S171" s="150">
        <v>0</v>
      </c>
      <c r="T171" s="150">
        <v>0</v>
      </c>
      <c r="U171" s="150">
        <v>0</v>
      </c>
      <c r="V171" s="149">
        <v>0</v>
      </c>
      <c r="W171" s="10"/>
      <c r="X171" s="32" t="s">
        <v>40</v>
      </c>
    </row>
    <row r="172" spans="3:24" s="31" customFormat="1" ht="15.75" customHeight="1">
      <c r="C172" s="10"/>
      <c r="D172" s="32" t="s">
        <v>39</v>
      </c>
      <c r="E172" s="151">
        <v>0</v>
      </c>
      <c r="F172" s="128">
        <v>0</v>
      </c>
      <c r="G172" s="128">
        <v>0</v>
      </c>
      <c r="H172" s="128">
        <v>0</v>
      </c>
      <c r="I172" s="128">
        <v>0</v>
      </c>
      <c r="J172" s="128">
        <v>0</v>
      </c>
      <c r="K172" s="128">
        <v>0</v>
      </c>
      <c r="L172" s="128">
        <v>0</v>
      </c>
      <c r="M172" s="128">
        <v>0</v>
      </c>
      <c r="N172" s="200">
        <v>0</v>
      </c>
      <c r="O172" s="128">
        <v>0</v>
      </c>
      <c r="P172" s="128">
        <v>0</v>
      </c>
      <c r="Q172" s="128">
        <v>0</v>
      </c>
      <c r="R172" s="128">
        <v>0</v>
      </c>
      <c r="S172" s="128">
        <v>0</v>
      </c>
      <c r="T172" s="128">
        <v>0</v>
      </c>
      <c r="U172" s="128">
        <v>0</v>
      </c>
      <c r="V172" s="201">
        <v>0</v>
      </c>
      <c r="W172" s="10"/>
      <c r="X172" s="32" t="s">
        <v>39</v>
      </c>
    </row>
    <row r="173" spans="3:24" s="31" customFormat="1" ht="15.75" customHeight="1">
      <c r="C173" s="10"/>
      <c r="D173" s="32" t="s">
        <v>38</v>
      </c>
      <c r="E173" s="151">
        <v>0</v>
      </c>
      <c r="F173" s="128">
        <v>0</v>
      </c>
      <c r="G173" s="128">
        <v>0</v>
      </c>
      <c r="H173" s="128">
        <v>0</v>
      </c>
      <c r="I173" s="128">
        <v>0</v>
      </c>
      <c r="J173" s="128">
        <v>0</v>
      </c>
      <c r="K173" s="128">
        <v>0</v>
      </c>
      <c r="L173" s="128">
        <v>0</v>
      </c>
      <c r="M173" s="128">
        <v>0</v>
      </c>
      <c r="N173" s="200">
        <v>0</v>
      </c>
      <c r="O173" s="128">
        <v>0</v>
      </c>
      <c r="P173" s="128">
        <v>0</v>
      </c>
      <c r="Q173" s="150">
        <v>0</v>
      </c>
      <c r="R173" s="128">
        <v>0</v>
      </c>
      <c r="S173" s="128">
        <v>0</v>
      </c>
      <c r="T173" s="128">
        <v>0</v>
      </c>
      <c r="U173" s="128">
        <v>0</v>
      </c>
      <c r="V173" s="201">
        <v>0</v>
      </c>
      <c r="W173" s="10"/>
      <c r="X173" s="32" t="s">
        <v>38</v>
      </c>
    </row>
    <row r="174" spans="3:24" s="31" customFormat="1" ht="15.75" customHeight="1">
      <c r="C174" s="10"/>
      <c r="D174" s="32" t="s">
        <v>37</v>
      </c>
      <c r="E174" s="151">
        <v>255500</v>
      </c>
      <c r="F174" s="128">
        <v>0</v>
      </c>
      <c r="G174" s="128">
        <v>0</v>
      </c>
      <c r="H174" s="128">
        <v>0</v>
      </c>
      <c r="I174" s="128">
        <v>0</v>
      </c>
      <c r="J174" s="128">
        <v>0</v>
      </c>
      <c r="K174" s="128">
        <v>0</v>
      </c>
      <c r="L174" s="128">
        <v>0</v>
      </c>
      <c r="M174" s="128">
        <v>0</v>
      </c>
      <c r="N174" s="200">
        <v>254000</v>
      </c>
      <c r="O174" s="128">
        <v>0</v>
      </c>
      <c r="P174" s="128">
        <v>0</v>
      </c>
      <c r="Q174" s="150">
        <v>0</v>
      </c>
      <c r="R174" s="150">
        <v>0</v>
      </c>
      <c r="S174" s="150">
        <v>1000</v>
      </c>
      <c r="T174" s="150">
        <v>0</v>
      </c>
      <c r="U174" s="150">
        <v>0</v>
      </c>
      <c r="V174" s="149">
        <v>500</v>
      </c>
      <c r="W174" s="10"/>
      <c r="X174" s="32" t="s">
        <v>37</v>
      </c>
    </row>
    <row r="175" spans="3:24" s="31" customFormat="1" ht="15.75" customHeight="1">
      <c r="C175" s="10"/>
      <c r="D175" s="32" t="s">
        <v>36</v>
      </c>
      <c r="E175" s="151">
        <v>0</v>
      </c>
      <c r="F175" s="128">
        <v>0</v>
      </c>
      <c r="G175" s="128">
        <v>0</v>
      </c>
      <c r="H175" s="128">
        <v>0</v>
      </c>
      <c r="I175" s="128">
        <v>0</v>
      </c>
      <c r="J175" s="128">
        <v>0</v>
      </c>
      <c r="K175" s="128">
        <v>0</v>
      </c>
      <c r="L175" s="128">
        <v>0</v>
      </c>
      <c r="M175" s="128">
        <v>0</v>
      </c>
      <c r="N175" s="200">
        <v>0</v>
      </c>
      <c r="O175" s="128">
        <v>0</v>
      </c>
      <c r="P175" s="128">
        <v>0</v>
      </c>
      <c r="Q175" s="150">
        <v>0</v>
      </c>
      <c r="R175" s="150">
        <v>0</v>
      </c>
      <c r="S175" s="150">
        <v>0</v>
      </c>
      <c r="T175" s="150">
        <v>0</v>
      </c>
      <c r="U175" s="150">
        <v>0</v>
      </c>
      <c r="V175" s="149">
        <v>0</v>
      </c>
      <c r="W175" s="10"/>
      <c r="X175" s="32" t="s">
        <v>36</v>
      </c>
    </row>
    <row r="176" spans="3:24" s="31" customFormat="1" ht="15.75" customHeight="1">
      <c r="C176" s="10"/>
      <c r="D176" s="10"/>
      <c r="E176" s="151"/>
      <c r="F176" s="128"/>
      <c r="G176" s="128"/>
      <c r="H176" s="128"/>
      <c r="I176" s="128"/>
      <c r="J176" s="128"/>
      <c r="K176" s="128"/>
      <c r="L176" s="128"/>
      <c r="M176" s="128"/>
      <c r="N176" s="200"/>
      <c r="O176" s="128"/>
      <c r="P176" s="128"/>
      <c r="Q176" s="150"/>
      <c r="R176" s="150"/>
      <c r="S176" s="150"/>
      <c r="T176" s="150"/>
      <c r="U176" s="150"/>
      <c r="V176" s="149"/>
      <c r="W176" s="10"/>
      <c r="X176" s="10"/>
    </row>
    <row r="177" spans="3:24" s="6" customFormat="1" ht="15.75" customHeight="1">
      <c r="C177" s="25" t="s">
        <v>35</v>
      </c>
      <c r="D177" s="25"/>
      <c r="E177" s="134">
        <v>255500</v>
      </c>
      <c r="F177" s="133">
        <v>0</v>
      </c>
      <c r="G177" s="133">
        <v>0</v>
      </c>
      <c r="H177" s="133">
        <v>0</v>
      </c>
      <c r="I177" s="133">
        <v>0</v>
      </c>
      <c r="J177" s="133">
        <v>0</v>
      </c>
      <c r="K177" s="133">
        <v>0</v>
      </c>
      <c r="L177" s="133">
        <v>0</v>
      </c>
      <c r="M177" s="133">
        <v>0</v>
      </c>
      <c r="N177" s="202">
        <v>254000</v>
      </c>
      <c r="O177" s="133">
        <v>0</v>
      </c>
      <c r="P177" s="133">
        <v>0</v>
      </c>
      <c r="Q177" s="168">
        <v>0</v>
      </c>
      <c r="R177" s="168">
        <v>0</v>
      </c>
      <c r="S177" s="168">
        <v>1000</v>
      </c>
      <c r="T177" s="168">
        <v>0</v>
      </c>
      <c r="U177" s="168">
        <v>0</v>
      </c>
      <c r="V177" s="167">
        <v>500</v>
      </c>
      <c r="W177" s="30" t="s">
        <v>35</v>
      </c>
      <c r="X177" s="30"/>
    </row>
    <row r="178" spans="3:24" s="6" customFormat="1" ht="15.75" customHeight="1">
      <c r="C178" s="10"/>
      <c r="D178" s="10" t="s">
        <v>34</v>
      </c>
      <c r="E178" s="151">
        <v>0</v>
      </c>
      <c r="F178" s="128">
        <v>0</v>
      </c>
      <c r="G178" s="128">
        <v>0</v>
      </c>
      <c r="H178" s="128">
        <v>0</v>
      </c>
      <c r="I178" s="128">
        <v>0</v>
      </c>
      <c r="J178" s="128">
        <v>0</v>
      </c>
      <c r="K178" s="128">
        <v>0</v>
      </c>
      <c r="L178" s="128">
        <v>0</v>
      </c>
      <c r="M178" s="128">
        <v>0</v>
      </c>
      <c r="N178" s="200">
        <v>0</v>
      </c>
      <c r="O178" s="128">
        <v>0</v>
      </c>
      <c r="P178" s="128">
        <v>0</v>
      </c>
      <c r="Q178" s="150">
        <v>0</v>
      </c>
      <c r="R178" s="150">
        <v>0</v>
      </c>
      <c r="S178" s="128">
        <v>0</v>
      </c>
      <c r="T178" s="128">
        <v>0</v>
      </c>
      <c r="U178" s="128">
        <v>0</v>
      </c>
      <c r="V178" s="201">
        <v>0</v>
      </c>
      <c r="W178" s="13"/>
      <c r="X178" s="13" t="s">
        <v>34</v>
      </c>
    </row>
    <row r="179" spans="3:24" s="6" customFormat="1" ht="15.75" customHeight="1">
      <c r="C179" s="10"/>
      <c r="D179" s="10" t="s">
        <v>33</v>
      </c>
      <c r="E179" s="151">
        <v>0</v>
      </c>
      <c r="F179" s="128">
        <v>0</v>
      </c>
      <c r="G179" s="128">
        <v>0</v>
      </c>
      <c r="H179" s="128">
        <v>0</v>
      </c>
      <c r="I179" s="128">
        <v>0</v>
      </c>
      <c r="J179" s="128">
        <v>0</v>
      </c>
      <c r="K179" s="128">
        <v>0</v>
      </c>
      <c r="L179" s="128">
        <v>0</v>
      </c>
      <c r="M179" s="128">
        <v>0</v>
      </c>
      <c r="N179" s="200">
        <v>0</v>
      </c>
      <c r="O179" s="128">
        <v>0</v>
      </c>
      <c r="P179" s="128">
        <v>0</v>
      </c>
      <c r="Q179" s="150">
        <v>0</v>
      </c>
      <c r="R179" s="150">
        <v>0</v>
      </c>
      <c r="S179" s="150">
        <v>0</v>
      </c>
      <c r="T179" s="150">
        <v>0</v>
      </c>
      <c r="U179" s="150">
        <v>0</v>
      </c>
      <c r="V179" s="149">
        <v>0</v>
      </c>
      <c r="W179" s="13"/>
      <c r="X179" s="13" t="s">
        <v>33</v>
      </c>
    </row>
    <row r="180" spans="3:24" s="6" customFormat="1" ht="15.75" customHeight="1">
      <c r="C180" s="10"/>
      <c r="D180" s="10" t="s">
        <v>32</v>
      </c>
      <c r="E180" s="151">
        <v>0</v>
      </c>
      <c r="F180" s="128">
        <v>0</v>
      </c>
      <c r="G180" s="128">
        <v>0</v>
      </c>
      <c r="H180" s="128">
        <v>0</v>
      </c>
      <c r="I180" s="128">
        <v>0</v>
      </c>
      <c r="J180" s="128">
        <v>0</v>
      </c>
      <c r="K180" s="128">
        <v>0</v>
      </c>
      <c r="L180" s="128">
        <v>0</v>
      </c>
      <c r="M180" s="128">
        <v>0</v>
      </c>
      <c r="N180" s="200">
        <v>0</v>
      </c>
      <c r="O180" s="128">
        <v>0</v>
      </c>
      <c r="P180" s="128">
        <v>0</v>
      </c>
      <c r="Q180" s="150">
        <v>0</v>
      </c>
      <c r="R180" s="150">
        <v>0</v>
      </c>
      <c r="S180" s="150">
        <v>0</v>
      </c>
      <c r="T180" s="150">
        <v>0</v>
      </c>
      <c r="U180" s="150">
        <v>0</v>
      </c>
      <c r="V180" s="149">
        <v>0</v>
      </c>
      <c r="W180" s="13"/>
      <c r="X180" s="13" t="s">
        <v>32</v>
      </c>
    </row>
    <row r="181" spans="3:24" s="6" customFormat="1" ht="15.75" customHeight="1">
      <c r="C181" s="10"/>
      <c r="D181" s="10" t="s">
        <v>31</v>
      </c>
      <c r="E181" s="151">
        <v>0</v>
      </c>
      <c r="F181" s="128">
        <v>0</v>
      </c>
      <c r="G181" s="128">
        <v>0</v>
      </c>
      <c r="H181" s="128">
        <v>0</v>
      </c>
      <c r="I181" s="128">
        <v>0</v>
      </c>
      <c r="J181" s="128">
        <v>0</v>
      </c>
      <c r="K181" s="128">
        <v>0</v>
      </c>
      <c r="L181" s="128">
        <v>0</v>
      </c>
      <c r="M181" s="128">
        <v>0</v>
      </c>
      <c r="N181" s="200">
        <v>0</v>
      </c>
      <c r="O181" s="128">
        <v>0</v>
      </c>
      <c r="P181" s="128">
        <v>0</v>
      </c>
      <c r="Q181" s="150">
        <v>0</v>
      </c>
      <c r="R181" s="150">
        <v>0</v>
      </c>
      <c r="S181" s="150">
        <v>0</v>
      </c>
      <c r="T181" s="150">
        <v>0</v>
      </c>
      <c r="U181" s="150">
        <v>0</v>
      </c>
      <c r="V181" s="149">
        <v>0</v>
      </c>
      <c r="W181" s="13"/>
      <c r="X181" s="13" t="s">
        <v>31</v>
      </c>
    </row>
    <row r="182" spans="3:24" s="6" customFormat="1" ht="15.75" customHeight="1">
      <c r="C182" s="10"/>
      <c r="D182" s="10" t="s">
        <v>30</v>
      </c>
      <c r="E182" s="151">
        <v>0</v>
      </c>
      <c r="F182" s="128">
        <v>0</v>
      </c>
      <c r="G182" s="128">
        <v>0</v>
      </c>
      <c r="H182" s="128">
        <v>0</v>
      </c>
      <c r="I182" s="128">
        <v>0</v>
      </c>
      <c r="J182" s="128">
        <v>0</v>
      </c>
      <c r="K182" s="128">
        <v>0</v>
      </c>
      <c r="L182" s="128">
        <v>0</v>
      </c>
      <c r="M182" s="128">
        <v>0</v>
      </c>
      <c r="N182" s="200">
        <v>0</v>
      </c>
      <c r="O182" s="128">
        <v>0</v>
      </c>
      <c r="P182" s="128">
        <v>0</v>
      </c>
      <c r="Q182" s="150">
        <v>0</v>
      </c>
      <c r="R182" s="150">
        <v>0</v>
      </c>
      <c r="S182" s="150">
        <v>0</v>
      </c>
      <c r="T182" s="150">
        <v>0</v>
      </c>
      <c r="U182" s="150">
        <v>0</v>
      </c>
      <c r="V182" s="149">
        <v>0</v>
      </c>
      <c r="W182" s="13"/>
      <c r="X182" s="13" t="s">
        <v>30</v>
      </c>
    </row>
    <row r="183" spans="3:24" s="6" customFormat="1" ht="15.75" customHeight="1">
      <c r="C183" s="10"/>
      <c r="D183" s="10" t="s">
        <v>29</v>
      </c>
      <c r="E183" s="151">
        <v>500</v>
      </c>
      <c r="F183" s="128">
        <v>0</v>
      </c>
      <c r="G183" s="128">
        <v>0</v>
      </c>
      <c r="H183" s="128">
        <v>0</v>
      </c>
      <c r="I183" s="128">
        <v>0</v>
      </c>
      <c r="J183" s="128">
        <v>0</v>
      </c>
      <c r="K183" s="128">
        <v>0</v>
      </c>
      <c r="L183" s="128">
        <v>0</v>
      </c>
      <c r="M183" s="128">
        <v>0</v>
      </c>
      <c r="N183" s="200">
        <v>0</v>
      </c>
      <c r="O183" s="128">
        <v>0</v>
      </c>
      <c r="P183" s="128">
        <v>0</v>
      </c>
      <c r="Q183" s="150">
        <v>0</v>
      </c>
      <c r="R183" s="150">
        <v>0</v>
      </c>
      <c r="S183" s="150">
        <v>0</v>
      </c>
      <c r="T183" s="150">
        <v>0</v>
      </c>
      <c r="U183" s="150">
        <v>0</v>
      </c>
      <c r="V183" s="149">
        <v>500</v>
      </c>
      <c r="W183" s="13"/>
      <c r="X183" s="13" t="s">
        <v>29</v>
      </c>
    </row>
    <row r="184" spans="3:24" s="6" customFormat="1" ht="15.75" customHeight="1">
      <c r="C184" s="10"/>
      <c r="D184" s="10" t="s">
        <v>28</v>
      </c>
      <c r="E184" s="151">
        <v>1000</v>
      </c>
      <c r="F184" s="128">
        <v>0</v>
      </c>
      <c r="G184" s="128">
        <v>0</v>
      </c>
      <c r="H184" s="128">
        <v>0</v>
      </c>
      <c r="I184" s="128">
        <v>0</v>
      </c>
      <c r="J184" s="128">
        <v>0</v>
      </c>
      <c r="K184" s="128">
        <v>0</v>
      </c>
      <c r="L184" s="128">
        <v>0</v>
      </c>
      <c r="M184" s="128">
        <v>0</v>
      </c>
      <c r="N184" s="200">
        <v>0</v>
      </c>
      <c r="O184" s="128">
        <v>0</v>
      </c>
      <c r="P184" s="128">
        <v>0</v>
      </c>
      <c r="Q184" s="150">
        <v>0</v>
      </c>
      <c r="R184" s="150">
        <v>0</v>
      </c>
      <c r="S184" s="150">
        <v>1000</v>
      </c>
      <c r="T184" s="150">
        <v>0</v>
      </c>
      <c r="U184" s="150">
        <v>0</v>
      </c>
      <c r="V184" s="149">
        <v>0</v>
      </c>
      <c r="W184" s="13"/>
      <c r="X184" s="13" t="s">
        <v>28</v>
      </c>
    </row>
    <row r="185" spans="3:24" s="6" customFormat="1" ht="15.75" customHeight="1">
      <c r="C185" s="10"/>
      <c r="D185" s="10" t="s">
        <v>27</v>
      </c>
      <c r="E185" s="151">
        <v>0</v>
      </c>
      <c r="F185" s="128">
        <v>0</v>
      </c>
      <c r="G185" s="128">
        <v>0</v>
      </c>
      <c r="H185" s="128">
        <v>0</v>
      </c>
      <c r="I185" s="128">
        <v>0</v>
      </c>
      <c r="J185" s="128">
        <v>0</v>
      </c>
      <c r="K185" s="128">
        <v>0</v>
      </c>
      <c r="L185" s="128">
        <v>0</v>
      </c>
      <c r="M185" s="128">
        <v>0</v>
      </c>
      <c r="N185" s="200">
        <v>0</v>
      </c>
      <c r="O185" s="128">
        <v>0</v>
      </c>
      <c r="P185" s="128">
        <v>0</v>
      </c>
      <c r="Q185" s="150">
        <v>0</v>
      </c>
      <c r="R185" s="150">
        <v>0</v>
      </c>
      <c r="S185" s="150">
        <v>0</v>
      </c>
      <c r="T185" s="150">
        <v>0</v>
      </c>
      <c r="U185" s="150">
        <v>0</v>
      </c>
      <c r="V185" s="149">
        <v>0</v>
      </c>
      <c r="W185" s="13"/>
      <c r="X185" s="13" t="s">
        <v>27</v>
      </c>
    </row>
    <row r="186" spans="3:24" s="6" customFormat="1" ht="15.75" customHeight="1">
      <c r="C186" s="10"/>
      <c r="D186" s="10" t="s">
        <v>26</v>
      </c>
      <c r="E186" s="151">
        <v>0</v>
      </c>
      <c r="F186" s="128">
        <v>0</v>
      </c>
      <c r="G186" s="128">
        <v>0</v>
      </c>
      <c r="H186" s="128">
        <v>0</v>
      </c>
      <c r="I186" s="128">
        <v>0</v>
      </c>
      <c r="J186" s="128">
        <v>0</v>
      </c>
      <c r="K186" s="128">
        <v>0</v>
      </c>
      <c r="L186" s="128">
        <v>0</v>
      </c>
      <c r="M186" s="128">
        <v>0</v>
      </c>
      <c r="N186" s="200">
        <v>0</v>
      </c>
      <c r="O186" s="128">
        <v>0</v>
      </c>
      <c r="P186" s="128">
        <v>0</v>
      </c>
      <c r="Q186" s="150">
        <v>0</v>
      </c>
      <c r="R186" s="150">
        <v>0</v>
      </c>
      <c r="S186" s="150">
        <v>0</v>
      </c>
      <c r="T186" s="150">
        <v>0</v>
      </c>
      <c r="U186" s="150">
        <v>0</v>
      </c>
      <c r="V186" s="149">
        <v>0</v>
      </c>
      <c r="W186" s="13"/>
      <c r="X186" s="13" t="s">
        <v>26</v>
      </c>
    </row>
    <row r="187" spans="3:24" s="6" customFormat="1" ht="15.75" customHeight="1">
      <c r="C187" s="10"/>
      <c r="D187" s="10" t="s">
        <v>25</v>
      </c>
      <c r="E187" s="151">
        <v>0</v>
      </c>
      <c r="F187" s="128">
        <v>0</v>
      </c>
      <c r="G187" s="128">
        <v>0</v>
      </c>
      <c r="H187" s="128">
        <v>0</v>
      </c>
      <c r="I187" s="128">
        <v>0</v>
      </c>
      <c r="J187" s="128">
        <v>0</v>
      </c>
      <c r="K187" s="128">
        <v>0</v>
      </c>
      <c r="L187" s="128">
        <v>0</v>
      </c>
      <c r="M187" s="128">
        <v>0</v>
      </c>
      <c r="N187" s="200">
        <v>0</v>
      </c>
      <c r="O187" s="128">
        <v>0</v>
      </c>
      <c r="P187" s="128">
        <v>0</v>
      </c>
      <c r="Q187" s="150">
        <v>0</v>
      </c>
      <c r="R187" s="150">
        <v>0</v>
      </c>
      <c r="S187" s="150">
        <v>0</v>
      </c>
      <c r="T187" s="150">
        <v>0</v>
      </c>
      <c r="U187" s="150">
        <v>0</v>
      </c>
      <c r="V187" s="149">
        <v>0</v>
      </c>
      <c r="W187" s="13"/>
      <c r="X187" s="13" t="s">
        <v>25</v>
      </c>
    </row>
    <row r="188" spans="3:24" s="6" customFormat="1" ht="15.75" customHeight="1" thickBot="1">
      <c r="C188" s="14"/>
      <c r="D188" s="14" t="s">
        <v>24</v>
      </c>
      <c r="E188" s="129">
        <v>254000</v>
      </c>
      <c r="F188" s="198">
        <v>0</v>
      </c>
      <c r="G188" s="198">
        <v>0</v>
      </c>
      <c r="H188" s="198">
        <v>0</v>
      </c>
      <c r="I188" s="198">
        <v>0</v>
      </c>
      <c r="J188" s="198">
        <v>0</v>
      </c>
      <c r="K188" s="198">
        <v>0</v>
      </c>
      <c r="L188" s="198">
        <v>0</v>
      </c>
      <c r="M188" s="198">
        <v>0</v>
      </c>
      <c r="N188" s="199">
        <v>254000</v>
      </c>
      <c r="O188" s="198">
        <v>0</v>
      </c>
      <c r="P188" s="198">
        <v>0</v>
      </c>
      <c r="Q188" s="197">
        <v>0</v>
      </c>
      <c r="R188" s="197">
        <v>0</v>
      </c>
      <c r="S188" s="197">
        <v>0</v>
      </c>
      <c r="T188" s="197">
        <v>0</v>
      </c>
      <c r="U188" s="197">
        <v>0</v>
      </c>
      <c r="V188" s="196">
        <v>0</v>
      </c>
      <c r="W188" s="19"/>
      <c r="X188" s="19" t="s">
        <v>24</v>
      </c>
    </row>
    <row r="189" spans="3:24" s="6" customFormat="1" ht="15.75" customHeight="1">
      <c r="C189" s="13"/>
      <c r="D189" s="13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1"/>
      <c r="R189" s="11"/>
      <c r="S189" s="11"/>
      <c r="T189" s="11"/>
      <c r="U189" s="11"/>
      <c r="V189" s="11"/>
      <c r="W189" s="13"/>
      <c r="X189" s="13"/>
    </row>
    <row r="190" spans="3:24" s="8" customFormat="1" ht="15.75" customHeight="1">
      <c r="C190" s="8" t="s">
        <v>23</v>
      </c>
    </row>
    <row r="193" spans="3:24" s="6" customFormat="1" ht="20.25">
      <c r="C193" s="53" t="s">
        <v>144</v>
      </c>
      <c r="D193" s="86"/>
    </row>
    <row r="194" spans="3:24" s="6" customFormat="1" ht="15.75" customHeight="1" thickBot="1"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85"/>
    </row>
    <row r="195" spans="3:24" s="6" customFormat="1" ht="15.75" customHeight="1">
      <c r="C195" s="281" t="s">
        <v>69</v>
      </c>
      <c r="D195" s="284"/>
      <c r="E195" s="48" t="s">
        <v>87</v>
      </c>
      <c r="F195" s="46" t="s">
        <v>86</v>
      </c>
      <c r="G195" s="46" t="s">
        <v>85</v>
      </c>
      <c r="H195" s="46" t="s">
        <v>84</v>
      </c>
      <c r="I195" s="46" t="s">
        <v>83</v>
      </c>
      <c r="J195" s="46" t="s">
        <v>82</v>
      </c>
      <c r="K195" s="46" t="s">
        <v>81</v>
      </c>
      <c r="L195" s="46" t="s">
        <v>80</v>
      </c>
      <c r="M195" s="46" t="s">
        <v>79</v>
      </c>
      <c r="N195" s="46" t="s">
        <v>78</v>
      </c>
      <c r="O195" s="46" t="s">
        <v>77</v>
      </c>
      <c r="P195" s="46" t="s">
        <v>76</v>
      </c>
      <c r="Q195" s="46" t="s">
        <v>75</v>
      </c>
      <c r="R195" s="46" t="s">
        <v>74</v>
      </c>
      <c r="S195" s="46" t="s">
        <v>73</v>
      </c>
      <c r="T195" s="46" t="s">
        <v>72</v>
      </c>
      <c r="U195" s="46" t="s">
        <v>71</v>
      </c>
      <c r="V195" s="45" t="s">
        <v>70</v>
      </c>
      <c r="W195" s="280" t="s">
        <v>69</v>
      </c>
      <c r="X195" s="281"/>
    </row>
    <row r="196" spans="3:24" s="6" customFormat="1" ht="15.75" customHeight="1">
      <c r="C196" s="283"/>
      <c r="D196" s="285"/>
      <c r="E196" s="43" t="s">
        <v>22</v>
      </c>
      <c r="F196" s="41" t="s">
        <v>68</v>
      </c>
      <c r="G196" s="41" t="s">
        <v>67</v>
      </c>
      <c r="H196" s="41" t="s">
        <v>66</v>
      </c>
      <c r="I196" s="41" t="s">
        <v>65</v>
      </c>
      <c r="J196" s="41" t="s">
        <v>64</v>
      </c>
      <c r="K196" s="41" t="s">
        <v>63</v>
      </c>
      <c r="L196" s="41" t="s">
        <v>62</v>
      </c>
      <c r="M196" s="41" t="s">
        <v>61</v>
      </c>
      <c r="N196" s="41" t="s">
        <v>60</v>
      </c>
      <c r="O196" s="41" t="s">
        <v>59</v>
      </c>
      <c r="P196" s="41" t="s">
        <v>58</v>
      </c>
      <c r="Q196" s="41" t="s">
        <v>57</v>
      </c>
      <c r="R196" s="41" t="s">
        <v>56</v>
      </c>
      <c r="S196" s="41" t="s">
        <v>55</v>
      </c>
      <c r="T196" s="41" t="s">
        <v>54</v>
      </c>
      <c r="U196" s="41" t="s">
        <v>53</v>
      </c>
      <c r="V196" s="40" t="s">
        <v>52</v>
      </c>
      <c r="W196" s="282"/>
      <c r="X196" s="283"/>
    </row>
    <row r="197" spans="3:24" s="31" customFormat="1" ht="15.75" customHeight="1">
      <c r="C197" s="25" t="s">
        <v>51</v>
      </c>
      <c r="D197" s="33"/>
      <c r="E197" s="29">
        <v>224722.35520306142</v>
      </c>
      <c r="F197" s="28">
        <v>15002.368153739997</v>
      </c>
      <c r="G197" s="28">
        <v>2895.8542284719992</v>
      </c>
      <c r="H197" s="28">
        <v>6874.5337051080014</v>
      </c>
      <c r="I197" s="28">
        <v>7787.846041267203</v>
      </c>
      <c r="J197" s="28">
        <v>3592.565886599999</v>
      </c>
      <c r="K197" s="28">
        <v>4909.3191900719903</v>
      </c>
      <c r="L197" s="28">
        <v>4023.3958135919993</v>
      </c>
      <c r="M197" s="28">
        <v>14023.558552811985</v>
      </c>
      <c r="N197" s="28">
        <v>48649.816920237557</v>
      </c>
      <c r="O197" s="28">
        <v>18247.826679518068</v>
      </c>
      <c r="P197" s="28">
        <v>11158.487052519555</v>
      </c>
      <c r="Q197" s="27">
        <v>18994.532036097811</v>
      </c>
      <c r="R197" s="27">
        <v>20266.449303465561</v>
      </c>
      <c r="S197" s="27">
        <v>15949.788556259937</v>
      </c>
      <c r="T197" s="27">
        <v>16192.223451959861</v>
      </c>
      <c r="U197" s="27">
        <v>14383.106811659936</v>
      </c>
      <c r="V197" s="26">
        <v>1770.6828196799995</v>
      </c>
      <c r="W197" s="25" t="s">
        <v>51</v>
      </c>
      <c r="X197" s="33"/>
    </row>
    <row r="198" spans="3:24" s="31" customFormat="1" ht="15.75" customHeight="1">
      <c r="C198" s="25" t="s">
        <v>142</v>
      </c>
      <c r="D198" s="25"/>
      <c r="E198" s="29">
        <v>1319449.205666668</v>
      </c>
      <c r="F198" s="28">
        <v>89212.386999999973</v>
      </c>
      <c r="G198" s="28">
        <v>16906.076000000001</v>
      </c>
      <c r="H198" s="28">
        <v>41618.936000000002</v>
      </c>
      <c r="I198" s="28">
        <v>47635.788000000015</v>
      </c>
      <c r="J198" s="28">
        <v>20982.012000000002</v>
      </c>
      <c r="K198" s="28">
        <v>28606.397000000001</v>
      </c>
      <c r="L198" s="28">
        <v>23421.613999999998</v>
      </c>
      <c r="M198" s="28">
        <v>83445.027999999991</v>
      </c>
      <c r="N198" s="28">
        <v>289920.60150000139</v>
      </c>
      <c r="O198" s="28">
        <v>105558.83600000005</v>
      </c>
      <c r="P198" s="28">
        <v>65725.222499999989</v>
      </c>
      <c r="Q198" s="27">
        <v>111469.05100000008</v>
      </c>
      <c r="R198" s="27">
        <v>118700.60800000001</v>
      </c>
      <c r="S198" s="27">
        <v>92011.181666666627</v>
      </c>
      <c r="T198" s="27">
        <v>94220.883999999947</v>
      </c>
      <c r="U198" s="27">
        <v>80338.826999999976</v>
      </c>
      <c r="V198" s="26">
        <v>9675.7559999999994</v>
      </c>
      <c r="W198" s="25" t="s">
        <v>142</v>
      </c>
      <c r="X198" s="25"/>
    </row>
    <row r="199" spans="3:24" s="6" customFormat="1" ht="15.75" customHeight="1">
      <c r="C199" s="13"/>
      <c r="D199" s="13"/>
      <c r="E199" s="100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8"/>
      <c r="R199" s="98"/>
      <c r="S199" s="98"/>
      <c r="T199" s="98"/>
      <c r="U199" s="98"/>
      <c r="V199" s="97"/>
      <c r="W199" s="13"/>
      <c r="X199" s="13"/>
    </row>
    <row r="200" spans="3:24" s="6" customFormat="1" ht="15.75" customHeight="1">
      <c r="C200" s="30" t="s">
        <v>48</v>
      </c>
      <c r="D200" s="25"/>
      <c r="E200" s="105"/>
      <c r="F200" s="103"/>
      <c r="G200" s="103"/>
      <c r="H200" s="103"/>
      <c r="I200" s="103"/>
      <c r="J200" s="103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95"/>
      <c r="W200" s="30" t="s">
        <v>48</v>
      </c>
      <c r="X200" s="25"/>
    </row>
    <row r="201" spans="3:24" s="31" customFormat="1" ht="15.75" customHeight="1">
      <c r="C201" s="10"/>
      <c r="D201" s="34" t="s">
        <v>132</v>
      </c>
      <c r="E201" s="23">
        <v>95341.97</v>
      </c>
      <c r="F201" s="22">
        <v>8188.3399999999992</v>
      </c>
      <c r="G201" s="22">
        <v>955.2</v>
      </c>
      <c r="H201" s="22">
        <v>5337.85</v>
      </c>
      <c r="I201" s="22">
        <v>6891.5999999999995</v>
      </c>
      <c r="J201" s="22">
        <v>1123.8399999999999</v>
      </c>
      <c r="K201" s="22">
        <v>3020.45</v>
      </c>
      <c r="L201" s="22">
        <v>895.31999999999994</v>
      </c>
      <c r="M201" s="22">
        <v>4112.1899999999996</v>
      </c>
      <c r="N201" s="22">
        <v>27340.769999999993</v>
      </c>
      <c r="O201" s="22">
        <v>4186.9799999999996</v>
      </c>
      <c r="P201" s="22">
        <v>4719.6000000000004</v>
      </c>
      <c r="Q201" s="21">
        <v>10122.799999999999</v>
      </c>
      <c r="R201" s="21">
        <v>5340.67</v>
      </c>
      <c r="S201" s="21">
        <v>1902.3600000000001</v>
      </c>
      <c r="T201" s="21">
        <v>4539.2000000000007</v>
      </c>
      <c r="U201" s="21">
        <v>6664.8</v>
      </c>
      <c r="V201" s="20">
        <v>0</v>
      </c>
      <c r="W201" s="10"/>
      <c r="X201" s="34" t="s">
        <v>132</v>
      </c>
    </row>
    <row r="202" spans="3:24" s="6" customFormat="1" ht="15.75" customHeight="1">
      <c r="C202" s="13"/>
      <c r="D202" s="194" t="s">
        <v>46</v>
      </c>
      <c r="E202" s="100">
        <v>123561.52999999998</v>
      </c>
      <c r="F202" s="99">
        <v>10778.530000000002</v>
      </c>
      <c r="G202" s="99">
        <v>1563.87</v>
      </c>
      <c r="H202" s="99">
        <v>1571.4299999999998</v>
      </c>
      <c r="I202" s="99">
        <v>4513.7300000000005</v>
      </c>
      <c r="J202" s="99">
        <v>390.49</v>
      </c>
      <c r="K202" s="99">
        <v>3297.93</v>
      </c>
      <c r="L202" s="99">
        <v>2439.7399999999998</v>
      </c>
      <c r="M202" s="99">
        <v>8957.119999999999</v>
      </c>
      <c r="N202" s="99">
        <v>25181.98</v>
      </c>
      <c r="O202" s="99">
        <v>9346.9499999999989</v>
      </c>
      <c r="P202" s="99">
        <v>7927.3400000000011</v>
      </c>
      <c r="Q202" s="98">
        <v>17678.399999999998</v>
      </c>
      <c r="R202" s="98">
        <v>4532.26</v>
      </c>
      <c r="S202" s="98">
        <v>2578.7199999999998</v>
      </c>
      <c r="T202" s="98">
        <v>17079.75</v>
      </c>
      <c r="U202" s="98">
        <v>4991.33</v>
      </c>
      <c r="V202" s="97">
        <v>731.96</v>
      </c>
      <c r="W202" s="13"/>
      <c r="X202" s="194" t="s">
        <v>46</v>
      </c>
    </row>
    <row r="203" spans="3:24" s="6" customFormat="1" ht="15.75" customHeight="1">
      <c r="C203" s="13"/>
      <c r="D203" s="194" t="s">
        <v>45</v>
      </c>
      <c r="E203" s="100">
        <v>121289.84999999998</v>
      </c>
      <c r="F203" s="99">
        <v>12681.71</v>
      </c>
      <c r="G203" s="99">
        <v>2367.16</v>
      </c>
      <c r="H203" s="99">
        <v>2285.59</v>
      </c>
      <c r="I203" s="99">
        <v>9588</v>
      </c>
      <c r="J203" s="99">
        <v>253.81</v>
      </c>
      <c r="K203" s="99">
        <v>2343.86</v>
      </c>
      <c r="L203" s="99">
        <v>627.58000000000004</v>
      </c>
      <c r="M203" s="99">
        <v>18397.71</v>
      </c>
      <c r="N203" s="99">
        <v>23354.560000000001</v>
      </c>
      <c r="O203" s="99">
        <v>7159.4</v>
      </c>
      <c r="P203" s="99">
        <v>4337.34</v>
      </c>
      <c r="Q203" s="98">
        <v>12077.15</v>
      </c>
      <c r="R203" s="98">
        <v>700</v>
      </c>
      <c r="S203" s="98">
        <v>9469.26</v>
      </c>
      <c r="T203" s="98">
        <v>11056.34</v>
      </c>
      <c r="U203" s="98">
        <v>4590.38</v>
      </c>
      <c r="V203" s="97">
        <v>0</v>
      </c>
      <c r="W203" s="13"/>
      <c r="X203" s="194" t="s">
        <v>45</v>
      </c>
    </row>
    <row r="204" spans="3:24" s="6" customFormat="1" ht="15.75" customHeight="1">
      <c r="C204" s="13"/>
      <c r="E204" s="100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8"/>
      <c r="R204" s="98"/>
      <c r="S204" s="98"/>
      <c r="T204" s="98"/>
      <c r="U204" s="98"/>
      <c r="V204" s="97"/>
      <c r="W204" s="13"/>
    </row>
    <row r="205" spans="3:24" s="31" customFormat="1" ht="15.75" customHeight="1">
      <c r="C205" s="25" t="s">
        <v>44</v>
      </c>
      <c r="D205" s="33"/>
      <c r="E205" s="60">
        <v>1319449.2056666666</v>
      </c>
      <c r="F205" s="60">
        <v>89212.387000000002</v>
      </c>
      <c r="G205" s="60">
        <v>16906.076000000001</v>
      </c>
      <c r="H205" s="60">
        <v>41618.935999999994</v>
      </c>
      <c r="I205" s="60">
        <v>47635.788</v>
      </c>
      <c r="J205" s="60">
        <v>20982.011999999999</v>
      </c>
      <c r="K205" s="60">
        <v>28606.397000000004</v>
      </c>
      <c r="L205" s="60">
        <v>23421.613999999998</v>
      </c>
      <c r="M205" s="60">
        <v>83445.028000000006</v>
      </c>
      <c r="N205" s="60">
        <v>289920.60149999987</v>
      </c>
      <c r="O205" s="60">
        <v>105558.83600000001</v>
      </c>
      <c r="P205" s="60">
        <v>65725.222500000018</v>
      </c>
      <c r="Q205" s="60">
        <v>111469.05100000002</v>
      </c>
      <c r="R205" s="60">
        <v>118700.60800000001</v>
      </c>
      <c r="S205" s="60">
        <v>92011.181666666671</v>
      </c>
      <c r="T205" s="60">
        <v>94220.88400000002</v>
      </c>
      <c r="U205" s="60">
        <v>80338.827000000005</v>
      </c>
      <c r="V205" s="59">
        <v>9675.7560000000012</v>
      </c>
      <c r="W205" s="25" t="s">
        <v>44</v>
      </c>
      <c r="X205" s="33"/>
    </row>
    <row r="206" spans="3:24" s="31" customFormat="1" ht="15.75" customHeight="1">
      <c r="D206" s="32" t="s">
        <v>43</v>
      </c>
      <c r="E206" s="23">
        <v>215573.71399999989</v>
      </c>
      <c r="F206" s="22">
        <v>6080.9</v>
      </c>
      <c r="G206" s="22">
        <v>453</v>
      </c>
      <c r="H206" s="22">
        <v>709.62</v>
      </c>
      <c r="I206" s="22">
        <v>9558.8579999999984</v>
      </c>
      <c r="J206" s="22">
        <v>595</v>
      </c>
      <c r="K206" s="22">
        <v>1195.4000000000001</v>
      </c>
      <c r="L206" s="22">
        <v>330.5</v>
      </c>
      <c r="M206" s="22">
        <v>1364.8</v>
      </c>
      <c r="N206" s="22">
        <v>96309.960999999894</v>
      </c>
      <c r="O206" s="22">
        <v>31180.907999999996</v>
      </c>
      <c r="P206" s="22">
        <v>10764.329000000003</v>
      </c>
      <c r="Q206" s="21">
        <v>20698.739000000001</v>
      </c>
      <c r="R206" s="21">
        <v>9310.0190000000021</v>
      </c>
      <c r="S206" s="21">
        <v>7892.2000000000007</v>
      </c>
      <c r="T206" s="21">
        <v>12541.48</v>
      </c>
      <c r="U206" s="21">
        <v>6588</v>
      </c>
      <c r="V206" s="20">
        <v>0</v>
      </c>
      <c r="X206" s="32" t="s">
        <v>43</v>
      </c>
    </row>
    <row r="207" spans="3:24" s="31" customFormat="1" ht="15.75" customHeight="1">
      <c r="C207" s="10"/>
      <c r="D207" s="32" t="s">
        <v>42</v>
      </c>
      <c r="E207" s="23">
        <v>579279.59349999996</v>
      </c>
      <c r="F207" s="22">
        <v>66023.735000000001</v>
      </c>
      <c r="G207" s="22">
        <v>11071.576000000001</v>
      </c>
      <c r="H207" s="22">
        <v>24720.702999999998</v>
      </c>
      <c r="I207" s="22">
        <v>28078.170999999995</v>
      </c>
      <c r="J207" s="22">
        <v>9942.6720000000005</v>
      </c>
      <c r="K207" s="22">
        <v>17852.035</v>
      </c>
      <c r="L207" s="22">
        <v>16930.296999999999</v>
      </c>
      <c r="M207" s="22">
        <v>42941.621999999996</v>
      </c>
      <c r="N207" s="22">
        <v>97658.401499999964</v>
      </c>
      <c r="O207" s="22">
        <v>43821.833000000006</v>
      </c>
      <c r="P207" s="22">
        <v>33337.849000000002</v>
      </c>
      <c r="Q207" s="21">
        <v>41730.107000000011</v>
      </c>
      <c r="R207" s="21">
        <v>34068.433000000005</v>
      </c>
      <c r="S207" s="21">
        <v>30892.589000000004</v>
      </c>
      <c r="T207" s="21">
        <v>49994.061000000009</v>
      </c>
      <c r="U207" s="21">
        <v>28893.049000000003</v>
      </c>
      <c r="V207" s="20">
        <v>1322.46</v>
      </c>
      <c r="W207" s="10"/>
      <c r="X207" s="32" t="s">
        <v>42</v>
      </c>
    </row>
    <row r="208" spans="3:24" s="31" customFormat="1" ht="15.75" customHeight="1">
      <c r="C208" s="10"/>
      <c r="D208" s="32" t="s">
        <v>41</v>
      </c>
      <c r="E208" s="23">
        <v>185118.63166666665</v>
      </c>
      <c r="F208" s="22">
        <v>6812.0720000000001</v>
      </c>
      <c r="G208" s="22">
        <v>1826.98</v>
      </c>
      <c r="H208" s="22">
        <v>9579.4129999999986</v>
      </c>
      <c r="I208" s="22">
        <v>4443.2089999999998</v>
      </c>
      <c r="J208" s="22">
        <v>4661.3399999999992</v>
      </c>
      <c r="K208" s="22">
        <v>3889.4720000000002</v>
      </c>
      <c r="L208" s="22">
        <v>4234.9210000000003</v>
      </c>
      <c r="M208" s="22">
        <v>37350.89</v>
      </c>
      <c r="N208" s="22">
        <v>38597.750999999982</v>
      </c>
      <c r="O208" s="22">
        <v>11869.231999999998</v>
      </c>
      <c r="P208" s="22">
        <v>9672.6180000000004</v>
      </c>
      <c r="Q208" s="21">
        <v>17343.712000000003</v>
      </c>
      <c r="R208" s="21">
        <v>12792.923000000001</v>
      </c>
      <c r="S208" s="21">
        <v>9429.4106666666667</v>
      </c>
      <c r="T208" s="21">
        <v>7173.6379999999999</v>
      </c>
      <c r="U208" s="21">
        <v>5441.05</v>
      </c>
      <c r="V208" s="20">
        <v>0</v>
      </c>
      <c r="W208" s="10"/>
      <c r="X208" s="32" t="s">
        <v>41</v>
      </c>
    </row>
    <row r="209" spans="3:24" s="31" customFormat="1" ht="15.75" customHeight="1">
      <c r="C209" s="10"/>
      <c r="D209" s="32" t="s">
        <v>40</v>
      </c>
      <c r="E209" s="23">
        <v>62816.610000000008</v>
      </c>
      <c r="F209" s="22">
        <v>2941.88</v>
      </c>
      <c r="G209" s="22">
        <v>465.52</v>
      </c>
      <c r="H209" s="22">
        <v>2677.2200000000003</v>
      </c>
      <c r="I209" s="22">
        <v>1990.4</v>
      </c>
      <c r="J209" s="22">
        <v>4260.2</v>
      </c>
      <c r="K209" s="22">
        <v>455</v>
      </c>
      <c r="L209" s="22">
        <v>1144.2460000000001</v>
      </c>
      <c r="M209" s="22">
        <v>1367.396</v>
      </c>
      <c r="N209" s="22">
        <v>15528.361000000001</v>
      </c>
      <c r="O209" s="22">
        <v>4602.1539999999995</v>
      </c>
      <c r="P209" s="22">
        <v>2355.9399999999996</v>
      </c>
      <c r="Q209" s="21">
        <v>7756.6720000000023</v>
      </c>
      <c r="R209" s="21">
        <v>5553.9</v>
      </c>
      <c r="S209" s="21">
        <v>2539.8300000000004</v>
      </c>
      <c r="T209" s="21">
        <v>6150.7280000000001</v>
      </c>
      <c r="U209" s="21">
        <v>3027.1629999999996</v>
      </c>
      <c r="V209" s="20">
        <v>0</v>
      </c>
      <c r="W209" s="10"/>
      <c r="X209" s="32" t="s">
        <v>40</v>
      </c>
    </row>
    <row r="210" spans="3:24" s="31" customFormat="1" ht="15.75" customHeight="1">
      <c r="C210" s="10"/>
      <c r="D210" s="32" t="s">
        <v>39</v>
      </c>
      <c r="E210" s="23">
        <v>26909.025000000001</v>
      </c>
      <c r="F210" s="22">
        <v>1501.2</v>
      </c>
      <c r="G210" s="22">
        <v>0</v>
      </c>
      <c r="H210" s="22">
        <v>1343.17</v>
      </c>
      <c r="I210" s="22">
        <v>204.06</v>
      </c>
      <c r="J210" s="22">
        <v>398.8</v>
      </c>
      <c r="K210" s="22">
        <v>281</v>
      </c>
      <c r="L210" s="22">
        <v>301.05</v>
      </c>
      <c r="M210" s="22">
        <v>0</v>
      </c>
      <c r="N210" s="22">
        <v>11786.545000000002</v>
      </c>
      <c r="O210" s="22">
        <v>3059.0699999999997</v>
      </c>
      <c r="P210" s="22">
        <v>1551.41</v>
      </c>
      <c r="Q210" s="21">
        <v>1446.01</v>
      </c>
      <c r="R210" s="21">
        <v>1969.5600000000002</v>
      </c>
      <c r="S210" s="21">
        <v>1148</v>
      </c>
      <c r="T210" s="21">
        <v>1059.69</v>
      </c>
      <c r="U210" s="21">
        <v>859.46</v>
      </c>
      <c r="V210" s="20">
        <v>0</v>
      </c>
      <c r="W210" s="10"/>
      <c r="X210" s="32" t="s">
        <v>39</v>
      </c>
    </row>
    <row r="211" spans="3:24" s="31" customFormat="1" ht="15.75" customHeight="1">
      <c r="C211" s="10"/>
      <c r="D211" s="32" t="s">
        <v>38</v>
      </c>
      <c r="E211" s="23">
        <v>21761.279999999995</v>
      </c>
      <c r="F211" s="22">
        <v>0</v>
      </c>
      <c r="G211" s="22">
        <v>1421</v>
      </c>
      <c r="H211" s="22">
        <v>0</v>
      </c>
      <c r="I211" s="22">
        <v>1708</v>
      </c>
      <c r="J211" s="22">
        <v>0</v>
      </c>
      <c r="K211" s="22">
        <v>936.04</v>
      </c>
      <c r="L211" s="22">
        <v>159</v>
      </c>
      <c r="M211" s="22">
        <v>0</v>
      </c>
      <c r="N211" s="22">
        <v>4249.3099999999995</v>
      </c>
      <c r="O211" s="22">
        <v>5027.7199999999993</v>
      </c>
      <c r="P211" s="22">
        <v>1406.5</v>
      </c>
      <c r="Q211" s="21">
        <v>1695.02</v>
      </c>
      <c r="R211" s="21">
        <v>1631.44</v>
      </c>
      <c r="S211" s="21">
        <v>1038.7</v>
      </c>
      <c r="T211" s="21">
        <v>735</v>
      </c>
      <c r="U211" s="21">
        <v>1473.55</v>
      </c>
      <c r="V211" s="20">
        <v>280</v>
      </c>
      <c r="W211" s="10"/>
      <c r="X211" s="32" t="s">
        <v>38</v>
      </c>
    </row>
    <row r="212" spans="3:24" s="31" customFormat="1" ht="15.75" customHeight="1">
      <c r="C212" s="10"/>
      <c r="D212" s="32" t="s">
        <v>36</v>
      </c>
      <c r="E212" s="23">
        <v>227990.35150000002</v>
      </c>
      <c r="F212" s="22">
        <v>5852.6</v>
      </c>
      <c r="G212" s="22">
        <v>1668</v>
      </c>
      <c r="H212" s="22">
        <v>2588.81</v>
      </c>
      <c r="I212" s="22">
        <v>1653.0900000000001</v>
      </c>
      <c r="J212" s="22">
        <v>1124</v>
      </c>
      <c r="K212" s="22">
        <v>3997.4500000000003</v>
      </c>
      <c r="L212" s="22">
        <v>321.60000000000002</v>
      </c>
      <c r="M212" s="22">
        <v>420.32</v>
      </c>
      <c r="N212" s="22">
        <v>25790.272000000004</v>
      </c>
      <c r="O212" s="22">
        <v>5997.9189999999999</v>
      </c>
      <c r="P212" s="22">
        <v>6636.5764999999992</v>
      </c>
      <c r="Q212" s="21">
        <v>20798.791000000001</v>
      </c>
      <c r="R212" s="21">
        <v>53374.332999999991</v>
      </c>
      <c r="S212" s="21">
        <v>39070.452000000005</v>
      </c>
      <c r="T212" s="21">
        <v>16566.286999999997</v>
      </c>
      <c r="U212" s="21">
        <v>34056.555</v>
      </c>
      <c r="V212" s="20">
        <v>8073.2960000000003</v>
      </c>
      <c r="W212" s="10"/>
      <c r="X212" s="32" t="s">
        <v>36</v>
      </c>
    </row>
    <row r="213" spans="3:24" s="31" customFormat="1" ht="15.75" customHeight="1">
      <c r="C213" s="10"/>
      <c r="D213" s="10"/>
      <c r="E213" s="23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1"/>
      <c r="R213" s="21"/>
      <c r="S213" s="21"/>
      <c r="T213" s="21"/>
      <c r="U213" s="21"/>
      <c r="V213" s="20"/>
      <c r="W213" s="10"/>
      <c r="X213" s="10"/>
    </row>
    <row r="214" spans="3:24" s="31" customFormat="1" ht="15.75" customHeight="1">
      <c r="C214" s="25" t="s">
        <v>44</v>
      </c>
      <c r="D214" s="25"/>
      <c r="E214" s="29">
        <v>1319449.2056666664</v>
      </c>
      <c r="F214" s="28">
        <v>89212.387000000002</v>
      </c>
      <c r="G214" s="28">
        <v>16906.076000000001</v>
      </c>
      <c r="H214" s="28">
        <v>41618.936000000002</v>
      </c>
      <c r="I214" s="28">
        <v>47635.787999999993</v>
      </c>
      <c r="J214" s="28">
        <v>20982.012000000002</v>
      </c>
      <c r="K214" s="28">
        <v>28606.397000000001</v>
      </c>
      <c r="L214" s="28">
        <v>23421.614000000001</v>
      </c>
      <c r="M214" s="28">
        <v>83445.028000000006</v>
      </c>
      <c r="N214" s="28">
        <v>289920.60149999987</v>
      </c>
      <c r="O214" s="28">
        <v>105558.836</v>
      </c>
      <c r="P214" s="28">
        <v>65725.222499999989</v>
      </c>
      <c r="Q214" s="28">
        <v>111469.05100000001</v>
      </c>
      <c r="R214" s="28">
        <v>118700.60800000001</v>
      </c>
      <c r="S214" s="28">
        <v>92011.181666666671</v>
      </c>
      <c r="T214" s="28">
        <v>94220.883999999991</v>
      </c>
      <c r="U214" s="28">
        <v>80338.82699999999</v>
      </c>
      <c r="V214" s="26">
        <v>9675.7560000000012</v>
      </c>
      <c r="W214" s="25" t="s">
        <v>44</v>
      </c>
      <c r="X214" s="25"/>
    </row>
    <row r="215" spans="3:24" s="31" customFormat="1" ht="15.75" customHeight="1">
      <c r="C215" s="10"/>
      <c r="D215" s="10" t="s">
        <v>141</v>
      </c>
      <c r="E215" s="23">
        <v>201336.54399999985</v>
      </c>
      <c r="F215" s="193">
        <v>485.9</v>
      </c>
      <c r="G215" s="193">
        <v>453</v>
      </c>
      <c r="H215" s="193">
        <v>681.62</v>
      </c>
      <c r="I215" s="193">
        <v>9548.3579999999984</v>
      </c>
      <c r="J215" s="193">
        <v>175</v>
      </c>
      <c r="K215" s="193">
        <v>1303.9000000000001</v>
      </c>
      <c r="L215" s="193">
        <v>330.5</v>
      </c>
      <c r="M215" s="193">
        <v>1592.3</v>
      </c>
      <c r="N215" s="193">
        <v>92330.500999999858</v>
      </c>
      <c r="O215" s="193">
        <v>31621.807999999997</v>
      </c>
      <c r="P215" s="193">
        <v>10099.519</v>
      </c>
      <c r="Q215" s="193">
        <v>20562.739000000001</v>
      </c>
      <c r="R215" s="193">
        <v>8557.5190000000021</v>
      </c>
      <c r="S215" s="193">
        <v>4627.8999999999996</v>
      </c>
      <c r="T215" s="193">
        <v>12105.98</v>
      </c>
      <c r="U215" s="193">
        <v>6860</v>
      </c>
      <c r="V215" s="192">
        <v>0</v>
      </c>
      <c r="W215" s="10"/>
      <c r="X215" s="10" t="s">
        <v>141</v>
      </c>
    </row>
    <row r="216" spans="3:24" s="31" customFormat="1" ht="15.75" customHeight="1">
      <c r="C216" s="10"/>
      <c r="D216" s="10" t="s">
        <v>140</v>
      </c>
      <c r="E216" s="23">
        <v>11742.563999999998</v>
      </c>
      <c r="F216" s="193">
        <v>609.35099999999989</v>
      </c>
      <c r="G216" s="193">
        <v>385.41199999999998</v>
      </c>
      <c r="H216" s="193">
        <v>117</v>
      </c>
      <c r="I216" s="193">
        <v>749.17300000000012</v>
      </c>
      <c r="J216" s="193">
        <v>35.200000000000003</v>
      </c>
      <c r="K216" s="193">
        <v>122.5</v>
      </c>
      <c r="L216" s="193">
        <v>292.26</v>
      </c>
      <c r="M216" s="193"/>
      <c r="N216" s="193">
        <v>2877.1060000000002</v>
      </c>
      <c r="O216" s="193">
        <v>995.59</v>
      </c>
      <c r="P216" s="193">
        <v>342.80599999999998</v>
      </c>
      <c r="Q216" s="193">
        <v>1926.2159999999997</v>
      </c>
      <c r="R216" s="193">
        <v>1030.4000000000001</v>
      </c>
      <c r="S216" s="193">
        <v>926.99999999999989</v>
      </c>
      <c r="T216" s="193">
        <v>716.22</v>
      </c>
      <c r="U216" s="193">
        <v>581.33000000000015</v>
      </c>
      <c r="V216" s="192">
        <v>35</v>
      </c>
      <c r="W216" s="10"/>
      <c r="X216" s="10" t="s">
        <v>140</v>
      </c>
    </row>
    <row r="217" spans="3:24" s="31" customFormat="1" ht="15.75" customHeight="1">
      <c r="C217" s="10"/>
      <c r="D217" s="10" t="s">
        <v>139</v>
      </c>
      <c r="E217" s="23">
        <v>54180.172000000006</v>
      </c>
      <c r="F217" s="193">
        <v>6617.8590000000004</v>
      </c>
      <c r="G217" s="193">
        <v>1839.7939999999999</v>
      </c>
      <c r="H217" s="193">
        <v>1229.2200000000003</v>
      </c>
      <c r="I217" s="193">
        <v>1305.94</v>
      </c>
      <c r="J217" s="193">
        <v>479</v>
      </c>
      <c r="K217" s="193">
        <v>1514.7080000000001</v>
      </c>
      <c r="L217" s="193">
        <v>447.6</v>
      </c>
      <c r="M217" s="193">
        <v>563.17499999999995</v>
      </c>
      <c r="N217" s="193">
        <v>13939.840500000006</v>
      </c>
      <c r="O217" s="193">
        <v>4295.4820000000009</v>
      </c>
      <c r="P217" s="193">
        <v>4594.9484999999995</v>
      </c>
      <c r="Q217" s="193">
        <v>3879.346</v>
      </c>
      <c r="R217" s="193">
        <v>2744.2599999999998</v>
      </c>
      <c r="S217" s="193">
        <v>1609.9650000000001</v>
      </c>
      <c r="T217" s="193">
        <v>5348.5280000000012</v>
      </c>
      <c r="U217" s="193">
        <v>3173.5059999999994</v>
      </c>
      <c r="V217" s="192">
        <v>597</v>
      </c>
      <c r="W217" s="10"/>
      <c r="X217" s="10" t="s">
        <v>139</v>
      </c>
    </row>
    <row r="218" spans="3:24" s="31" customFormat="1" ht="15.75" customHeight="1">
      <c r="C218" s="10"/>
      <c r="D218" s="10" t="s">
        <v>138</v>
      </c>
      <c r="E218" s="23">
        <v>272401.51966666669</v>
      </c>
      <c r="F218" s="193">
        <v>30586.352999999999</v>
      </c>
      <c r="G218" s="193">
        <v>4434.4400000000005</v>
      </c>
      <c r="H218" s="193">
        <v>5685.6329999999989</v>
      </c>
      <c r="I218" s="193">
        <v>4822.5420000000004</v>
      </c>
      <c r="J218" s="193">
        <v>7335.0990000000011</v>
      </c>
      <c r="K218" s="193">
        <v>9417.7210000000014</v>
      </c>
      <c r="L218" s="193">
        <v>5413.1910000000007</v>
      </c>
      <c r="M218" s="193">
        <v>4425.09</v>
      </c>
      <c r="N218" s="193">
        <v>62891.713999999978</v>
      </c>
      <c r="O218" s="193">
        <v>17580.198</v>
      </c>
      <c r="P218" s="193">
        <v>15693.77</v>
      </c>
      <c r="Q218" s="193">
        <v>24986.161999999997</v>
      </c>
      <c r="R218" s="193">
        <v>19385.106000000003</v>
      </c>
      <c r="S218" s="193">
        <v>21702.116666666665</v>
      </c>
      <c r="T218" s="193">
        <v>19480.758000000005</v>
      </c>
      <c r="U218" s="193">
        <v>14361.37</v>
      </c>
      <c r="V218" s="192">
        <v>4200.2560000000003</v>
      </c>
      <c r="W218" s="10"/>
      <c r="X218" s="10" t="s">
        <v>138</v>
      </c>
    </row>
    <row r="219" spans="3:24" s="31" customFormat="1" ht="15.75" customHeight="1">
      <c r="C219" s="10"/>
      <c r="D219" s="10" t="s">
        <v>28</v>
      </c>
      <c r="E219" s="23">
        <v>345301.37999999995</v>
      </c>
      <c r="F219" s="193">
        <v>23208.704000000002</v>
      </c>
      <c r="G219" s="193">
        <v>4492.8900000000003</v>
      </c>
      <c r="H219" s="193">
        <v>11964.7</v>
      </c>
      <c r="I219" s="193">
        <v>9872.7950000000001</v>
      </c>
      <c r="J219" s="193">
        <v>5985.6730000000007</v>
      </c>
      <c r="K219" s="193">
        <v>10498.088000000002</v>
      </c>
      <c r="L219" s="193">
        <v>10027.726000000002</v>
      </c>
      <c r="M219" s="193">
        <v>26293.698999999997</v>
      </c>
      <c r="N219" s="193">
        <v>58758.749999999993</v>
      </c>
      <c r="O219" s="193">
        <v>22454.614000000001</v>
      </c>
      <c r="P219" s="193">
        <v>18177.444999999996</v>
      </c>
      <c r="Q219" s="193">
        <v>36918.097999999998</v>
      </c>
      <c r="R219" s="193">
        <v>31112.433000000005</v>
      </c>
      <c r="S219" s="193">
        <v>26288.760000000009</v>
      </c>
      <c r="T219" s="193">
        <v>24205.942999999992</v>
      </c>
      <c r="U219" s="193">
        <v>23837.562000000002</v>
      </c>
      <c r="V219" s="192">
        <v>1203.5</v>
      </c>
      <c r="W219" s="10"/>
      <c r="X219" s="10" t="s">
        <v>28</v>
      </c>
    </row>
    <row r="220" spans="3:24" s="31" customFormat="1" ht="15.75" customHeight="1">
      <c r="C220" s="10"/>
      <c r="D220" s="10" t="s">
        <v>137</v>
      </c>
      <c r="E220" s="23">
        <v>344317.038</v>
      </c>
      <c r="F220" s="193">
        <v>19785.22</v>
      </c>
      <c r="G220" s="193">
        <v>5300.54</v>
      </c>
      <c r="H220" s="193">
        <v>12590.263000000001</v>
      </c>
      <c r="I220" s="193">
        <v>10924.630000000001</v>
      </c>
      <c r="J220" s="193">
        <v>6972.04</v>
      </c>
      <c r="K220" s="193">
        <v>2486.5500000000002</v>
      </c>
      <c r="L220" s="193">
        <v>6910.3370000000004</v>
      </c>
      <c r="M220" s="193">
        <v>36706.985999999997</v>
      </c>
      <c r="N220" s="193">
        <v>48223.17</v>
      </c>
      <c r="O220" s="193">
        <v>22125.003999999997</v>
      </c>
      <c r="P220" s="193">
        <v>16816.734</v>
      </c>
      <c r="Q220" s="193">
        <v>15528.560000000001</v>
      </c>
      <c r="R220" s="193">
        <v>49223.75</v>
      </c>
      <c r="S220" s="193">
        <v>32764.74</v>
      </c>
      <c r="T220" s="193">
        <v>25983.454999999998</v>
      </c>
      <c r="U220" s="193">
        <v>28335.059000000001</v>
      </c>
      <c r="V220" s="192">
        <v>3640</v>
      </c>
      <c r="W220" s="10"/>
      <c r="X220" s="10" t="s">
        <v>137</v>
      </c>
    </row>
    <row r="221" spans="3:24" s="31" customFormat="1" ht="15.75" customHeight="1" thickBot="1">
      <c r="C221" s="14"/>
      <c r="D221" s="14" t="s">
        <v>136</v>
      </c>
      <c r="E221" s="191">
        <v>90169.987999999983</v>
      </c>
      <c r="F221" s="190">
        <v>7919</v>
      </c>
      <c r="G221" s="190">
        <v>0</v>
      </c>
      <c r="H221" s="190">
        <v>9350.5</v>
      </c>
      <c r="I221" s="190">
        <v>10412.349999999999</v>
      </c>
      <c r="J221" s="190">
        <v>0</v>
      </c>
      <c r="K221" s="190">
        <v>3262.93</v>
      </c>
      <c r="L221" s="190">
        <v>0</v>
      </c>
      <c r="M221" s="190">
        <v>13863.778</v>
      </c>
      <c r="N221" s="190">
        <v>10899.52</v>
      </c>
      <c r="O221" s="190">
        <v>6486.1399999999994</v>
      </c>
      <c r="P221" s="190">
        <v>0</v>
      </c>
      <c r="Q221" s="190">
        <v>7667.93</v>
      </c>
      <c r="R221" s="190">
        <v>6647.14</v>
      </c>
      <c r="S221" s="190">
        <v>4090.7</v>
      </c>
      <c r="T221" s="190">
        <v>6380</v>
      </c>
      <c r="U221" s="190">
        <v>3190</v>
      </c>
      <c r="V221" s="189">
        <v>0</v>
      </c>
      <c r="W221" s="14"/>
      <c r="X221" s="14" t="s">
        <v>136</v>
      </c>
    </row>
    <row r="222" spans="3:24" s="6" customFormat="1" ht="15.75" customHeight="1">
      <c r="C222" s="13"/>
      <c r="D222" s="13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1"/>
      <c r="R222" s="11"/>
      <c r="S222" s="11"/>
      <c r="T222" s="11"/>
      <c r="U222" s="11"/>
      <c r="V222" s="11"/>
      <c r="W222" s="13"/>
      <c r="X222" s="13"/>
    </row>
    <row r="223" spans="3:24" s="8" customFormat="1" ht="15.75" customHeight="1">
      <c r="C223" s="8" t="s">
        <v>135</v>
      </c>
    </row>
    <row r="224" spans="3:24" s="8" customFormat="1" ht="15.75" customHeight="1">
      <c r="C224" s="8" t="s">
        <v>134</v>
      </c>
    </row>
    <row r="227" spans="3:24" s="6" customFormat="1" ht="20.25">
      <c r="C227" s="53" t="s">
        <v>143</v>
      </c>
      <c r="D227" s="86"/>
    </row>
    <row r="228" spans="3:24" s="6" customFormat="1" ht="15.75" customHeight="1" thickBot="1"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85"/>
    </row>
    <row r="229" spans="3:24" s="6" customFormat="1" ht="15.75" customHeight="1">
      <c r="C229" s="281" t="s">
        <v>69</v>
      </c>
      <c r="D229" s="284"/>
      <c r="E229" s="48" t="s">
        <v>87</v>
      </c>
      <c r="F229" s="46" t="s">
        <v>86</v>
      </c>
      <c r="G229" s="46" t="s">
        <v>85</v>
      </c>
      <c r="H229" s="46" t="s">
        <v>84</v>
      </c>
      <c r="I229" s="46" t="s">
        <v>83</v>
      </c>
      <c r="J229" s="46" t="s">
        <v>82</v>
      </c>
      <c r="K229" s="46" t="s">
        <v>81</v>
      </c>
      <c r="L229" s="46" t="s">
        <v>80</v>
      </c>
      <c r="M229" s="46" t="s">
        <v>79</v>
      </c>
      <c r="N229" s="46" t="s">
        <v>78</v>
      </c>
      <c r="O229" s="46" t="s">
        <v>77</v>
      </c>
      <c r="P229" s="46" t="s">
        <v>76</v>
      </c>
      <c r="Q229" s="46" t="s">
        <v>75</v>
      </c>
      <c r="R229" s="46" t="s">
        <v>74</v>
      </c>
      <c r="S229" s="46" t="s">
        <v>73</v>
      </c>
      <c r="T229" s="46" t="s">
        <v>72</v>
      </c>
      <c r="U229" s="46" t="s">
        <v>71</v>
      </c>
      <c r="V229" s="45" t="s">
        <v>70</v>
      </c>
      <c r="W229" s="280" t="s">
        <v>69</v>
      </c>
      <c r="X229" s="281"/>
    </row>
    <row r="230" spans="3:24" s="6" customFormat="1" ht="15.75" customHeight="1">
      <c r="C230" s="283"/>
      <c r="D230" s="285"/>
      <c r="E230" s="43" t="s">
        <v>22</v>
      </c>
      <c r="F230" s="41" t="s">
        <v>68</v>
      </c>
      <c r="G230" s="41" t="s">
        <v>67</v>
      </c>
      <c r="H230" s="41" t="s">
        <v>66</v>
      </c>
      <c r="I230" s="41" t="s">
        <v>65</v>
      </c>
      <c r="J230" s="41" t="s">
        <v>64</v>
      </c>
      <c r="K230" s="41" t="s">
        <v>63</v>
      </c>
      <c r="L230" s="41" t="s">
        <v>62</v>
      </c>
      <c r="M230" s="41" t="s">
        <v>61</v>
      </c>
      <c r="N230" s="41" t="s">
        <v>60</v>
      </c>
      <c r="O230" s="41" t="s">
        <v>59</v>
      </c>
      <c r="P230" s="41" t="s">
        <v>58</v>
      </c>
      <c r="Q230" s="41" t="s">
        <v>57</v>
      </c>
      <c r="R230" s="41" t="s">
        <v>56</v>
      </c>
      <c r="S230" s="41" t="s">
        <v>55</v>
      </c>
      <c r="T230" s="41" t="s">
        <v>54</v>
      </c>
      <c r="U230" s="41" t="s">
        <v>53</v>
      </c>
      <c r="V230" s="40" t="s">
        <v>52</v>
      </c>
      <c r="W230" s="282"/>
      <c r="X230" s="283"/>
    </row>
    <row r="231" spans="3:24" s="31" customFormat="1" ht="15.75" customHeight="1">
      <c r="C231" s="25" t="s">
        <v>51</v>
      </c>
      <c r="D231" s="118"/>
      <c r="E231" s="29">
        <v>21235.697881147928</v>
      </c>
      <c r="F231" s="28">
        <v>0</v>
      </c>
      <c r="G231" s="28">
        <v>23.364962589928055</v>
      </c>
      <c r="H231" s="28">
        <v>0</v>
      </c>
      <c r="I231" s="28">
        <v>129.6334849252305</v>
      </c>
      <c r="J231" s="28">
        <v>0</v>
      </c>
      <c r="K231" s="28">
        <v>0</v>
      </c>
      <c r="L231" s="28">
        <v>0</v>
      </c>
      <c r="M231" s="28">
        <v>0</v>
      </c>
      <c r="N231" s="28">
        <v>8.1724995830851697</v>
      </c>
      <c r="O231" s="28">
        <v>642.87703189818308</v>
      </c>
      <c r="P231" s="28">
        <v>0</v>
      </c>
      <c r="Q231" s="27">
        <v>1528.2052695513903</v>
      </c>
      <c r="R231" s="27">
        <v>756.08849474989211</v>
      </c>
      <c r="S231" s="27">
        <v>11953.636237347628</v>
      </c>
      <c r="T231" s="27">
        <v>572.40066991367996</v>
      </c>
      <c r="U231" s="27">
        <v>3821.0627746004466</v>
      </c>
      <c r="V231" s="26">
        <v>1800.2564559884622</v>
      </c>
      <c r="W231" s="25" t="s">
        <v>51</v>
      </c>
      <c r="X231" s="118"/>
    </row>
    <row r="232" spans="3:24" s="31" customFormat="1" ht="15.75" customHeight="1">
      <c r="C232" s="25" t="s">
        <v>142</v>
      </c>
      <c r="D232" s="25"/>
      <c r="E232" s="29">
        <v>242156.22600000002</v>
      </c>
      <c r="F232" s="28">
        <v>0</v>
      </c>
      <c r="G232" s="28">
        <v>490</v>
      </c>
      <c r="H232" s="28">
        <v>0</v>
      </c>
      <c r="I232" s="28">
        <v>3289.5</v>
      </c>
      <c r="J232" s="28">
        <v>0</v>
      </c>
      <c r="K232" s="28">
        <v>0</v>
      </c>
      <c r="L232" s="28">
        <v>0</v>
      </c>
      <c r="M232" s="28">
        <v>0</v>
      </c>
      <c r="N232" s="28">
        <v>245</v>
      </c>
      <c r="O232" s="28">
        <v>7094.75</v>
      </c>
      <c r="P232" s="28">
        <v>0</v>
      </c>
      <c r="Q232" s="27">
        <v>34623.448000000004</v>
      </c>
      <c r="R232" s="27">
        <v>20312.828000000001</v>
      </c>
      <c r="S232" s="27">
        <v>124049.90000000001</v>
      </c>
      <c r="T232" s="27">
        <v>6497.8</v>
      </c>
      <c r="U232" s="27">
        <v>37253</v>
      </c>
      <c r="V232" s="26">
        <v>8300</v>
      </c>
      <c r="W232" s="25" t="s">
        <v>142</v>
      </c>
      <c r="X232" s="25"/>
    </row>
    <row r="233" spans="3:24" s="6" customFormat="1" ht="15.75" customHeight="1">
      <c r="C233" s="13"/>
      <c r="D233" s="13"/>
      <c r="E233" s="100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8"/>
      <c r="R233" s="98"/>
      <c r="S233" s="98"/>
      <c r="T233" s="98"/>
      <c r="U233" s="98"/>
      <c r="V233" s="97"/>
      <c r="W233" s="13"/>
      <c r="X233" s="13"/>
    </row>
    <row r="234" spans="3:24" s="31" customFormat="1" ht="15.75" customHeight="1">
      <c r="C234" s="25" t="s">
        <v>48</v>
      </c>
      <c r="D234" s="25"/>
      <c r="E234" s="29"/>
      <c r="F234" s="27"/>
      <c r="G234" s="27"/>
      <c r="H234" s="27"/>
      <c r="I234" s="27"/>
      <c r="J234" s="27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35"/>
      <c r="W234" s="25" t="s">
        <v>48</v>
      </c>
      <c r="X234" s="25"/>
    </row>
    <row r="235" spans="3:24" s="31" customFormat="1" ht="15.75" customHeight="1">
      <c r="C235" s="10"/>
      <c r="D235" s="34" t="s">
        <v>132</v>
      </c>
      <c r="E235" s="23">
        <v>36770</v>
      </c>
      <c r="F235" s="22">
        <v>0</v>
      </c>
      <c r="G235" s="22">
        <v>0</v>
      </c>
      <c r="H235" s="22">
        <v>0</v>
      </c>
      <c r="I235" s="22">
        <v>490</v>
      </c>
      <c r="J235" s="22">
        <v>0</v>
      </c>
      <c r="K235" s="22">
        <v>0</v>
      </c>
      <c r="L235" s="22">
        <v>0</v>
      </c>
      <c r="M235" s="22">
        <v>0</v>
      </c>
      <c r="N235" s="22">
        <v>245</v>
      </c>
      <c r="O235" s="22">
        <v>256</v>
      </c>
      <c r="P235" s="22">
        <v>0</v>
      </c>
      <c r="Q235" s="21">
        <v>4185</v>
      </c>
      <c r="R235" s="21">
        <v>5320</v>
      </c>
      <c r="S235" s="21">
        <v>15389</v>
      </c>
      <c r="T235" s="21">
        <v>3045</v>
      </c>
      <c r="U235" s="21">
        <v>7105</v>
      </c>
      <c r="V235" s="20">
        <v>735</v>
      </c>
      <c r="W235" s="10"/>
      <c r="X235" s="34" t="s">
        <v>132</v>
      </c>
    </row>
    <row r="236" spans="3:24" s="31" customFormat="1" ht="15.75" customHeight="1">
      <c r="C236" s="10"/>
      <c r="D236" s="34" t="s">
        <v>46</v>
      </c>
      <c r="E236" s="23">
        <v>59094.57</v>
      </c>
      <c r="F236" s="22">
        <v>0</v>
      </c>
      <c r="G236" s="22">
        <v>0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22">
        <v>0</v>
      </c>
      <c r="N236" s="22">
        <v>0</v>
      </c>
      <c r="O236" s="22">
        <v>4552</v>
      </c>
      <c r="P236" s="22">
        <v>0</v>
      </c>
      <c r="Q236" s="21">
        <v>10237</v>
      </c>
      <c r="R236" s="21">
        <v>7518</v>
      </c>
      <c r="S236" s="21">
        <v>23786.57</v>
      </c>
      <c r="T236" s="21">
        <v>366</v>
      </c>
      <c r="U236" s="21">
        <v>9415</v>
      </c>
      <c r="V236" s="20">
        <v>3220</v>
      </c>
      <c r="W236" s="10"/>
      <c r="X236" s="34" t="s">
        <v>46</v>
      </c>
    </row>
    <row r="237" spans="3:24" s="31" customFormat="1" ht="15.75" customHeight="1">
      <c r="C237" s="10"/>
      <c r="D237" s="34" t="s">
        <v>45</v>
      </c>
      <c r="E237" s="23">
        <v>58778.468000000001</v>
      </c>
      <c r="F237" s="22">
        <v>0</v>
      </c>
      <c r="G237" s="22">
        <v>490</v>
      </c>
      <c r="H237" s="22">
        <v>0</v>
      </c>
      <c r="I237" s="22">
        <v>1774.5</v>
      </c>
      <c r="J237" s="22">
        <v>0</v>
      </c>
      <c r="K237" s="22">
        <v>0</v>
      </c>
      <c r="L237" s="22">
        <v>0</v>
      </c>
      <c r="M237" s="22">
        <v>0</v>
      </c>
      <c r="N237" s="22">
        <v>0</v>
      </c>
      <c r="O237" s="22">
        <v>280</v>
      </c>
      <c r="P237" s="22">
        <v>0</v>
      </c>
      <c r="Q237" s="21">
        <v>6701.348</v>
      </c>
      <c r="R237" s="21">
        <v>4268.62</v>
      </c>
      <c r="S237" s="21">
        <v>34768</v>
      </c>
      <c r="T237" s="21">
        <v>2509</v>
      </c>
      <c r="U237" s="21">
        <v>6895</v>
      </c>
      <c r="V237" s="20">
        <v>1092</v>
      </c>
      <c r="W237" s="10"/>
      <c r="X237" s="34" t="s">
        <v>45</v>
      </c>
    </row>
    <row r="238" spans="3:24" s="31" customFormat="1" ht="15.75" customHeight="1">
      <c r="C238" s="10"/>
      <c r="E238" s="23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1"/>
      <c r="R238" s="21"/>
      <c r="S238" s="21"/>
      <c r="T238" s="21"/>
      <c r="U238" s="21"/>
      <c r="V238" s="20"/>
      <c r="W238" s="10"/>
    </row>
    <row r="239" spans="3:24" s="31" customFormat="1" ht="15.75" customHeight="1">
      <c r="C239" s="25" t="s">
        <v>44</v>
      </c>
      <c r="D239" s="33"/>
      <c r="E239" s="29">
        <v>242156.226</v>
      </c>
      <c r="F239" s="28">
        <v>0</v>
      </c>
      <c r="G239" s="28">
        <v>490</v>
      </c>
      <c r="H239" s="28">
        <v>0</v>
      </c>
      <c r="I239" s="28">
        <v>3289.5</v>
      </c>
      <c r="J239" s="28">
        <v>0</v>
      </c>
      <c r="K239" s="28">
        <v>0</v>
      </c>
      <c r="L239" s="28">
        <v>0</v>
      </c>
      <c r="M239" s="28">
        <v>0</v>
      </c>
      <c r="N239" s="28">
        <v>245</v>
      </c>
      <c r="O239" s="28">
        <v>7094.75</v>
      </c>
      <c r="P239" s="28">
        <v>0</v>
      </c>
      <c r="Q239" s="28">
        <v>34623.448000000004</v>
      </c>
      <c r="R239" s="28">
        <v>20312.828000000001</v>
      </c>
      <c r="S239" s="28">
        <v>124049.90000000001</v>
      </c>
      <c r="T239" s="28">
        <v>6497.8</v>
      </c>
      <c r="U239" s="28">
        <v>37253</v>
      </c>
      <c r="V239" s="26">
        <v>8300</v>
      </c>
      <c r="W239" s="25" t="s">
        <v>44</v>
      </c>
      <c r="X239" s="33"/>
    </row>
    <row r="240" spans="3:24" s="31" customFormat="1" ht="15.75" customHeight="1">
      <c r="D240" s="32" t="s">
        <v>43</v>
      </c>
      <c r="E240" s="23">
        <v>0</v>
      </c>
      <c r="F240" s="22">
        <v>0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22">
        <v>0</v>
      </c>
      <c r="N240" s="22">
        <v>0</v>
      </c>
      <c r="O240" s="22">
        <v>0</v>
      </c>
      <c r="P240" s="22">
        <v>0</v>
      </c>
      <c r="Q240" s="21">
        <v>0</v>
      </c>
      <c r="R240" s="21">
        <v>0</v>
      </c>
      <c r="S240" s="21">
        <v>0</v>
      </c>
      <c r="T240" s="21">
        <v>0</v>
      </c>
      <c r="U240" s="21">
        <v>0</v>
      </c>
      <c r="V240" s="20">
        <v>0</v>
      </c>
      <c r="X240" s="32" t="s">
        <v>43</v>
      </c>
    </row>
    <row r="241" spans="3:24" s="31" customFormat="1" ht="15.75" customHeight="1">
      <c r="C241" s="10"/>
      <c r="D241" s="32" t="s">
        <v>42</v>
      </c>
      <c r="E241" s="23">
        <v>366</v>
      </c>
      <c r="F241" s="22">
        <v>0</v>
      </c>
      <c r="G241" s="22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22">
        <v>0</v>
      </c>
      <c r="N241" s="22">
        <v>0</v>
      </c>
      <c r="O241" s="22">
        <v>0</v>
      </c>
      <c r="P241" s="22">
        <v>0</v>
      </c>
      <c r="Q241" s="21">
        <v>0</v>
      </c>
      <c r="R241" s="21">
        <v>0</v>
      </c>
      <c r="S241" s="21">
        <v>0</v>
      </c>
      <c r="T241" s="21">
        <v>366</v>
      </c>
      <c r="U241" s="21">
        <v>0</v>
      </c>
      <c r="V241" s="20">
        <v>0</v>
      </c>
      <c r="W241" s="10"/>
      <c r="X241" s="32" t="s">
        <v>42</v>
      </c>
    </row>
    <row r="242" spans="3:24" s="31" customFormat="1" ht="15.75" customHeight="1">
      <c r="C242" s="10"/>
      <c r="D242" s="32" t="s">
        <v>41</v>
      </c>
      <c r="E242" s="23">
        <v>0</v>
      </c>
      <c r="F242" s="22">
        <v>0</v>
      </c>
      <c r="G242" s="22">
        <v>0</v>
      </c>
      <c r="H242" s="22">
        <v>0</v>
      </c>
      <c r="I242" s="22">
        <v>0</v>
      </c>
      <c r="J242" s="22">
        <v>0</v>
      </c>
      <c r="K242" s="22">
        <v>0</v>
      </c>
      <c r="L242" s="22">
        <v>0</v>
      </c>
      <c r="M242" s="22">
        <v>0</v>
      </c>
      <c r="N242" s="22">
        <v>0</v>
      </c>
      <c r="O242" s="22">
        <v>0</v>
      </c>
      <c r="P242" s="22">
        <v>0</v>
      </c>
      <c r="Q242" s="21">
        <v>0</v>
      </c>
      <c r="R242" s="21">
        <v>0</v>
      </c>
      <c r="S242" s="21">
        <v>0</v>
      </c>
      <c r="T242" s="21">
        <v>0</v>
      </c>
      <c r="U242" s="21">
        <v>0</v>
      </c>
      <c r="V242" s="20">
        <v>0</v>
      </c>
      <c r="W242" s="10"/>
      <c r="X242" s="32" t="s">
        <v>41</v>
      </c>
    </row>
    <row r="243" spans="3:24" s="31" customFormat="1" ht="15.75" customHeight="1">
      <c r="C243" s="10"/>
      <c r="D243" s="32" t="s">
        <v>40</v>
      </c>
      <c r="E243" s="23">
        <v>0</v>
      </c>
      <c r="F243" s="22">
        <v>0</v>
      </c>
      <c r="G243" s="22">
        <v>0</v>
      </c>
      <c r="H243" s="22">
        <v>0</v>
      </c>
      <c r="I243" s="22">
        <v>0</v>
      </c>
      <c r="J243" s="22">
        <v>0</v>
      </c>
      <c r="K243" s="22">
        <v>0</v>
      </c>
      <c r="L243" s="22">
        <v>0</v>
      </c>
      <c r="M243" s="22">
        <v>0</v>
      </c>
      <c r="N243" s="22">
        <v>0</v>
      </c>
      <c r="O243" s="22">
        <v>0</v>
      </c>
      <c r="P243" s="22">
        <v>0</v>
      </c>
      <c r="Q243" s="21">
        <v>0</v>
      </c>
      <c r="R243" s="21">
        <v>0</v>
      </c>
      <c r="S243" s="21">
        <v>0</v>
      </c>
      <c r="T243" s="21">
        <v>0</v>
      </c>
      <c r="U243" s="21">
        <v>0</v>
      </c>
      <c r="V243" s="20">
        <v>0</v>
      </c>
      <c r="W243" s="10"/>
      <c r="X243" s="32" t="s">
        <v>40</v>
      </c>
    </row>
    <row r="244" spans="3:24" s="31" customFormat="1" ht="15.75" customHeight="1">
      <c r="C244" s="10"/>
      <c r="D244" s="32" t="s">
        <v>39</v>
      </c>
      <c r="E244" s="23">
        <v>2252</v>
      </c>
      <c r="F244" s="22">
        <v>0</v>
      </c>
      <c r="G244" s="22">
        <v>0</v>
      </c>
      <c r="H244" s="22">
        <v>0</v>
      </c>
      <c r="I244" s="22">
        <v>0</v>
      </c>
      <c r="J244" s="22">
        <v>0</v>
      </c>
      <c r="K244" s="22">
        <v>0</v>
      </c>
      <c r="L244" s="22">
        <v>0</v>
      </c>
      <c r="M244" s="22">
        <v>0</v>
      </c>
      <c r="N244" s="22">
        <v>0</v>
      </c>
      <c r="O244" s="22">
        <v>1750</v>
      </c>
      <c r="P244" s="22">
        <v>0</v>
      </c>
      <c r="Q244" s="21">
        <v>0</v>
      </c>
      <c r="R244" s="21">
        <v>0</v>
      </c>
      <c r="S244" s="21">
        <v>502</v>
      </c>
      <c r="T244" s="21">
        <v>0</v>
      </c>
      <c r="U244" s="21">
        <v>0</v>
      </c>
      <c r="V244" s="20">
        <v>0</v>
      </c>
      <c r="W244" s="10"/>
      <c r="X244" s="32" t="s">
        <v>39</v>
      </c>
    </row>
    <row r="245" spans="3:24" s="31" customFormat="1" ht="15.75" customHeight="1">
      <c r="C245" s="10"/>
      <c r="D245" s="32" t="s">
        <v>38</v>
      </c>
      <c r="E245" s="23">
        <v>0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22">
        <v>0</v>
      </c>
      <c r="N245" s="22">
        <v>0</v>
      </c>
      <c r="O245" s="22">
        <v>0</v>
      </c>
      <c r="P245" s="22">
        <v>0</v>
      </c>
      <c r="Q245" s="21">
        <v>0</v>
      </c>
      <c r="R245" s="21">
        <v>0</v>
      </c>
      <c r="S245" s="21">
        <v>0</v>
      </c>
      <c r="T245" s="21">
        <v>0</v>
      </c>
      <c r="U245" s="21">
        <v>0</v>
      </c>
      <c r="V245" s="20">
        <v>0</v>
      </c>
      <c r="W245" s="10"/>
      <c r="X245" s="32" t="s">
        <v>38</v>
      </c>
    </row>
    <row r="246" spans="3:24" s="31" customFormat="1" ht="15.75" customHeight="1">
      <c r="C246" s="10"/>
      <c r="D246" s="32" t="s">
        <v>36</v>
      </c>
      <c r="E246" s="23">
        <v>239538.226</v>
      </c>
      <c r="F246" s="22">
        <v>0</v>
      </c>
      <c r="G246" s="22">
        <v>490</v>
      </c>
      <c r="H246" s="22">
        <v>0</v>
      </c>
      <c r="I246" s="22">
        <v>3289.5</v>
      </c>
      <c r="J246" s="22">
        <v>0</v>
      </c>
      <c r="K246" s="22">
        <v>0</v>
      </c>
      <c r="L246" s="22">
        <v>0</v>
      </c>
      <c r="M246" s="22">
        <v>0</v>
      </c>
      <c r="N246" s="22">
        <v>245</v>
      </c>
      <c r="O246" s="22">
        <v>5344.75</v>
      </c>
      <c r="P246" s="22">
        <v>0</v>
      </c>
      <c r="Q246" s="21">
        <v>34623.448000000004</v>
      </c>
      <c r="R246" s="21">
        <v>20312.828000000001</v>
      </c>
      <c r="S246" s="21">
        <v>123547.90000000001</v>
      </c>
      <c r="T246" s="21">
        <v>6131.8</v>
      </c>
      <c r="U246" s="21">
        <v>37253</v>
      </c>
      <c r="V246" s="20">
        <v>8300</v>
      </c>
      <c r="W246" s="10"/>
      <c r="X246" s="32" t="s">
        <v>36</v>
      </c>
    </row>
    <row r="247" spans="3:24" s="6" customFormat="1" ht="15.75" customHeight="1">
      <c r="C247" s="13"/>
      <c r="D247" s="32"/>
      <c r="E247" s="74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2"/>
      <c r="R247" s="72"/>
      <c r="S247" s="72"/>
      <c r="T247" s="72"/>
      <c r="U247" s="72"/>
      <c r="V247" s="71"/>
      <c r="W247" s="13"/>
      <c r="X247" s="32"/>
    </row>
    <row r="248" spans="3:24" s="31" customFormat="1" ht="15.75" customHeight="1">
      <c r="C248" s="25" t="s">
        <v>44</v>
      </c>
      <c r="D248" s="25"/>
      <c r="E248" s="29">
        <v>242156.226</v>
      </c>
      <c r="F248" s="28">
        <v>0</v>
      </c>
      <c r="G248" s="28">
        <v>490</v>
      </c>
      <c r="H248" s="28">
        <v>0</v>
      </c>
      <c r="I248" s="28">
        <v>3289.5</v>
      </c>
      <c r="J248" s="28">
        <v>0</v>
      </c>
      <c r="K248" s="28">
        <v>0</v>
      </c>
      <c r="L248" s="28">
        <v>0</v>
      </c>
      <c r="M248" s="28">
        <v>0</v>
      </c>
      <c r="N248" s="28">
        <v>245</v>
      </c>
      <c r="O248" s="28">
        <v>7094.75</v>
      </c>
      <c r="P248" s="28">
        <v>0</v>
      </c>
      <c r="Q248" s="28">
        <v>34623.448000000004</v>
      </c>
      <c r="R248" s="28">
        <v>20312.828000000001</v>
      </c>
      <c r="S248" s="28">
        <v>124049.9</v>
      </c>
      <c r="T248" s="28">
        <v>6497.8</v>
      </c>
      <c r="U248" s="28">
        <v>37253</v>
      </c>
      <c r="V248" s="28">
        <v>8300</v>
      </c>
      <c r="W248" s="25" t="s">
        <v>44</v>
      </c>
      <c r="X248" s="25"/>
    </row>
    <row r="249" spans="3:24" s="31" customFormat="1" ht="15.75" customHeight="1">
      <c r="C249" s="10"/>
      <c r="D249" s="10" t="s">
        <v>141</v>
      </c>
      <c r="E249" s="23">
        <v>0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22">
        <v>0</v>
      </c>
      <c r="N249" s="22">
        <v>0</v>
      </c>
      <c r="O249" s="22">
        <v>0</v>
      </c>
      <c r="P249" s="22">
        <v>0</v>
      </c>
      <c r="Q249" s="21">
        <v>0</v>
      </c>
      <c r="R249" s="21">
        <v>0</v>
      </c>
      <c r="S249" s="21">
        <v>0</v>
      </c>
      <c r="T249" s="21">
        <v>0</v>
      </c>
      <c r="U249" s="21">
        <v>0</v>
      </c>
      <c r="V249" s="20">
        <v>0</v>
      </c>
      <c r="W249" s="10"/>
      <c r="X249" s="10" t="s">
        <v>141</v>
      </c>
    </row>
    <row r="250" spans="3:24" s="31" customFormat="1" ht="15.75" customHeight="1">
      <c r="C250" s="10"/>
      <c r="D250" s="10" t="s">
        <v>140</v>
      </c>
      <c r="E250" s="23">
        <v>242.18799999999999</v>
      </c>
      <c r="F250" s="22">
        <v>0</v>
      </c>
      <c r="G250" s="22">
        <v>0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22">
        <v>0</v>
      </c>
      <c r="N250" s="22">
        <v>0</v>
      </c>
      <c r="O250" s="22">
        <v>0</v>
      </c>
      <c r="P250" s="22">
        <v>0</v>
      </c>
      <c r="Q250" s="21">
        <v>87.647999999999996</v>
      </c>
      <c r="R250" s="21">
        <v>0</v>
      </c>
      <c r="S250" s="21">
        <v>84.54</v>
      </c>
      <c r="T250" s="21">
        <v>70</v>
      </c>
      <c r="U250" s="21">
        <v>0</v>
      </c>
      <c r="V250" s="20">
        <v>0</v>
      </c>
      <c r="W250" s="10"/>
      <c r="X250" s="10" t="s">
        <v>140</v>
      </c>
    </row>
    <row r="251" spans="3:24" s="31" customFormat="1" ht="15.75" customHeight="1">
      <c r="C251" s="10"/>
      <c r="D251" s="10" t="s">
        <v>139</v>
      </c>
      <c r="E251" s="23">
        <v>5689.4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1163</v>
      </c>
      <c r="P251" s="22">
        <v>0</v>
      </c>
      <c r="Q251" s="21">
        <v>347.1</v>
      </c>
      <c r="R251" s="21">
        <v>172</v>
      </c>
      <c r="S251" s="21">
        <v>1220.3</v>
      </c>
      <c r="T251" s="21">
        <v>643</v>
      </c>
      <c r="U251" s="21">
        <v>2144</v>
      </c>
      <c r="V251" s="20">
        <v>0</v>
      </c>
      <c r="W251" s="10"/>
      <c r="X251" s="10" t="s">
        <v>139</v>
      </c>
    </row>
    <row r="252" spans="3:24" s="31" customFormat="1" ht="15.75" customHeight="1">
      <c r="C252" s="10"/>
      <c r="D252" s="10" t="s">
        <v>138</v>
      </c>
      <c r="E252" s="23">
        <v>115422.38799999999</v>
      </c>
      <c r="F252" s="22">
        <v>0</v>
      </c>
      <c r="G252" s="22">
        <v>490</v>
      </c>
      <c r="H252" s="22">
        <v>0</v>
      </c>
      <c r="I252" s="22">
        <v>1012.8</v>
      </c>
      <c r="J252" s="22">
        <v>0</v>
      </c>
      <c r="K252" s="22">
        <v>0</v>
      </c>
      <c r="L252" s="22">
        <v>0</v>
      </c>
      <c r="M252" s="22">
        <v>0</v>
      </c>
      <c r="N252" s="22">
        <v>245</v>
      </c>
      <c r="O252" s="22">
        <v>1904.75</v>
      </c>
      <c r="P252" s="22">
        <v>0</v>
      </c>
      <c r="Q252" s="21">
        <v>7895</v>
      </c>
      <c r="R252" s="21">
        <v>3571.348</v>
      </c>
      <c r="S252" s="21">
        <v>64226.49</v>
      </c>
      <c r="T252" s="21">
        <v>2199</v>
      </c>
      <c r="U252" s="21">
        <v>28854</v>
      </c>
      <c r="V252" s="20">
        <v>5024</v>
      </c>
      <c r="W252" s="10"/>
      <c r="X252" s="10" t="s">
        <v>138</v>
      </c>
    </row>
    <row r="253" spans="3:24" s="31" customFormat="1" ht="15.75" customHeight="1">
      <c r="C253" s="10"/>
      <c r="D253" s="10" t="s">
        <v>28</v>
      </c>
      <c r="E253" s="23">
        <v>83441.350000000006</v>
      </c>
      <c r="F253" s="22">
        <v>0</v>
      </c>
      <c r="G253" s="22">
        <v>0</v>
      </c>
      <c r="H253" s="22">
        <v>0</v>
      </c>
      <c r="I253" s="22">
        <v>2276.6999999999998</v>
      </c>
      <c r="J253" s="22">
        <v>0</v>
      </c>
      <c r="K253" s="22">
        <v>0</v>
      </c>
      <c r="L253" s="22">
        <v>0</v>
      </c>
      <c r="M253" s="22">
        <v>0</v>
      </c>
      <c r="N253" s="22">
        <v>0</v>
      </c>
      <c r="O253" s="22">
        <v>0</v>
      </c>
      <c r="P253" s="22">
        <v>0</v>
      </c>
      <c r="Q253" s="21">
        <v>19930.7</v>
      </c>
      <c r="R253" s="21">
        <v>8154.58</v>
      </c>
      <c r="S253" s="21">
        <v>42632.57</v>
      </c>
      <c r="T253" s="21">
        <v>2553.8000000000002</v>
      </c>
      <c r="U253" s="21">
        <v>6255</v>
      </c>
      <c r="V253" s="20">
        <v>1638</v>
      </c>
      <c r="W253" s="10"/>
      <c r="X253" s="10" t="s">
        <v>28</v>
      </c>
    </row>
    <row r="254" spans="3:24" s="31" customFormat="1" ht="15.75" customHeight="1">
      <c r="C254" s="10"/>
      <c r="D254" s="10" t="s">
        <v>137</v>
      </c>
      <c r="E254" s="23">
        <v>37360.9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22">
        <v>0</v>
      </c>
      <c r="N254" s="22">
        <v>0</v>
      </c>
      <c r="O254" s="22">
        <v>4027</v>
      </c>
      <c r="P254" s="22">
        <v>0</v>
      </c>
      <c r="Q254" s="21">
        <v>6363</v>
      </c>
      <c r="R254" s="21">
        <v>8414.9</v>
      </c>
      <c r="S254" s="21">
        <v>15886</v>
      </c>
      <c r="T254" s="21">
        <v>1032</v>
      </c>
      <c r="U254" s="21">
        <v>0</v>
      </c>
      <c r="V254" s="20">
        <v>1638</v>
      </c>
      <c r="W254" s="10"/>
      <c r="X254" s="10" t="s">
        <v>137</v>
      </c>
    </row>
    <row r="255" spans="3:24" s="31" customFormat="1" ht="15.75" customHeight="1" thickBot="1">
      <c r="C255" s="14"/>
      <c r="D255" s="14" t="s">
        <v>136</v>
      </c>
      <c r="E255" s="191">
        <v>0</v>
      </c>
      <c r="F255" s="190">
        <v>0</v>
      </c>
      <c r="G255" s="190">
        <v>0</v>
      </c>
      <c r="H255" s="190">
        <v>0</v>
      </c>
      <c r="I255" s="190">
        <v>0</v>
      </c>
      <c r="J255" s="190">
        <v>0</v>
      </c>
      <c r="K255" s="190">
        <v>0</v>
      </c>
      <c r="L255" s="190">
        <v>0</v>
      </c>
      <c r="M255" s="190">
        <v>0</v>
      </c>
      <c r="N255" s="190">
        <v>0</v>
      </c>
      <c r="O255" s="190">
        <v>0</v>
      </c>
      <c r="P255" s="190">
        <v>0</v>
      </c>
      <c r="Q255" s="190">
        <v>0</v>
      </c>
      <c r="R255" s="190">
        <v>0</v>
      </c>
      <c r="S255" s="190">
        <v>0</v>
      </c>
      <c r="T255" s="190">
        <v>0</v>
      </c>
      <c r="U255" s="190">
        <v>0</v>
      </c>
      <c r="V255" s="189">
        <v>0</v>
      </c>
      <c r="W255" s="14"/>
      <c r="X255" s="14" t="s">
        <v>136</v>
      </c>
    </row>
    <row r="256" spans="3:24" s="6" customFormat="1" ht="15.75" customHeight="1">
      <c r="C256" s="13"/>
      <c r="D256" s="13"/>
      <c r="E256" s="188"/>
      <c r="F256" s="188"/>
      <c r="G256" s="188"/>
      <c r="H256" s="188"/>
      <c r="I256" s="188"/>
      <c r="J256" s="188"/>
      <c r="K256" s="188"/>
      <c r="L256" s="188"/>
      <c r="M256" s="188"/>
      <c r="N256" s="188"/>
      <c r="O256" s="188"/>
      <c r="P256" s="188"/>
      <c r="Q256" s="187"/>
      <c r="R256" s="187"/>
      <c r="S256" s="187"/>
      <c r="T256" s="187"/>
      <c r="U256" s="187"/>
      <c r="V256" s="187"/>
      <c r="W256" s="13"/>
      <c r="X256" s="13"/>
    </row>
    <row r="257" spans="1:24" s="6" customFormat="1" ht="15.75" customHeight="1">
      <c r="C257" s="89" t="s">
        <v>135</v>
      </c>
      <c r="D257" s="13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1"/>
      <c r="R257" s="11"/>
      <c r="S257" s="11"/>
      <c r="T257" s="11"/>
      <c r="U257" s="11"/>
      <c r="V257" s="11"/>
      <c r="W257" s="13"/>
      <c r="X257" s="13"/>
    </row>
    <row r="258" spans="1:24" s="6" customFormat="1" ht="15.75" customHeight="1">
      <c r="C258" s="8" t="s">
        <v>134</v>
      </c>
    </row>
    <row r="261" spans="1:24" s="6" customFormat="1" ht="20.25">
      <c r="A261" s="53" t="s">
        <v>133</v>
      </c>
      <c r="B261" s="86"/>
      <c r="C261" s="31"/>
    </row>
    <row r="262" spans="1:24" s="6" customFormat="1" ht="17.25" thickBot="1">
      <c r="A262" s="50"/>
      <c r="B262" s="50"/>
      <c r="C262" s="51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X262" s="186"/>
    </row>
    <row r="263" spans="1:24" s="6" customFormat="1" ht="33" customHeight="1">
      <c r="A263" s="318" t="s">
        <v>69</v>
      </c>
      <c r="B263" s="318"/>
      <c r="C263" s="319"/>
      <c r="D263" s="48" t="s">
        <v>87</v>
      </c>
      <c r="E263" s="46" t="s">
        <v>86</v>
      </c>
      <c r="F263" s="46" t="s">
        <v>85</v>
      </c>
      <c r="G263" s="46" t="s">
        <v>84</v>
      </c>
      <c r="H263" s="46" t="s">
        <v>83</v>
      </c>
      <c r="I263" s="46" t="s">
        <v>82</v>
      </c>
      <c r="J263" s="46" t="s">
        <v>81</v>
      </c>
      <c r="K263" s="46" t="s">
        <v>80</v>
      </c>
      <c r="L263" s="46" t="s">
        <v>79</v>
      </c>
      <c r="M263" s="46" t="s">
        <v>78</v>
      </c>
      <c r="N263" s="46" t="s">
        <v>77</v>
      </c>
      <c r="O263" s="46" t="s">
        <v>76</v>
      </c>
      <c r="P263" s="46" t="s">
        <v>75</v>
      </c>
      <c r="Q263" s="46" t="s">
        <v>74</v>
      </c>
      <c r="R263" s="46" t="s">
        <v>73</v>
      </c>
      <c r="S263" s="46" t="s">
        <v>72</v>
      </c>
      <c r="T263" s="46" t="s">
        <v>71</v>
      </c>
      <c r="U263" s="45" t="s">
        <v>70</v>
      </c>
      <c r="V263" s="322" t="s">
        <v>69</v>
      </c>
      <c r="W263" s="318"/>
      <c r="X263" s="318"/>
    </row>
    <row r="264" spans="1:24" s="6" customFormat="1">
      <c r="A264" s="320"/>
      <c r="B264" s="320"/>
      <c r="C264" s="321"/>
      <c r="D264" s="43" t="s">
        <v>22</v>
      </c>
      <c r="E264" s="41" t="s">
        <v>68</v>
      </c>
      <c r="F264" s="41" t="s">
        <v>67</v>
      </c>
      <c r="G264" s="41" t="s">
        <v>66</v>
      </c>
      <c r="H264" s="41" t="s">
        <v>65</v>
      </c>
      <c r="I264" s="41" t="s">
        <v>64</v>
      </c>
      <c r="J264" s="41" t="s">
        <v>63</v>
      </c>
      <c r="K264" s="41" t="s">
        <v>62</v>
      </c>
      <c r="L264" s="185" t="s">
        <v>61</v>
      </c>
      <c r="M264" s="41" t="s">
        <v>60</v>
      </c>
      <c r="N264" s="41" t="s">
        <v>59</v>
      </c>
      <c r="O264" s="41" t="s">
        <v>58</v>
      </c>
      <c r="P264" s="41" t="s">
        <v>57</v>
      </c>
      <c r="Q264" s="41" t="s">
        <v>56</v>
      </c>
      <c r="R264" s="41" t="s">
        <v>55</v>
      </c>
      <c r="S264" s="41" t="s">
        <v>54</v>
      </c>
      <c r="T264" s="41" t="s">
        <v>53</v>
      </c>
      <c r="U264" s="184" t="s">
        <v>52</v>
      </c>
      <c r="V264" s="323"/>
      <c r="W264" s="320"/>
      <c r="X264" s="320"/>
    </row>
    <row r="265" spans="1:24" s="31" customFormat="1">
      <c r="A265" s="288" t="s">
        <v>51</v>
      </c>
      <c r="B265" s="118"/>
      <c r="C265" s="118"/>
      <c r="D265" s="183">
        <v>96281.085008873299</v>
      </c>
      <c r="E265" s="182">
        <v>12863.009843131131</v>
      </c>
      <c r="F265" s="182">
        <v>1909.0821670939999</v>
      </c>
      <c r="G265" s="182">
        <v>5883.6142034120003</v>
      </c>
      <c r="H265" s="182">
        <v>6100.3167375967996</v>
      </c>
      <c r="I265" s="182">
        <v>5053.4180628260001</v>
      </c>
      <c r="J265" s="182">
        <v>3627.7350740283828</v>
      </c>
      <c r="K265" s="182">
        <v>7265.9506887440002</v>
      </c>
      <c r="L265" s="182">
        <v>0</v>
      </c>
      <c r="M265" s="182">
        <v>19226.612087109213</v>
      </c>
      <c r="N265" s="182">
        <v>3388.259804986712</v>
      </c>
      <c r="O265" s="182">
        <v>5390.0777659490623</v>
      </c>
      <c r="P265" s="181">
        <v>2722.632313134</v>
      </c>
      <c r="Q265" s="181">
        <v>12340.310625640001</v>
      </c>
      <c r="R265" s="181">
        <v>670.4578657479999</v>
      </c>
      <c r="S265" s="181">
        <v>2557.5555678800001</v>
      </c>
      <c r="T265" s="181">
        <v>6474.7880275259995</v>
      </c>
      <c r="U265" s="180">
        <v>807.26417406799999</v>
      </c>
      <c r="V265" s="288" t="s">
        <v>51</v>
      </c>
      <c r="W265" s="118"/>
      <c r="X265" s="118"/>
    </row>
    <row r="266" spans="1:24" s="31" customFormat="1">
      <c r="A266" s="25" t="s">
        <v>50</v>
      </c>
      <c r="B266" s="33"/>
      <c r="C266" s="33"/>
      <c r="D266" s="29">
        <v>195247.32645500003</v>
      </c>
      <c r="E266" s="28">
        <v>37611.526400000002</v>
      </c>
      <c r="F266" s="28">
        <v>0</v>
      </c>
      <c r="G266" s="28">
        <v>6771.5709999999999</v>
      </c>
      <c r="H266" s="28">
        <v>18269.609052</v>
      </c>
      <c r="I266" s="28">
        <v>0</v>
      </c>
      <c r="J266" s="28">
        <v>0</v>
      </c>
      <c r="K266" s="28">
        <v>0</v>
      </c>
      <c r="L266" s="28">
        <v>0</v>
      </c>
      <c r="M266" s="28">
        <v>53175.067949000004</v>
      </c>
      <c r="N266" s="28">
        <v>10183.635999999999</v>
      </c>
      <c r="O266" s="28">
        <v>9477.9528959999989</v>
      </c>
      <c r="P266" s="27">
        <v>12711.776118</v>
      </c>
      <c r="Q266" s="27">
        <v>23501.06408</v>
      </c>
      <c r="R266" s="27">
        <v>1624.0714760000001</v>
      </c>
      <c r="S266" s="27">
        <v>8347.3863999999994</v>
      </c>
      <c r="T266" s="27">
        <v>11428.309872</v>
      </c>
      <c r="U266" s="26">
        <v>2145.3552120000004</v>
      </c>
      <c r="V266" s="25" t="s">
        <v>50</v>
      </c>
      <c r="W266" s="33"/>
      <c r="X266" s="33"/>
    </row>
    <row r="267" spans="1:24" s="31" customFormat="1">
      <c r="A267" s="25" t="s">
        <v>96</v>
      </c>
      <c r="B267" s="25"/>
      <c r="C267" s="33"/>
      <c r="D267" s="29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7"/>
      <c r="Q267" s="27"/>
      <c r="R267" s="27"/>
      <c r="S267" s="27"/>
      <c r="T267" s="27"/>
      <c r="U267" s="26"/>
      <c r="V267" s="25" t="s">
        <v>96</v>
      </c>
      <c r="W267" s="25"/>
      <c r="X267" s="33"/>
    </row>
    <row r="268" spans="1:24" s="31" customFormat="1">
      <c r="A268" s="76"/>
      <c r="B268" s="76" t="s">
        <v>94</v>
      </c>
      <c r="C268" s="75"/>
      <c r="D268" s="179">
        <v>60945</v>
      </c>
      <c r="E268" s="178">
        <v>10485</v>
      </c>
      <c r="F268" s="178">
        <v>2116</v>
      </c>
      <c r="G268" s="178">
        <v>3110</v>
      </c>
      <c r="H268" s="178">
        <v>4300</v>
      </c>
      <c r="I268" s="178">
        <v>0</v>
      </c>
      <c r="J268" s="178">
        <v>0</v>
      </c>
      <c r="K268" s="178">
        <v>0</v>
      </c>
      <c r="L268" s="178">
        <v>0</v>
      </c>
      <c r="M268" s="178">
        <v>16399</v>
      </c>
      <c r="N268" s="178">
        <v>1690</v>
      </c>
      <c r="O268" s="178">
        <v>2290</v>
      </c>
      <c r="P268" s="178">
        <v>4830</v>
      </c>
      <c r="Q268" s="178">
        <v>6012</v>
      </c>
      <c r="R268" s="178">
        <v>978</v>
      </c>
      <c r="S268" s="178">
        <v>1650</v>
      </c>
      <c r="T268" s="178">
        <v>3896</v>
      </c>
      <c r="U268" s="177">
        <v>3189</v>
      </c>
      <c r="V268" s="76"/>
      <c r="W268" s="76" t="s">
        <v>94</v>
      </c>
      <c r="X268" s="75"/>
    </row>
    <row r="269" spans="1:24" s="31" customFormat="1">
      <c r="A269" s="76"/>
      <c r="B269" s="76" t="s">
        <v>98</v>
      </c>
      <c r="C269" s="75"/>
      <c r="D269" s="79">
        <v>624.81366665999997</v>
      </c>
      <c r="E269" s="78">
        <v>99.88</v>
      </c>
      <c r="F269" s="78">
        <v>27.5</v>
      </c>
      <c r="G269" s="78">
        <v>31.5</v>
      </c>
      <c r="H269" s="78">
        <v>14.166599999999999</v>
      </c>
      <c r="I269" s="78">
        <v>34</v>
      </c>
      <c r="J269" s="78">
        <v>23.92</v>
      </c>
      <c r="K269" s="78">
        <v>93.66</v>
      </c>
      <c r="L269" s="78">
        <v>4.5</v>
      </c>
      <c r="M269" s="78">
        <v>113.75566666</v>
      </c>
      <c r="N269" s="78">
        <v>20</v>
      </c>
      <c r="O269" s="78">
        <v>18.36</v>
      </c>
      <c r="P269" s="78">
        <v>1.8</v>
      </c>
      <c r="Q269" s="78">
        <v>65</v>
      </c>
      <c r="R269" s="78">
        <v>3</v>
      </c>
      <c r="S269" s="78">
        <v>16.0214</v>
      </c>
      <c r="T269" s="78">
        <v>56.019999999999996</v>
      </c>
      <c r="U269" s="77">
        <v>1.7299999999999898</v>
      </c>
      <c r="V269" s="76"/>
      <c r="W269" s="76" t="s">
        <v>98</v>
      </c>
      <c r="X269" s="75"/>
    </row>
    <row r="270" spans="1:24" s="31" customFormat="1">
      <c r="A270" s="10"/>
      <c r="B270" s="10"/>
      <c r="C270" s="114"/>
      <c r="D270" s="23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1"/>
      <c r="Q270" s="21"/>
      <c r="R270" s="21"/>
      <c r="S270" s="21"/>
      <c r="T270" s="21"/>
      <c r="U270" s="20"/>
      <c r="V270" s="10"/>
      <c r="W270" s="10"/>
      <c r="X270" s="114"/>
    </row>
    <row r="271" spans="1:24" s="6" customFormat="1">
      <c r="A271" s="30" t="s">
        <v>95</v>
      </c>
      <c r="B271" s="30"/>
      <c r="C271" s="69"/>
      <c r="D271" s="105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3"/>
      <c r="Q271" s="103"/>
      <c r="R271" s="103"/>
      <c r="S271" s="103"/>
      <c r="T271" s="103"/>
      <c r="U271" s="102"/>
      <c r="V271" s="30" t="s">
        <v>95</v>
      </c>
      <c r="W271" s="30"/>
      <c r="X271" s="69"/>
    </row>
    <row r="272" spans="1:24" s="31" customFormat="1">
      <c r="A272" s="10" t="s">
        <v>94</v>
      </c>
      <c r="C272" s="68" t="s">
        <v>132</v>
      </c>
      <c r="D272" s="23">
        <v>5569</v>
      </c>
      <c r="E272" s="22">
        <v>0</v>
      </c>
      <c r="F272" s="22">
        <v>0</v>
      </c>
      <c r="G272" s="22">
        <v>0</v>
      </c>
      <c r="H272" s="22">
        <v>2400</v>
      </c>
      <c r="I272" s="22">
        <v>0</v>
      </c>
      <c r="J272" s="22">
        <v>0</v>
      </c>
      <c r="K272" s="22">
        <v>0</v>
      </c>
      <c r="L272" s="22">
        <v>0</v>
      </c>
      <c r="M272" s="22">
        <v>295</v>
      </c>
      <c r="N272" s="22">
        <v>0</v>
      </c>
      <c r="O272" s="22">
        <v>845</v>
      </c>
      <c r="P272" s="21">
        <v>1910</v>
      </c>
      <c r="Q272" s="21">
        <v>0</v>
      </c>
      <c r="R272" s="21">
        <v>119</v>
      </c>
      <c r="S272" s="21">
        <v>0</v>
      </c>
      <c r="T272" s="21">
        <v>0</v>
      </c>
      <c r="U272" s="20">
        <v>0</v>
      </c>
      <c r="V272" s="10" t="s">
        <v>94</v>
      </c>
      <c r="X272" s="68" t="s">
        <v>132</v>
      </c>
    </row>
    <row r="273" spans="1:24" s="31" customFormat="1">
      <c r="A273" s="10"/>
      <c r="B273" s="10"/>
      <c r="C273" s="68" t="s">
        <v>46</v>
      </c>
      <c r="D273" s="100">
        <v>6049</v>
      </c>
      <c r="E273" s="99">
        <v>0</v>
      </c>
      <c r="F273" s="99">
        <v>0</v>
      </c>
      <c r="G273" s="99">
        <v>1500</v>
      </c>
      <c r="H273" s="99">
        <v>0</v>
      </c>
      <c r="I273" s="99">
        <v>0</v>
      </c>
      <c r="J273" s="99">
        <v>0</v>
      </c>
      <c r="K273" s="99">
        <v>0</v>
      </c>
      <c r="L273" s="99">
        <v>0</v>
      </c>
      <c r="M273" s="99">
        <v>0</v>
      </c>
      <c r="N273" s="99">
        <v>890</v>
      </c>
      <c r="O273" s="99">
        <v>0</v>
      </c>
      <c r="P273" s="98">
        <v>740</v>
      </c>
      <c r="Q273" s="98">
        <v>0</v>
      </c>
      <c r="R273" s="98">
        <v>119</v>
      </c>
      <c r="S273" s="98">
        <v>400</v>
      </c>
      <c r="T273" s="98">
        <v>0</v>
      </c>
      <c r="U273" s="97">
        <v>2400</v>
      </c>
      <c r="V273" s="10"/>
      <c r="W273" s="10"/>
      <c r="X273" s="68" t="s">
        <v>46</v>
      </c>
    </row>
    <row r="274" spans="1:24" s="31" customFormat="1">
      <c r="A274" s="10"/>
      <c r="B274" s="10"/>
      <c r="C274" s="68" t="s">
        <v>45</v>
      </c>
      <c r="D274" s="100">
        <v>8115</v>
      </c>
      <c r="E274" s="99">
        <v>0</v>
      </c>
      <c r="F274" s="99">
        <v>0</v>
      </c>
      <c r="G274" s="99">
        <v>750</v>
      </c>
      <c r="H274" s="99">
        <v>0</v>
      </c>
      <c r="I274" s="99">
        <v>0</v>
      </c>
      <c r="J274" s="99">
        <v>0</v>
      </c>
      <c r="K274" s="99">
        <v>0</v>
      </c>
      <c r="L274" s="99">
        <v>0</v>
      </c>
      <c r="M274" s="99">
        <v>3501</v>
      </c>
      <c r="N274" s="99">
        <v>200</v>
      </c>
      <c r="O274" s="99">
        <v>0</v>
      </c>
      <c r="P274" s="98">
        <v>840</v>
      </c>
      <c r="Q274" s="98">
        <v>0</v>
      </c>
      <c r="R274" s="98">
        <v>0</v>
      </c>
      <c r="S274" s="98">
        <v>1050</v>
      </c>
      <c r="T274" s="98">
        <v>1485</v>
      </c>
      <c r="U274" s="97">
        <v>289</v>
      </c>
      <c r="V274" s="10"/>
      <c r="W274" s="10"/>
      <c r="X274" s="68" t="s">
        <v>45</v>
      </c>
    </row>
    <row r="275" spans="1:24" s="31" customFormat="1">
      <c r="A275" s="10"/>
      <c r="C275" s="10"/>
      <c r="D275" s="100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8"/>
      <c r="Q275" s="98"/>
      <c r="R275" s="98"/>
      <c r="S275" s="98"/>
      <c r="T275" s="98"/>
      <c r="U275" s="97"/>
      <c r="V275" s="10"/>
      <c r="X275" s="10"/>
    </row>
    <row r="276" spans="1:24" s="31" customFormat="1">
      <c r="A276" s="10" t="s">
        <v>98</v>
      </c>
      <c r="C276" s="68" t="s">
        <v>47</v>
      </c>
      <c r="D276" s="23">
        <v>34</v>
      </c>
      <c r="E276" s="22">
        <v>0</v>
      </c>
      <c r="F276" s="22">
        <v>0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0</v>
      </c>
      <c r="N276" s="22">
        <v>5</v>
      </c>
      <c r="O276" s="22">
        <v>10</v>
      </c>
      <c r="P276" s="21">
        <v>0</v>
      </c>
      <c r="Q276" s="21">
        <v>0</v>
      </c>
      <c r="R276" s="21">
        <v>0.5</v>
      </c>
      <c r="S276" s="21">
        <v>0</v>
      </c>
      <c r="T276" s="21">
        <v>18.5</v>
      </c>
      <c r="U276" s="20">
        <v>0</v>
      </c>
      <c r="V276" s="10" t="s">
        <v>98</v>
      </c>
      <c r="X276" s="68" t="s">
        <v>47</v>
      </c>
    </row>
    <row r="277" spans="1:24" s="31" customFormat="1">
      <c r="A277" s="10"/>
      <c r="B277" s="10"/>
      <c r="C277" s="68" t="s">
        <v>46</v>
      </c>
      <c r="D277" s="100">
        <v>16.57</v>
      </c>
      <c r="E277" s="99">
        <v>0</v>
      </c>
      <c r="F277" s="99">
        <v>0</v>
      </c>
      <c r="G277" s="99">
        <v>0</v>
      </c>
      <c r="H277" s="99">
        <v>2.5</v>
      </c>
      <c r="I277" s="99">
        <v>0</v>
      </c>
      <c r="J277" s="99">
        <v>0</v>
      </c>
      <c r="K277" s="99">
        <v>0</v>
      </c>
      <c r="L277" s="99">
        <v>0</v>
      </c>
      <c r="M277" s="99">
        <v>10.57</v>
      </c>
      <c r="N277" s="99">
        <v>0</v>
      </c>
      <c r="O277" s="99">
        <v>0</v>
      </c>
      <c r="P277" s="98">
        <v>1.8</v>
      </c>
      <c r="Q277" s="98">
        <v>0</v>
      </c>
      <c r="R277" s="98">
        <v>0</v>
      </c>
      <c r="S277" s="98">
        <v>1.7</v>
      </c>
      <c r="T277" s="98">
        <v>0</v>
      </c>
      <c r="U277" s="97">
        <v>0</v>
      </c>
      <c r="V277" s="10"/>
      <c r="W277" s="10"/>
      <c r="X277" s="68" t="s">
        <v>46</v>
      </c>
    </row>
    <row r="278" spans="1:24" s="31" customFormat="1" ht="17.25" thickBot="1">
      <c r="A278" s="14"/>
      <c r="B278" s="14"/>
      <c r="C278" s="68" t="s">
        <v>45</v>
      </c>
      <c r="D278" s="100">
        <v>48.65</v>
      </c>
      <c r="E278" s="99">
        <v>3</v>
      </c>
      <c r="F278" s="99">
        <v>1.5</v>
      </c>
      <c r="G278" s="99">
        <v>0</v>
      </c>
      <c r="H278" s="99">
        <v>0</v>
      </c>
      <c r="I278" s="99">
        <v>0</v>
      </c>
      <c r="J278" s="99">
        <v>0</v>
      </c>
      <c r="K278" s="99">
        <v>24</v>
      </c>
      <c r="L278" s="99">
        <v>0</v>
      </c>
      <c r="M278" s="99">
        <v>6.3</v>
      </c>
      <c r="N278" s="99">
        <v>0</v>
      </c>
      <c r="O278" s="99">
        <v>1.66</v>
      </c>
      <c r="P278" s="98">
        <v>0</v>
      </c>
      <c r="Q278" s="98">
        <v>3</v>
      </c>
      <c r="R278" s="98">
        <v>0</v>
      </c>
      <c r="S278" s="98">
        <v>0</v>
      </c>
      <c r="T278" s="98">
        <v>8.86</v>
      </c>
      <c r="U278" s="97">
        <v>0.33</v>
      </c>
      <c r="V278" s="14"/>
      <c r="W278" s="14"/>
      <c r="X278" s="68" t="s">
        <v>45</v>
      </c>
    </row>
    <row r="279" spans="1:24" s="6" customFormat="1">
      <c r="A279" s="67"/>
      <c r="B279" s="67"/>
      <c r="C279" s="124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</row>
    <row r="280" spans="1:24" s="8" customFormat="1" ht="13.5">
      <c r="A280" s="8" t="s">
        <v>93</v>
      </c>
      <c r="C280" s="9"/>
    </row>
    <row r="281" spans="1:24" s="8" customFormat="1" ht="13.5">
      <c r="A281" s="8" t="s">
        <v>92</v>
      </c>
      <c r="C281" s="9"/>
    </row>
    <row r="284" spans="1:24" s="6" customFormat="1" ht="20.25">
      <c r="A284" s="53" t="s">
        <v>131</v>
      </c>
      <c r="B284" s="86"/>
      <c r="C284" s="31"/>
      <c r="X284" s="31"/>
    </row>
    <row r="285" spans="1:24" s="6" customFormat="1" ht="17.25" thickBot="1">
      <c r="A285" s="50"/>
      <c r="B285" s="50"/>
      <c r="C285" s="51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135"/>
    </row>
    <row r="286" spans="1:24" s="6" customFormat="1" ht="33" customHeight="1">
      <c r="A286" s="318" t="s">
        <v>69</v>
      </c>
      <c r="B286" s="318"/>
      <c r="C286" s="319"/>
      <c r="D286" s="176" t="s">
        <v>87</v>
      </c>
      <c r="E286" s="174" t="s">
        <v>86</v>
      </c>
      <c r="F286" s="174" t="s">
        <v>85</v>
      </c>
      <c r="G286" s="174" t="s">
        <v>84</v>
      </c>
      <c r="H286" s="174" t="s">
        <v>83</v>
      </c>
      <c r="I286" s="174" t="s">
        <v>82</v>
      </c>
      <c r="J286" s="174" t="s">
        <v>81</v>
      </c>
      <c r="K286" s="174" t="s">
        <v>80</v>
      </c>
      <c r="L286" s="175" t="s">
        <v>79</v>
      </c>
      <c r="M286" s="174" t="s">
        <v>78</v>
      </c>
      <c r="N286" s="174" t="s">
        <v>77</v>
      </c>
      <c r="O286" s="174" t="s">
        <v>76</v>
      </c>
      <c r="P286" s="174" t="s">
        <v>75</v>
      </c>
      <c r="Q286" s="174" t="s">
        <v>74</v>
      </c>
      <c r="R286" s="174" t="s">
        <v>73</v>
      </c>
      <c r="S286" s="174" t="s">
        <v>72</v>
      </c>
      <c r="T286" s="174" t="s">
        <v>71</v>
      </c>
      <c r="U286" s="173" t="s">
        <v>70</v>
      </c>
      <c r="V286" s="322" t="s">
        <v>69</v>
      </c>
      <c r="W286" s="318"/>
      <c r="X286" s="318"/>
    </row>
    <row r="287" spans="1:24" s="6" customFormat="1">
      <c r="A287" s="320"/>
      <c r="B287" s="320"/>
      <c r="C287" s="321"/>
      <c r="D287" s="172" t="s">
        <v>22</v>
      </c>
      <c r="E287" s="170" t="s">
        <v>68</v>
      </c>
      <c r="F287" s="170" t="s">
        <v>67</v>
      </c>
      <c r="G287" s="170" t="s">
        <v>66</v>
      </c>
      <c r="H287" s="170" t="s">
        <v>65</v>
      </c>
      <c r="I287" s="170" t="s">
        <v>64</v>
      </c>
      <c r="J287" s="170" t="s">
        <v>63</v>
      </c>
      <c r="K287" s="170" t="s">
        <v>62</v>
      </c>
      <c r="L287" s="171" t="s">
        <v>61</v>
      </c>
      <c r="M287" s="170" t="s">
        <v>60</v>
      </c>
      <c r="N287" s="170" t="s">
        <v>59</v>
      </c>
      <c r="O287" s="170" t="s">
        <v>58</v>
      </c>
      <c r="P287" s="170" t="s">
        <v>57</v>
      </c>
      <c r="Q287" s="171" t="s">
        <v>56</v>
      </c>
      <c r="R287" s="170" t="s">
        <v>55</v>
      </c>
      <c r="S287" s="170" t="s">
        <v>54</v>
      </c>
      <c r="T287" s="170" t="s">
        <v>53</v>
      </c>
      <c r="U287" s="169" t="s">
        <v>52</v>
      </c>
      <c r="V287" s="323"/>
      <c r="W287" s="320"/>
      <c r="X287" s="320"/>
    </row>
    <row r="288" spans="1:24" s="31" customFormat="1">
      <c r="A288" s="25" t="s">
        <v>51</v>
      </c>
      <c r="B288" s="33"/>
      <c r="C288" s="33"/>
      <c r="D288" s="134">
        <v>75517.902458304452</v>
      </c>
      <c r="E288" s="133">
        <v>1959.5632982379971</v>
      </c>
      <c r="F288" s="133">
        <v>1943.1243392399999</v>
      </c>
      <c r="G288" s="133">
        <v>17800.749231041475</v>
      </c>
      <c r="H288" s="133">
        <v>45131.064302999999</v>
      </c>
      <c r="I288" s="133">
        <v>490.64450635500003</v>
      </c>
      <c r="J288" s="133">
        <v>4738.3498806329781</v>
      </c>
      <c r="K288" s="133">
        <v>0</v>
      </c>
      <c r="L288" s="132">
        <v>0</v>
      </c>
      <c r="M288" s="133">
        <v>0</v>
      </c>
      <c r="N288" s="133">
        <v>615.881619</v>
      </c>
      <c r="O288" s="133">
        <v>227.63437970400003</v>
      </c>
      <c r="P288" s="168">
        <v>0</v>
      </c>
      <c r="Q288" s="168">
        <v>587.94049200000006</v>
      </c>
      <c r="R288" s="168">
        <v>1495.944727266</v>
      </c>
      <c r="S288" s="168">
        <v>0</v>
      </c>
      <c r="T288" s="168">
        <v>57.574930707</v>
      </c>
      <c r="U288" s="167">
        <v>469.43075111999997</v>
      </c>
      <c r="V288" s="25" t="s">
        <v>51</v>
      </c>
      <c r="W288" s="33"/>
      <c r="X288" s="33"/>
    </row>
    <row r="289" spans="1:24" s="31" customFormat="1">
      <c r="A289" s="25" t="s">
        <v>50</v>
      </c>
      <c r="B289" s="33"/>
      <c r="C289" s="33"/>
      <c r="D289" s="134">
        <v>239526.948584</v>
      </c>
      <c r="E289" s="133">
        <v>0</v>
      </c>
      <c r="F289" s="133">
        <v>9122.64948</v>
      </c>
      <c r="G289" s="133">
        <v>0</v>
      </c>
      <c r="H289" s="133">
        <v>211882.93100000001</v>
      </c>
      <c r="I289" s="133">
        <v>2303.4953350000001</v>
      </c>
      <c r="J289" s="133">
        <v>0</v>
      </c>
      <c r="K289" s="133">
        <v>0</v>
      </c>
      <c r="L289" s="132">
        <v>0</v>
      </c>
      <c r="M289" s="133">
        <v>0</v>
      </c>
      <c r="N289" s="133">
        <v>2891.4630000000002</v>
      </c>
      <c r="O289" s="133">
        <v>1068.7060080000001</v>
      </c>
      <c r="P289" s="168">
        <v>0</v>
      </c>
      <c r="Q289" s="168">
        <v>2760.2840000000001</v>
      </c>
      <c r="R289" s="168">
        <v>7023.2146819999998</v>
      </c>
      <c r="S289" s="168">
        <v>0</v>
      </c>
      <c r="T289" s="168">
        <v>270.30483900000002</v>
      </c>
      <c r="U289" s="167">
        <v>2203.9002399999999</v>
      </c>
      <c r="V289" s="25" t="s">
        <v>50</v>
      </c>
      <c r="W289" s="33"/>
      <c r="X289" s="33"/>
    </row>
    <row r="290" spans="1:24" s="6" customFormat="1">
      <c r="A290" s="30" t="s">
        <v>96</v>
      </c>
      <c r="B290" s="30"/>
      <c r="C290" s="33"/>
      <c r="D290" s="166"/>
      <c r="E290" s="164"/>
      <c r="F290" s="164"/>
      <c r="G290" s="164"/>
      <c r="H290" s="164"/>
      <c r="I290" s="164"/>
      <c r="J290" s="164"/>
      <c r="K290" s="164"/>
      <c r="L290" s="165"/>
      <c r="M290" s="164"/>
      <c r="N290" s="164"/>
      <c r="O290" s="164"/>
      <c r="P290" s="163"/>
      <c r="Q290" s="163"/>
      <c r="R290" s="163"/>
      <c r="S290" s="163"/>
      <c r="T290" s="163"/>
      <c r="U290" s="162"/>
      <c r="V290" s="30" t="s">
        <v>96</v>
      </c>
      <c r="W290" s="30"/>
      <c r="X290" s="33"/>
    </row>
    <row r="291" spans="1:24" s="31" customFormat="1">
      <c r="A291" s="76"/>
      <c r="B291" s="76" t="s">
        <v>94</v>
      </c>
      <c r="C291" s="75"/>
      <c r="D291" s="161">
        <v>67820</v>
      </c>
      <c r="E291" s="158">
        <v>0</v>
      </c>
      <c r="F291" s="158">
        <v>3174</v>
      </c>
      <c r="G291" s="158">
        <v>0</v>
      </c>
      <c r="H291" s="158">
        <v>50000</v>
      </c>
      <c r="I291" s="158">
        <v>2120</v>
      </c>
      <c r="J291" s="158">
        <v>99</v>
      </c>
      <c r="K291" s="158">
        <v>0</v>
      </c>
      <c r="L291" s="159">
        <v>0</v>
      </c>
      <c r="M291" s="158">
        <v>0</v>
      </c>
      <c r="N291" s="158">
        <v>980</v>
      </c>
      <c r="O291" s="158">
        <v>895</v>
      </c>
      <c r="P291" s="158">
        <v>0</v>
      </c>
      <c r="Q291" s="158">
        <v>1498</v>
      </c>
      <c r="R291" s="158">
        <v>3979</v>
      </c>
      <c r="S291" s="158">
        <v>2450</v>
      </c>
      <c r="T291" s="158">
        <v>1625</v>
      </c>
      <c r="U291" s="157">
        <v>1000</v>
      </c>
      <c r="V291" s="76"/>
      <c r="W291" s="76" t="s">
        <v>94</v>
      </c>
      <c r="X291" s="75"/>
    </row>
    <row r="292" spans="1:24" s="31" customFormat="1">
      <c r="A292" s="76"/>
      <c r="B292" s="76" t="s">
        <v>98</v>
      </c>
      <c r="C292" s="75"/>
      <c r="D292" s="161">
        <v>44.08</v>
      </c>
      <c r="E292" s="160">
        <v>29.08</v>
      </c>
      <c r="F292" s="160">
        <v>0</v>
      </c>
      <c r="G292" s="160">
        <v>0</v>
      </c>
      <c r="H292" s="160">
        <v>0</v>
      </c>
      <c r="I292" s="160">
        <v>0</v>
      </c>
      <c r="J292" s="158">
        <v>15</v>
      </c>
      <c r="K292" s="158">
        <v>0</v>
      </c>
      <c r="L292" s="159">
        <v>0</v>
      </c>
      <c r="M292" s="158">
        <v>0</v>
      </c>
      <c r="N292" s="158">
        <v>0</v>
      </c>
      <c r="O292" s="158">
        <v>0</v>
      </c>
      <c r="P292" s="158">
        <v>0</v>
      </c>
      <c r="Q292" s="158">
        <v>0</v>
      </c>
      <c r="R292" s="158">
        <v>0</v>
      </c>
      <c r="S292" s="158">
        <v>0</v>
      </c>
      <c r="T292" s="158">
        <v>0</v>
      </c>
      <c r="U292" s="157">
        <v>0</v>
      </c>
      <c r="V292" s="76"/>
      <c r="W292" s="76" t="s">
        <v>98</v>
      </c>
      <c r="X292" s="75"/>
    </row>
    <row r="293" spans="1:24" s="6" customFormat="1">
      <c r="A293" s="13"/>
      <c r="B293" s="13"/>
      <c r="C293" s="114"/>
      <c r="D293" s="148"/>
      <c r="E293" s="146"/>
      <c r="F293" s="146"/>
      <c r="G293" s="146"/>
      <c r="H293" s="146"/>
      <c r="I293" s="146"/>
      <c r="J293" s="146"/>
      <c r="K293" s="146"/>
      <c r="L293" s="147"/>
      <c r="M293" s="146"/>
      <c r="N293" s="146"/>
      <c r="O293" s="146"/>
      <c r="P293" s="145"/>
      <c r="Q293" s="145"/>
      <c r="R293" s="145"/>
      <c r="S293" s="145"/>
      <c r="T293" s="145"/>
      <c r="U293" s="144"/>
      <c r="V293" s="13"/>
      <c r="W293" s="13"/>
      <c r="X293" s="114"/>
    </row>
    <row r="294" spans="1:24" s="6" customFormat="1">
      <c r="A294" s="30" t="s">
        <v>95</v>
      </c>
      <c r="B294" s="30"/>
      <c r="C294" s="69"/>
      <c r="D294" s="156"/>
      <c r="E294" s="154"/>
      <c r="F294" s="154"/>
      <c r="G294" s="154"/>
      <c r="H294" s="154"/>
      <c r="I294" s="154"/>
      <c r="J294" s="154"/>
      <c r="K294" s="154"/>
      <c r="L294" s="155"/>
      <c r="M294" s="154"/>
      <c r="N294" s="154"/>
      <c r="O294" s="154"/>
      <c r="P294" s="153"/>
      <c r="Q294" s="153"/>
      <c r="R294" s="153"/>
      <c r="S294" s="153"/>
      <c r="T294" s="153"/>
      <c r="U294" s="152"/>
      <c r="V294" s="30" t="s">
        <v>95</v>
      </c>
      <c r="W294" s="30"/>
      <c r="X294" s="69"/>
    </row>
    <row r="295" spans="1:24" s="31" customFormat="1">
      <c r="A295" s="10" t="s">
        <v>94</v>
      </c>
      <c r="C295" s="68" t="s">
        <v>47</v>
      </c>
      <c r="D295" s="151">
        <v>700</v>
      </c>
      <c r="E295" s="128">
        <v>0</v>
      </c>
      <c r="F295" s="128">
        <v>0</v>
      </c>
      <c r="G295" s="128">
        <v>0</v>
      </c>
      <c r="H295" s="128">
        <v>0</v>
      </c>
      <c r="I295" s="128">
        <v>0</v>
      </c>
      <c r="J295" s="128">
        <v>0</v>
      </c>
      <c r="K295" s="128">
        <v>0</v>
      </c>
      <c r="L295" s="128">
        <v>0</v>
      </c>
      <c r="M295" s="128">
        <v>0</v>
      </c>
      <c r="N295" s="128">
        <v>0</v>
      </c>
      <c r="O295" s="128">
        <v>0</v>
      </c>
      <c r="P295" s="150">
        <v>0</v>
      </c>
      <c r="Q295" s="150">
        <v>0</v>
      </c>
      <c r="R295" s="150">
        <v>0</v>
      </c>
      <c r="S295" s="150">
        <v>0</v>
      </c>
      <c r="T295" s="150">
        <v>700</v>
      </c>
      <c r="U295" s="149">
        <v>0</v>
      </c>
      <c r="V295" s="10" t="s">
        <v>94</v>
      </c>
      <c r="X295" s="68" t="s">
        <v>47</v>
      </c>
    </row>
    <row r="296" spans="1:24" s="31" customFormat="1">
      <c r="A296" s="10"/>
      <c r="B296" s="10"/>
      <c r="C296" s="68" t="s">
        <v>46</v>
      </c>
      <c r="D296" s="148">
        <v>1098</v>
      </c>
      <c r="E296" s="146">
        <v>0</v>
      </c>
      <c r="F296" s="146">
        <v>0</v>
      </c>
      <c r="G296" s="146">
        <v>0</v>
      </c>
      <c r="H296" s="146">
        <v>0</v>
      </c>
      <c r="I296" s="146">
        <v>0</v>
      </c>
      <c r="J296" s="146">
        <v>0</v>
      </c>
      <c r="K296" s="146">
        <v>0</v>
      </c>
      <c r="L296" s="146">
        <v>0</v>
      </c>
      <c r="M296" s="146">
        <v>0</v>
      </c>
      <c r="N296" s="146">
        <v>0</v>
      </c>
      <c r="O296" s="146">
        <v>0</v>
      </c>
      <c r="P296" s="145">
        <v>0</v>
      </c>
      <c r="Q296" s="145">
        <v>498</v>
      </c>
      <c r="R296" s="145">
        <v>600</v>
      </c>
      <c r="S296" s="145">
        <v>0</v>
      </c>
      <c r="T296" s="145">
        <v>0</v>
      </c>
      <c r="U296" s="144">
        <v>0</v>
      </c>
      <c r="V296" s="10"/>
      <c r="W296" s="10"/>
      <c r="X296" s="68" t="s">
        <v>46</v>
      </c>
    </row>
    <row r="297" spans="1:24" s="31" customFormat="1">
      <c r="A297" s="10"/>
      <c r="B297" s="10"/>
      <c r="C297" s="68" t="s">
        <v>45</v>
      </c>
      <c r="D297" s="148">
        <v>0</v>
      </c>
      <c r="E297" s="146">
        <v>0</v>
      </c>
      <c r="F297" s="146">
        <v>0</v>
      </c>
      <c r="G297" s="146">
        <v>0</v>
      </c>
      <c r="H297" s="146">
        <v>0</v>
      </c>
      <c r="I297" s="146">
        <v>0</v>
      </c>
      <c r="J297" s="146">
        <v>0</v>
      </c>
      <c r="K297" s="146">
        <v>0</v>
      </c>
      <c r="L297" s="147">
        <v>0</v>
      </c>
      <c r="M297" s="146">
        <v>0</v>
      </c>
      <c r="N297" s="146">
        <v>0</v>
      </c>
      <c r="O297" s="146">
        <v>0</v>
      </c>
      <c r="P297" s="145">
        <v>0</v>
      </c>
      <c r="Q297" s="145">
        <v>0</v>
      </c>
      <c r="R297" s="145">
        <v>0</v>
      </c>
      <c r="S297" s="145">
        <v>0</v>
      </c>
      <c r="T297" s="145">
        <v>0</v>
      </c>
      <c r="U297" s="144">
        <v>0</v>
      </c>
      <c r="V297" s="10"/>
      <c r="W297" s="10"/>
      <c r="X297" s="68" t="s">
        <v>45</v>
      </c>
    </row>
    <row r="298" spans="1:24" s="6" customFormat="1">
      <c r="A298" s="13"/>
      <c r="C298" s="10"/>
      <c r="D298" s="148"/>
      <c r="E298" s="146"/>
      <c r="F298" s="146"/>
      <c r="G298" s="146"/>
      <c r="H298" s="146"/>
      <c r="I298" s="146"/>
      <c r="J298" s="146"/>
      <c r="K298" s="146"/>
      <c r="L298" s="147"/>
      <c r="M298" s="146"/>
      <c r="N298" s="146"/>
      <c r="O298" s="146"/>
      <c r="P298" s="145"/>
      <c r="Q298" s="145"/>
      <c r="R298" s="145"/>
      <c r="S298" s="145"/>
      <c r="T298" s="145"/>
      <c r="U298" s="144"/>
      <c r="V298" s="13"/>
      <c r="X298" s="10"/>
    </row>
    <row r="299" spans="1:24" s="31" customFormat="1">
      <c r="A299" s="10" t="s">
        <v>98</v>
      </c>
      <c r="C299" s="68" t="s">
        <v>47</v>
      </c>
      <c r="D299" s="151">
        <v>0</v>
      </c>
      <c r="E299" s="128">
        <v>0</v>
      </c>
      <c r="F299" s="128">
        <v>0</v>
      </c>
      <c r="G299" s="128">
        <v>0</v>
      </c>
      <c r="H299" s="128">
        <v>0</v>
      </c>
      <c r="I299" s="128">
        <v>0</v>
      </c>
      <c r="J299" s="128">
        <v>0</v>
      </c>
      <c r="K299" s="128">
        <v>0</v>
      </c>
      <c r="L299" s="127">
        <v>0</v>
      </c>
      <c r="M299" s="128">
        <v>0</v>
      </c>
      <c r="N299" s="128">
        <v>0</v>
      </c>
      <c r="O299" s="128">
        <v>0</v>
      </c>
      <c r="P299" s="150">
        <v>0</v>
      </c>
      <c r="Q299" s="150">
        <v>0</v>
      </c>
      <c r="R299" s="150">
        <v>0</v>
      </c>
      <c r="S299" s="150">
        <v>0</v>
      </c>
      <c r="T299" s="150">
        <v>0</v>
      </c>
      <c r="U299" s="149">
        <v>0</v>
      </c>
      <c r="V299" s="10" t="s">
        <v>98</v>
      </c>
      <c r="X299" s="68" t="s">
        <v>47</v>
      </c>
    </row>
    <row r="300" spans="1:24" s="31" customFormat="1">
      <c r="A300" s="10"/>
      <c r="B300" s="10"/>
      <c r="C300" s="68" t="s">
        <v>46</v>
      </c>
      <c r="D300" s="148">
        <v>0</v>
      </c>
      <c r="E300" s="146">
        <v>0</v>
      </c>
      <c r="F300" s="146">
        <v>0</v>
      </c>
      <c r="G300" s="146">
        <v>0</v>
      </c>
      <c r="H300" s="146">
        <v>0</v>
      </c>
      <c r="I300" s="146">
        <v>0</v>
      </c>
      <c r="J300" s="146">
        <v>0</v>
      </c>
      <c r="K300" s="146">
        <v>0</v>
      </c>
      <c r="L300" s="147">
        <v>0</v>
      </c>
      <c r="M300" s="146">
        <v>0</v>
      </c>
      <c r="N300" s="146">
        <v>0</v>
      </c>
      <c r="O300" s="146">
        <v>0</v>
      </c>
      <c r="P300" s="145">
        <v>0</v>
      </c>
      <c r="Q300" s="145">
        <v>0</v>
      </c>
      <c r="R300" s="145">
        <v>0</v>
      </c>
      <c r="S300" s="145">
        <v>0</v>
      </c>
      <c r="T300" s="145">
        <v>0</v>
      </c>
      <c r="U300" s="144">
        <v>0</v>
      </c>
      <c r="V300" s="10"/>
      <c r="W300" s="10"/>
      <c r="X300" s="68" t="s">
        <v>46</v>
      </c>
    </row>
    <row r="301" spans="1:24" s="62" customFormat="1" ht="17.25" thickBot="1">
      <c r="A301" s="137"/>
      <c r="B301" s="137"/>
      <c r="C301" s="143" t="s">
        <v>45</v>
      </c>
      <c r="D301" s="142">
        <v>0</v>
      </c>
      <c r="E301" s="140">
        <v>0</v>
      </c>
      <c r="F301" s="140">
        <v>0</v>
      </c>
      <c r="G301" s="140">
        <v>0</v>
      </c>
      <c r="H301" s="140">
        <v>0</v>
      </c>
      <c r="I301" s="140">
        <v>0</v>
      </c>
      <c r="J301" s="140">
        <v>0</v>
      </c>
      <c r="K301" s="140">
        <v>0</v>
      </c>
      <c r="L301" s="141">
        <v>0</v>
      </c>
      <c r="M301" s="140">
        <v>0</v>
      </c>
      <c r="N301" s="140">
        <v>0</v>
      </c>
      <c r="O301" s="140">
        <v>0</v>
      </c>
      <c r="P301" s="139">
        <v>0</v>
      </c>
      <c r="Q301" s="139">
        <v>0</v>
      </c>
      <c r="R301" s="139">
        <v>0</v>
      </c>
      <c r="S301" s="139">
        <v>0</v>
      </c>
      <c r="T301" s="139">
        <v>0</v>
      </c>
      <c r="U301" s="138">
        <v>0</v>
      </c>
      <c r="V301" s="137"/>
      <c r="W301" s="137"/>
      <c r="X301" s="68" t="s">
        <v>45</v>
      </c>
    </row>
    <row r="302" spans="1:24" s="6" customFormat="1">
      <c r="A302" s="13"/>
      <c r="B302" s="13"/>
      <c r="C302" s="123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1"/>
      <c r="Q302" s="11"/>
      <c r="R302" s="11"/>
      <c r="S302" s="11"/>
      <c r="T302" s="11"/>
      <c r="U302" s="11"/>
      <c r="V302" s="13"/>
      <c r="W302" s="13"/>
      <c r="X302" s="124"/>
    </row>
    <row r="303" spans="1:24" s="6" customFormat="1">
      <c r="A303" s="8" t="s">
        <v>93</v>
      </c>
      <c r="C303" s="31"/>
      <c r="X303" s="31"/>
    </row>
    <row r="304" spans="1:24" s="6" customFormat="1">
      <c r="A304" s="8" t="s">
        <v>92</v>
      </c>
      <c r="C304" s="31"/>
      <c r="X304" s="31"/>
    </row>
    <row r="307" spans="1:24" s="6" customFormat="1" ht="20.25">
      <c r="A307" s="53" t="s">
        <v>130</v>
      </c>
    </row>
    <row r="308" spans="1:24" s="6" customFormat="1" ht="17.25" thickBo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85"/>
    </row>
    <row r="309" spans="1:24" s="6" customFormat="1" ht="33" customHeight="1">
      <c r="A309" s="318" t="s">
        <v>69</v>
      </c>
      <c r="B309" s="318"/>
      <c r="C309" s="319"/>
      <c r="D309" s="48" t="s">
        <v>87</v>
      </c>
      <c r="E309" s="46" t="s">
        <v>86</v>
      </c>
      <c r="F309" s="46" t="s">
        <v>85</v>
      </c>
      <c r="G309" s="46" t="s">
        <v>84</v>
      </c>
      <c r="H309" s="46" t="s">
        <v>83</v>
      </c>
      <c r="I309" s="46" t="s">
        <v>82</v>
      </c>
      <c r="J309" s="46" t="s">
        <v>81</v>
      </c>
      <c r="K309" s="46" t="s">
        <v>80</v>
      </c>
      <c r="L309" s="46" t="s">
        <v>79</v>
      </c>
      <c r="M309" s="46" t="s">
        <v>78</v>
      </c>
      <c r="N309" s="46" t="s">
        <v>77</v>
      </c>
      <c r="O309" s="46" t="s">
        <v>76</v>
      </c>
      <c r="P309" s="46" t="s">
        <v>75</v>
      </c>
      <c r="Q309" s="46" t="s">
        <v>74</v>
      </c>
      <c r="R309" s="46" t="s">
        <v>73</v>
      </c>
      <c r="S309" s="46" t="s">
        <v>72</v>
      </c>
      <c r="T309" s="46" t="s">
        <v>71</v>
      </c>
      <c r="U309" s="45" t="s">
        <v>70</v>
      </c>
      <c r="V309" s="322" t="s">
        <v>69</v>
      </c>
      <c r="W309" s="318"/>
      <c r="X309" s="318"/>
    </row>
    <row r="310" spans="1:24" s="6" customFormat="1">
      <c r="A310" s="320"/>
      <c r="B310" s="320"/>
      <c r="C310" s="321"/>
      <c r="D310" s="43" t="s">
        <v>22</v>
      </c>
      <c r="E310" s="41" t="s">
        <v>68</v>
      </c>
      <c r="F310" s="41" t="s">
        <v>67</v>
      </c>
      <c r="G310" s="41" t="s">
        <v>66</v>
      </c>
      <c r="H310" s="41" t="s">
        <v>65</v>
      </c>
      <c r="I310" s="41" t="s">
        <v>64</v>
      </c>
      <c r="J310" s="41" t="s">
        <v>63</v>
      </c>
      <c r="K310" s="41" t="s">
        <v>62</v>
      </c>
      <c r="L310" s="41" t="s">
        <v>61</v>
      </c>
      <c r="M310" s="41" t="s">
        <v>60</v>
      </c>
      <c r="N310" s="41" t="s">
        <v>59</v>
      </c>
      <c r="O310" s="41" t="s">
        <v>58</v>
      </c>
      <c r="P310" s="41" t="s">
        <v>57</v>
      </c>
      <c r="Q310" s="41" t="s">
        <v>56</v>
      </c>
      <c r="R310" s="41" t="s">
        <v>55</v>
      </c>
      <c r="S310" s="41" t="s">
        <v>54</v>
      </c>
      <c r="T310" s="41" t="s">
        <v>53</v>
      </c>
      <c r="U310" s="40" t="s">
        <v>52</v>
      </c>
      <c r="V310" s="323"/>
      <c r="W310" s="320"/>
      <c r="X310" s="320"/>
    </row>
    <row r="311" spans="1:24" s="31" customFormat="1" ht="15.75" customHeight="1">
      <c r="A311" s="324" t="s">
        <v>51</v>
      </c>
      <c r="B311" s="324"/>
      <c r="C311" s="325"/>
      <c r="D311" s="29">
        <v>699713.27090699982</v>
      </c>
      <c r="E311" s="28">
        <v>78836.949325348774</v>
      </c>
      <c r="F311" s="28">
        <v>39532.80341744508</v>
      </c>
      <c r="G311" s="28">
        <v>33066.728828330044</v>
      </c>
      <c r="H311" s="28">
        <v>47749.014433308133</v>
      </c>
      <c r="I311" s="28">
        <v>19166.333852936197</v>
      </c>
      <c r="J311" s="28">
        <v>18211.790641623862</v>
      </c>
      <c r="K311" s="28">
        <v>16051.911763082389</v>
      </c>
      <c r="L311" s="28">
        <v>4416.6596334374526</v>
      </c>
      <c r="M311" s="28">
        <v>168741.16102938267</v>
      </c>
      <c r="N311" s="28">
        <v>25955.508389460992</v>
      </c>
      <c r="O311" s="28">
        <v>26893.327419067464</v>
      </c>
      <c r="P311" s="27">
        <v>36743.027207763764</v>
      </c>
      <c r="Q311" s="27">
        <v>30758.791752922032</v>
      </c>
      <c r="R311" s="27">
        <v>37125.996914893622</v>
      </c>
      <c r="S311" s="27">
        <v>46888.281232824855</v>
      </c>
      <c r="T311" s="27">
        <v>51785.37460711498</v>
      </c>
      <c r="U311" s="26">
        <v>17789.610458057567</v>
      </c>
      <c r="V311" s="326" t="s">
        <v>51</v>
      </c>
      <c r="W311" s="324"/>
      <c r="X311" s="324"/>
    </row>
    <row r="312" spans="1:24" s="10" customFormat="1" ht="15.75" customHeight="1" thickBot="1">
      <c r="A312" s="327" t="s">
        <v>129</v>
      </c>
      <c r="B312" s="327"/>
      <c r="C312" s="328"/>
      <c r="D312" s="18">
        <v>1441330</v>
      </c>
      <c r="E312" s="17">
        <v>162395.17656112558</v>
      </c>
      <c r="F312" s="17">
        <v>81433.092552048241</v>
      </c>
      <c r="G312" s="17">
        <v>68113.712064311447</v>
      </c>
      <c r="H312" s="17">
        <v>98357.555636967867</v>
      </c>
      <c r="I312" s="17">
        <v>39480.474532723587</v>
      </c>
      <c r="J312" s="17">
        <v>37514.223749774414</v>
      </c>
      <c r="K312" s="17">
        <v>33065.118161176906</v>
      </c>
      <c r="L312" s="17">
        <v>9097.8180551166097</v>
      </c>
      <c r="M312" s="17">
        <v>347587.6587437283</v>
      </c>
      <c r="N312" s="17">
        <v>53465.4042769386</v>
      </c>
      <c r="O312" s="17">
        <v>55397.205141870836</v>
      </c>
      <c r="P312" s="16">
        <v>75686.469883183017</v>
      </c>
      <c r="Q312" s="16">
        <v>63359.623377975862</v>
      </c>
      <c r="R312" s="16">
        <v>76475.344056259666</v>
      </c>
      <c r="S312" s="16">
        <v>96584.542839533809</v>
      </c>
      <c r="T312" s="16">
        <v>106671.99992608617</v>
      </c>
      <c r="U312" s="15">
        <v>36644.580441179118</v>
      </c>
      <c r="V312" s="329" t="s">
        <v>129</v>
      </c>
      <c r="W312" s="327"/>
      <c r="X312" s="327"/>
    </row>
    <row r="313" spans="1:24" s="6" customFormat="1">
      <c r="A313" s="136"/>
      <c r="B313" s="136"/>
      <c r="C313" s="136"/>
      <c r="D313" s="136"/>
      <c r="E313" s="136"/>
      <c r="F313" s="136"/>
      <c r="G313" s="136"/>
      <c r="H313" s="136"/>
      <c r="I313" s="136"/>
      <c r="J313" s="136"/>
      <c r="K313" s="136"/>
      <c r="L313" s="136"/>
      <c r="M313" s="136"/>
      <c r="N313" s="136"/>
      <c r="O313" s="136"/>
      <c r="P313" s="136"/>
      <c r="Q313" s="136"/>
      <c r="R313" s="136"/>
      <c r="S313" s="136"/>
      <c r="T313" s="136"/>
      <c r="U313" s="136"/>
      <c r="V313" s="136"/>
      <c r="W313" s="136"/>
      <c r="X313" s="136"/>
    </row>
    <row r="314" spans="1:24" s="6" customFormat="1">
      <c r="A314" s="8" t="s">
        <v>128</v>
      </c>
    </row>
    <row r="315" spans="1:24" s="62" customFormat="1">
      <c r="A315" s="8" t="s">
        <v>127</v>
      </c>
    </row>
    <row r="318" spans="1:24" s="6" customFormat="1" ht="20.25">
      <c r="A318" s="53" t="s">
        <v>126</v>
      </c>
      <c r="B318" s="86"/>
      <c r="C318" s="31"/>
      <c r="X318" s="31"/>
    </row>
    <row r="319" spans="1:24" s="6" customFormat="1" ht="17.25" thickBot="1">
      <c r="A319" s="50"/>
      <c r="B319" s="50"/>
      <c r="C319" s="51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135" t="s">
        <v>125</v>
      </c>
    </row>
    <row r="320" spans="1:24" s="6" customFormat="1" ht="33" customHeight="1">
      <c r="A320" s="318" t="s">
        <v>69</v>
      </c>
      <c r="B320" s="318"/>
      <c r="C320" s="319"/>
      <c r="D320" s="48" t="s">
        <v>87</v>
      </c>
      <c r="E320" s="46" t="s">
        <v>86</v>
      </c>
      <c r="F320" s="46" t="s">
        <v>85</v>
      </c>
      <c r="G320" s="46" t="s">
        <v>84</v>
      </c>
      <c r="H320" s="46" t="s">
        <v>83</v>
      </c>
      <c r="I320" s="46" t="s">
        <v>82</v>
      </c>
      <c r="J320" s="46" t="s">
        <v>81</v>
      </c>
      <c r="K320" s="46" t="s">
        <v>80</v>
      </c>
      <c r="L320" s="46" t="s">
        <v>79</v>
      </c>
      <c r="M320" s="46" t="s">
        <v>78</v>
      </c>
      <c r="N320" s="46" t="s">
        <v>77</v>
      </c>
      <c r="O320" s="46" t="s">
        <v>76</v>
      </c>
      <c r="P320" s="46" t="s">
        <v>75</v>
      </c>
      <c r="Q320" s="46" t="s">
        <v>74</v>
      </c>
      <c r="R320" s="46" t="s">
        <v>73</v>
      </c>
      <c r="S320" s="46" t="s">
        <v>72</v>
      </c>
      <c r="T320" s="46" t="s">
        <v>71</v>
      </c>
      <c r="U320" s="45" t="s">
        <v>70</v>
      </c>
      <c r="V320" s="322" t="s">
        <v>69</v>
      </c>
      <c r="W320" s="318"/>
      <c r="X320" s="318"/>
    </row>
    <row r="321" spans="1:24" s="6" customFormat="1">
      <c r="A321" s="320"/>
      <c r="B321" s="320"/>
      <c r="C321" s="321"/>
      <c r="D321" s="43" t="s">
        <v>22</v>
      </c>
      <c r="E321" s="41" t="s">
        <v>68</v>
      </c>
      <c r="F321" s="41" t="s">
        <v>67</v>
      </c>
      <c r="G321" s="41" t="s">
        <v>66</v>
      </c>
      <c r="H321" s="41" t="s">
        <v>65</v>
      </c>
      <c r="I321" s="41" t="s">
        <v>64</v>
      </c>
      <c r="J321" s="41" t="s">
        <v>63</v>
      </c>
      <c r="K321" s="41" t="s">
        <v>62</v>
      </c>
      <c r="L321" s="41" t="s">
        <v>61</v>
      </c>
      <c r="M321" s="41" t="s">
        <v>60</v>
      </c>
      <c r="N321" s="41" t="s">
        <v>59</v>
      </c>
      <c r="O321" s="41" t="s">
        <v>58</v>
      </c>
      <c r="P321" s="41" t="s">
        <v>57</v>
      </c>
      <c r="Q321" s="41" t="s">
        <v>56</v>
      </c>
      <c r="R321" s="41" t="s">
        <v>55</v>
      </c>
      <c r="S321" s="41" t="s">
        <v>54</v>
      </c>
      <c r="T321" s="41" t="s">
        <v>53</v>
      </c>
      <c r="U321" s="40" t="s">
        <v>52</v>
      </c>
      <c r="V321" s="323"/>
      <c r="W321" s="320"/>
      <c r="X321" s="320"/>
    </row>
    <row r="322" spans="1:24" s="31" customFormat="1">
      <c r="A322" s="25" t="s">
        <v>51</v>
      </c>
      <c r="B322" s="33"/>
      <c r="C322" s="33"/>
      <c r="D322" s="29">
        <v>226865.38777099</v>
      </c>
      <c r="E322" s="28">
        <v>0</v>
      </c>
      <c r="F322" s="28">
        <v>7009.86</v>
      </c>
      <c r="G322" s="28">
        <v>20265.357</v>
      </c>
      <c r="H322" s="28">
        <v>69438.259999999995</v>
      </c>
      <c r="I322" s="28">
        <v>0</v>
      </c>
      <c r="J322" s="28">
        <v>0</v>
      </c>
      <c r="K322" s="28">
        <v>25080.6</v>
      </c>
      <c r="L322" s="28">
        <v>0</v>
      </c>
      <c r="M322" s="28">
        <v>28468.094400000002</v>
      </c>
      <c r="N322" s="28">
        <v>347.95352831999998</v>
      </c>
      <c r="O322" s="28">
        <v>0</v>
      </c>
      <c r="P322" s="27">
        <v>71634.3</v>
      </c>
      <c r="Q322" s="27">
        <v>690.27928992</v>
      </c>
      <c r="R322" s="27">
        <v>812.04139874999998</v>
      </c>
      <c r="S322" s="27">
        <v>523.58399999999995</v>
      </c>
      <c r="T322" s="27">
        <v>0</v>
      </c>
      <c r="U322" s="26">
        <v>2595.0581540000003</v>
      </c>
      <c r="V322" s="25" t="s">
        <v>51</v>
      </c>
      <c r="W322" s="33"/>
      <c r="X322" s="33"/>
    </row>
    <row r="323" spans="1:24" s="31" customFormat="1">
      <c r="A323" s="25" t="s">
        <v>50</v>
      </c>
      <c r="B323" s="33"/>
      <c r="C323" s="33"/>
      <c r="D323" s="29">
        <v>41752.654037999993</v>
      </c>
      <c r="E323" s="28">
        <v>0</v>
      </c>
      <c r="F323" s="28">
        <v>0</v>
      </c>
      <c r="G323" s="28">
        <v>15618.363407999999</v>
      </c>
      <c r="H323" s="28">
        <v>11414.696400000001</v>
      </c>
      <c r="I323" s="28">
        <v>0</v>
      </c>
      <c r="J323" s="28">
        <v>0</v>
      </c>
      <c r="K323" s="28">
        <v>0</v>
      </c>
      <c r="L323" s="28">
        <v>0</v>
      </c>
      <c r="M323" s="28">
        <v>0</v>
      </c>
      <c r="N323" s="28">
        <v>1633.58464</v>
      </c>
      <c r="O323" s="28">
        <v>0</v>
      </c>
      <c r="P323" s="27">
        <v>0</v>
      </c>
      <c r="Q323" s="27">
        <v>3240.74784</v>
      </c>
      <c r="R323" s="27">
        <v>2496.2037500000001</v>
      </c>
      <c r="S323" s="27">
        <v>0</v>
      </c>
      <c r="T323" s="27">
        <v>0</v>
      </c>
      <c r="U323" s="26">
        <v>7349.058</v>
      </c>
      <c r="V323" s="25" t="s">
        <v>50</v>
      </c>
      <c r="W323" s="33"/>
      <c r="X323" s="33"/>
    </row>
    <row r="324" spans="1:24" s="31" customFormat="1">
      <c r="A324" s="25" t="s">
        <v>96</v>
      </c>
      <c r="B324" s="25"/>
      <c r="C324" s="33"/>
      <c r="D324" s="29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7"/>
      <c r="Q324" s="27"/>
      <c r="R324" s="27"/>
      <c r="S324" s="27"/>
      <c r="T324" s="27"/>
      <c r="U324" s="26"/>
      <c r="V324" s="25" t="s">
        <v>96</v>
      </c>
      <c r="W324" s="25"/>
      <c r="X324" s="33"/>
    </row>
    <row r="325" spans="1:24" s="31" customFormat="1">
      <c r="A325" s="76"/>
      <c r="B325" s="76" t="s">
        <v>94</v>
      </c>
      <c r="C325" s="75"/>
      <c r="D325" s="79">
        <v>21998.940397689224</v>
      </c>
      <c r="E325" s="78">
        <v>0</v>
      </c>
      <c r="F325" s="78">
        <v>0</v>
      </c>
      <c r="G325" s="78">
        <v>4500</v>
      </c>
      <c r="H325" s="78">
        <v>8000</v>
      </c>
      <c r="I325" s="78">
        <v>0</v>
      </c>
      <c r="J325" s="78">
        <v>0</v>
      </c>
      <c r="K325" s="78">
        <v>0</v>
      </c>
      <c r="L325" s="78">
        <v>0</v>
      </c>
      <c r="M325" s="78">
        <v>0</v>
      </c>
      <c r="N325" s="78">
        <v>951.16777932160039</v>
      </c>
      <c r="O325" s="78">
        <v>0</v>
      </c>
      <c r="P325" s="78">
        <v>0</v>
      </c>
      <c r="Q325" s="78">
        <v>5000</v>
      </c>
      <c r="R325" s="78">
        <v>597.77261836762477</v>
      </c>
      <c r="S325" s="78">
        <v>0</v>
      </c>
      <c r="T325" s="78">
        <v>0</v>
      </c>
      <c r="U325" s="77">
        <v>2950</v>
      </c>
      <c r="V325" s="76"/>
      <c r="W325" s="76" t="s">
        <v>94</v>
      </c>
      <c r="X325" s="75"/>
    </row>
    <row r="326" spans="1:24" s="31" customFormat="1">
      <c r="A326" s="76"/>
      <c r="B326" s="76" t="s">
        <v>98</v>
      </c>
      <c r="C326" s="75"/>
      <c r="D326" s="79">
        <v>392.03</v>
      </c>
      <c r="E326" s="87">
        <v>0</v>
      </c>
      <c r="F326" s="87">
        <v>30</v>
      </c>
      <c r="G326" s="87">
        <v>67.63</v>
      </c>
      <c r="H326" s="87">
        <v>85</v>
      </c>
      <c r="I326" s="87">
        <v>0</v>
      </c>
      <c r="J326" s="78">
        <v>0</v>
      </c>
      <c r="K326" s="78">
        <v>50</v>
      </c>
      <c r="L326" s="78">
        <v>0</v>
      </c>
      <c r="M326" s="78">
        <v>146.9</v>
      </c>
      <c r="N326" s="78">
        <v>2</v>
      </c>
      <c r="O326" s="78">
        <v>0</v>
      </c>
      <c r="P326" s="78">
        <v>2</v>
      </c>
      <c r="Q326" s="78">
        <v>0</v>
      </c>
      <c r="R326" s="78">
        <v>3</v>
      </c>
      <c r="S326" s="78">
        <v>3</v>
      </c>
      <c r="T326" s="78">
        <v>0</v>
      </c>
      <c r="U326" s="77">
        <v>2.5</v>
      </c>
      <c r="V326" s="76"/>
      <c r="W326" s="76" t="s">
        <v>98</v>
      </c>
      <c r="X326" s="75"/>
    </row>
    <row r="327" spans="1:24" s="31" customFormat="1">
      <c r="A327" s="10"/>
      <c r="B327" s="10"/>
      <c r="C327" s="114"/>
      <c r="D327" s="23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1"/>
      <c r="Q327" s="21"/>
      <c r="R327" s="21"/>
      <c r="S327" s="21"/>
      <c r="T327" s="21"/>
      <c r="U327" s="20"/>
      <c r="V327" s="10"/>
      <c r="W327" s="10"/>
      <c r="X327" s="114"/>
    </row>
    <row r="328" spans="1:24" s="31" customFormat="1">
      <c r="A328" s="25" t="s">
        <v>95</v>
      </c>
      <c r="B328" s="25"/>
      <c r="C328" s="69"/>
      <c r="D328" s="29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7"/>
      <c r="Q328" s="27"/>
      <c r="R328" s="27"/>
      <c r="S328" s="27"/>
      <c r="T328" s="27"/>
      <c r="U328" s="26"/>
      <c r="V328" s="25" t="s">
        <v>95</v>
      </c>
      <c r="W328" s="25"/>
      <c r="X328" s="69"/>
    </row>
    <row r="329" spans="1:24" s="31" customFormat="1">
      <c r="A329" s="10" t="s">
        <v>94</v>
      </c>
      <c r="C329" s="68" t="s">
        <v>47</v>
      </c>
      <c r="D329" s="23">
        <v>6548.9403976892254</v>
      </c>
      <c r="E329" s="22">
        <v>0</v>
      </c>
      <c r="F329" s="22">
        <v>0</v>
      </c>
      <c r="G329" s="22">
        <v>0</v>
      </c>
      <c r="H329" s="22">
        <v>0</v>
      </c>
      <c r="I329" s="22">
        <v>0</v>
      </c>
      <c r="J329" s="22">
        <v>0</v>
      </c>
      <c r="K329" s="22">
        <v>0</v>
      </c>
      <c r="L329" s="22">
        <v>0</v>
      </c>
      <c r="M329" s="22">
        <v>0</v>
      </c>
      <c r="N329" s="22">
        <v>951.16777932160039</v>
      </c>
      <c r="O329" s="22">
        <v>0</v>
      </c>
      <c r="P329" s="21">
        <v>0</v>
      </c>
      <c r="Q329" s="21">
        <v>5000</v>
      </c>
      <c r="R329" s="21">
        <v>597.77261836762477</v>
      </c>
      <c r="S329" s="21">
        <v>0</v>
      </c>
      <c r="T329" s="21">
        <v>0</v>
      </c>
      <c r="U329" s="20">
        <v>0</v>
      </c>
      <c r="V329" s="10" t="s">
        <v>94</v>
      </c>
      <c r="X329" s="68" t="s">
        <v>47</v>
      </c>
    </row>
    <row r="330" spans="1:24" s="31" customFormat="1">
      <c r="A330" s="10"/>
      <c r="B330" s="10"/>
      <c r="C330" s="68" t="s">
        <v>46</v>
      </c>
      <c r="D330" s="23">
        <v>0</v>
      </c>
      <c r="E330" s="22">
        <v>0</v>
      </c>
      <c r="F330" s="22">
        <v>0</v>
      </c>
      <c r="G330" s="22">
        <v>0</v>
      </c>
      <c r="H330" s="22">
        <v>0</v>
      </c>
      <c r="I330" s="22">
        <v>0</v>
      </c>
      <c r="J330" s="22">
        <v>0</v>
      </c>
      <c r="K330" s="22">
        <v>0</v>
      </c>
      <c r="L330" s="22">
        <v>0</v>
      </c>
      <c r="M330" s="22">
        <v>0</v>
      </c>
      <c r="N330" s="22">
        <v>0</v>
      </c>
      <c r="O330" s="22">
        <v>0</v>
      </c>
      <c r="P330" s="21">
        <v>0</v>
      </c>
      <c r="Q330" s="21">
        <v>0</v>
      </c>
      <c r="R330" s="21">
        <v>0</v>
      </c>
      <c r="S330" s="21">
        <v>0</v>
      </c>
      <c r="T330" s="21">
        <v>0</v>
      </c>
      <c r="U330" s="20">
        <v>0</v>
      </c>
      <c r="V330" s="10"/>
      <c r="W330" s="10"/>
      <c r="X330" s="68" t="s">
        <v>46</v>
      </c>
    </row>
    <row r="331" spans="1:24" s="31" customFormat="1">
      <c r="A331" s="10"/>
      <c r="B331" s="10"/>
      <c r="C331" s="68" t="s">
        <v>45</v>
      </c>
      <c r="D331" s="23">
        <v>3512</v>
      </c>
      <c r="E331" s="22">
        <v>0</v>
      </c>
      <c r="F331" s="22">
        <v>0</v>
      </c>
      <c r="G331" s="22">
        <v>0</v>
      </c>
      <c r="H331" s="22">
        <v>3300</v>
      </c>
      <c r="I331" s="22">
        <v>0</v>
      </c>
      <c r="J331" s="22">
        <v>0</v>
      </c>
      <c r="K331" s="22">
        <v>0</v>
      </c>
      <c r="L331" s="22">
        <v>0</v>
      </c>
      <c r="M331" s="22">
        <v>0</v>
      </c>
      <c r="N331" s="22">
        <v>0</v>
      </c>
      <c r="O331" s="22">
        <v>0</v>
      </c>
      <c r="P331" s="21">
        <v>0</v>
      </c>
      <c r="Q331" s="21">
        <v>212</v>
      </c>
      <c r="R331" s="21">
        <v>0</v>
      </c>
      <c r="S331" s="21">
        <v>0</v>
      </c>
      <c r="T331" s="21">
        <v>0</v>
      </c>
      <c r="U331" s="20">
        <v>0</v>
      </c>
      <c r="V331" s="10"/>
      <c r="W331" s="10"/>
      <c r="X331" s="68" t="s">
        <v>45</v>
      </c>
    </row>
    <row r="332" spans="1:24" s="31" customFormat="1">
      <c r="A332" s="10"/>
      <c r="C332" s="10"/>
      <c r="D332" s="100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8"/>
      <c r="Q332" s="98"/>
      <c r="R332" s="98"/>
      <c r="S332" s="98"/>
      <c r="T332" s="98"/>
      <c r="U332" s="97"/>
      <c r="V332" s="10"/>
      <c r="X332" s="10"/>
    </row>
    <row r="333" spans="1:24" s="31" customFormat="1">
      <c r="A333" s="10" t="s">
        <v>98</v>
      </c>
      <c r="C333" s="68" t="s">
        <v>47</v>
      </c>
      <c r="D333" s="23">
        <v>48</v>
      </c>
      <c r="E333" s="22">
        <v>0</v>
      </c>
      <c r="F333" s="22">
        <v>0</v>
      </c>
      <c r="G333" s="22">
        <v>0</v>
      </c>
      <c r="H333" s="22">
        <v>45</v>
      </c>
      <c r="I333" s="22">
        <v>0</v>
      </c>
      <c r="J333" s="22">
        <v>0</v>
      </c>
      <c r="K333" s="22">
        <v>0</v>
      </c>
      <c r="L333" s="22">
        <v>0</v>
      </c>
      <c r="M333" s="22">
        <v>0</v>
      </c>
      <c r="N333" s="22">
        <v>0</v>
      </c>
      <c r="O333" s="22">
        <v>0</v>
      </c>
      <c r="P333" s="21">
        <v>0</v>
      </c>
      <c r="Q333" s="21">
        <v>0</v>
      </c>
      <c r="R333" s="21">
        <v>0</v>
      </c>
      <c r="S333" s="21">
        <v>3</v>
      </c>
      <c r="T333" s="21">
        <v>0</v>
      </c>
      <c r="U333" s="20">
        <v>0</v>
      </c>
      <c r="V333" s="10" t="s">
        <v>98</v>
      </c>
      <c r="X333" s="68" t="s">
        <v>47</v>
      </c>
    </row>
    <row r="334" spans="1:24" s="31" customFormat="1">
      <c r="A334" s="10"/>
      <c r="B334" s="10"/>
      <c r="C334" s="68" t="s">
        <v>46</v>
      </c>
      <c r="D334" s="100">
        <v>50</v>
      </c>
      <c r="E334" s="99">
        <v>0</v>
      </c>
      <c r="F334" s="99">
        <v>0</v>
      </c>
      <c r="G334" s="99">
        <v>0</v>
      </c>
      <c r="H334" s="99">
        <v>0</v>
      </c>
      <c r="I334" s="99">
        <v>0</v>
      </c>
      <c r="J334" s="99">
        <v>0</v>
      </c>
      <c r="K334" s="99">
        <v>50</v>
      </c>
      <c r="L334" s="99">
        <v>0</v>
      </c>
      <c r="M334" s="99">
        <v>0</v>
      </c>
      <c r="N334" s="99">
        <v>0</v>
      </c>
      <c r="O334" s="99">
        <v>0</v>
      </c>
      <c r="P334" s="98">
        <v>0</v>
      </c>
      <c r="Q334" s="98">
        <v>0</v>
      </c>
      <c r="R334" s="98">
        <v>0</v>
      </c>
      <c r="S334" s="98">
        <v>0</v>
      </c>
      <c r="T334" s="98">
        <v>0</v>
      </c>
      <c r="U334" s="97">
        <v>0</v>
      </c>
      <c r="V334" s="10"/>
      <c r="W334" s="10"/>
      <c r="X334" s="68" t="s">
        <v>46</v>
      </c>
    </row>
    <row r="335" spans="1:24" s="31" customFormat="1" ht="17.25" thickBot="1">
      <c r="A335" s="10"/>
      <c r="B335" s="10"/>
      <c r="C335" s="68" t="s">
        <v>45</v>
      </c>
      <c r="D335" s="100">
        <v>30.5</v>
      </c>
      <c r="E335" s="99">
        <v>0</v>
      </c>
      <c r="F335" s="99">
        <v>0</v>
      </c>
      <c r="G335" s="99">
        <v>0</v>
      </c>
      <c r="H335" s="99">
        <v>0</v>
      </c>
      <c r="I335" s="99">
        <v>0</v>
      </c>
      <c r="J335" s="99">
        <v>0</v>
      </c>
      <c r="K335" s="99">
        <v>0</v>
      </c>
      <c r="L335" s="99">
        <v>0</v>
      </c>
      <c r="M335" s="99">
        <v>15</v>
      </c>
      <c r="N335" s="99">
        <v>0</v>
      </c>
      <c r="O335" s="99">
        <v>0</v>
      </c>
      <c r="P335" s="98">
        <v>10</v>
      </c>
      <c r="Q335" s="98">
        <v>0</v>
      </c>
      <c r="R335" s="98">
        <v>3</v>
      </c>
      <c r="S335" s="98">
        <v>0</v>
      </c>
      <c r="T335" s="98">
        <v>0</v>
      </c>
      <c r="U335" s="97">
        <v>2.5</v>
      </c>
      <c r="V335" s="10"/>
      <c r="W335" s="10"/>
      <c r="X335" s="68" t="s">
        <v>45</v>
      </c>
    </row>
    <row r="336" spans="1:24" s="6" customFormat="1">
      <c r="A336" s="67"/>
      <c r="B336" s="67"/>
      <c r="C336" s="124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124"/>
    </row>
    <row r="337" spans="1:24" s="6" customFormat="1">
      <c r="A337" s="8" t="s">
        <v>93</v>
      </c>
      <c r="C337" s="31"/>
      <c r="X337" s="31"/>
    </row>
    <row r="338" spans="1:24" s="6" customFormat="1">
      <c r="A338" s="8" t="s">
        <v>92</v>
      </c>
      <c r="C338" s="31"/>
      <c r="X338" s="31"/>
    </row>
    <row r="339" spans="1:24" s="6" customFormat="1">
      <c r="A339" s="8" t="s">
        <v>110</v>
      </c>
      <c r="C339" s="31"/>
      <c r="X339" s="31"/>
    </row>
    <row r="342" spans="1:24" s="6" customFormat="1" ht="20.25">
      <c r="A342" s="53" t="s">
        <v>124</v>
      </c>
    </row>
    <row r="343" spans="1:24" s="6" customFormat="1" ht="15.75" customHeight="1" thickBo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85"/>
    </row>
    <row r="344" spans="1:24" s="6" customFormat="1" ht="15.75" customHeight="1">
      <c r="A344" s="318" t="s">
        <v>69</v>
      </c>
      <c r="B344" s="318"/>
      <c r="C344" s="319"/>
      <c r="D344" s="48" t="s">
        <v>87</v>
      </c>
      <c r="E344" s="46" t="s">
        <v>86</v>
      </c>
      <c r="F344" s="46" t="s">
        <v>85</v>
      </c>
      <c r="G344" s="46" t="s">
        <v>84</v>
      </c>
      <c r="H344" s="46" t="s">
        <v>83</v>
      </c>
      <c r="I344" s="46" t="s">
        <v>82</v>
      </c>
      <c r="J344" s="46" t="s">
        <v>81</v>
      </c>
      <c r="K344" s="46" t="s">
        <v>80</v>
      </c>
      <c r="L344" s="46" t="s">
        <v>79</v>
      </c>
      <c r="M344" s="46" t="s">
        <v>78</v>
      </c>
      <c r="N344" s="46" t="s">
        <v>77</v>
      </c>
      <c r="O344" s="46" t="s">
        <v>76</v>
      </c>
      <c r="P344" s="46" t="s">
        <v>75</v>
      </c>
      <c r="Q344" s="46" t="s">
        <v>74</v>
      </c>
      <c r="R344" s="46" t="s">
        <v>73</v>
      </c>
      <c r="S344" s="46" t="s">
        <v>72</v>
      </c>
      <c r="T344" s="46" t="s">
        <v>71</v>
      </c>
      <c r="U344" s="45" t="s">
        <v>70</v>
      </c>
      <c r="V344" s="322" t="s">
        <v>69</v>
      </c>
      <c r="W344" s="318"/>
      <c r="X344" s="330"/>
    </row>
    <row r="345" spans="1:24" s="6" customFormat="1" ht="15.75" customHeight="1">
      <c r="A345" s="320"/>
      <c r="B345" s="320"/>
      <c r="C345" s="321"/>
      <c r="D345" s="43" t="s">
        <v>22</v>
      </c>
      <c r="E345" s="41" t="s">
        <v>68</v>
      </c>
      <c r="F345" s="41" t="s">
        <v>67</v>
      </c>
      <c r="G345" s="41" t="s">
        <v>66</v>
      </c>
      <c r="H345" s="41" t="s">
        <v>65</v>
      </c>
      <c r="I345" s="41" t="s">
        <v>64</v>
      </c>
      <c r="J345" s="41" t="s">
        <v>63</v>
      </c>
      <c r="K345" s="41" t="s">
        <v>62</v>
      </c>
      <c r="L345" s="41" t="s">
        <v>61</v>
      </c>
      <c r="M345" s="41" t="s">
        <v>60</v>
      </c>
      <c r="N345" s="41" t="s">
        <v>59</v>
      </c>
      <c r="O345" s="41" t="s">
        <v>58</v>
      </c>
      <c r="P345" s="41" t="s">
        <v>57</v>
      </c>
      <c r="Q345" s="41" t="s">
        <v>56</v>
      </c>
      <c r="R345" s="41" t="s">
        <v>55</v>
      </c>
      <c r="S345" s="41" t="s">
        <v>54</v>
      </c>
      <c r="T345" s="41" t="s">
        <v>53</v>
      </c>
      <c r="U345" s="40" t="s">
        <v>52</v>
      </c>
      <c r="V345" s="323"/>
      <c r="W345" s="320"/>
      <c r="X345" s="331"/>
    </row>
    <row r="346" spans="1:24" s="31" customFormat="1" ht="15.75" customHeight="1">
      <c r="A346" s="324" t="s">
        <v>51</v>
      </c>
      <c r="B346" s="324"/>
      <c r="C346" s="325"/>
      <c r="D346" s="29">
        <v>16505.134379999996</v>
      </c>
      <c r="E346" s="28">
        <v>2775.5597525118155</v>
      </c>
      <c r="F346" s="28">
        <v>1067.195879584418</v>
      </c>
      <c r="G346" s="28">
        <v>730.1360916792795</v>
      </c>
      <c r="H346" s="28">
        <v>801.07724475772602</v>
      </c>
      <c r="I346" s="28">
        <v>468.36989035673633</v>
      </c>
      <c r="J346" s="28">
        <v>496.21118837212919</v>
      </c>
      <c r="K346" s="28">
        <v>427.99562965363151</v>
      </c>
      <c r="L346" s="28">
        <v>91.801911824797713</v>
      </c>
      <c r="M346" s="28">
        <v>3836.9740091978456</v>
      </c>
      <c r="N346" s="28">
        <v>670.8985472170674</v>
      </c>
      <c r="O346" s="28">
        <v>602.64225740674556</v>
      </c>
      <c r="P346" s="27">
        <v>722.45878758662718</v>
      </c>
      <c r="Q346" s="27">
        <v>571.35352015676744</v>
      </c>
      <c r="R346" s="27">
        <v>644.62267348962439</v>
      </c>
      <c r="S346" s="27">
        <v>1028.5403964355978</v>
      </c>
      <c r="T346" s="27">
        <v>1274.6381066554404</v>
      </c>
      <c r="U346" s="26">
        <v>294.65849311374922</v>
      </c>
      <c r="V346" s="25" t="s">
        <v>102</v>
      </c>
      <c r="W346" s="33"/>
      <c r="X346" s="33"/>
    </row>
    <row r="347" spans="1:24" s="31" customFormat="1" ht="15.75" customHeight="1" thickBot="1">
      <c r="A347" s="327" t="s">
        <v>100</v>
      </c>
      <c r="B347" s="327"/>
      <c r="C347" s="328"/>
      <c r="D347" s="18">
        <v>39297.938999999991</v>
      </c>
      <c r="E347" s="17">
        <v>6608.4756012186072</v>
      </c>
      <c r="F347" s="17">
        <v>2540.9425704390901</v>
      </c>
      <c r="G347" s="17">
        <v>1738.4192659030459</v>
      </c>
      <c r="H347" s="17">
        <v>1907.3267732326808</v>
      </c>
      <c r="I347" s="17">
        <v>1115.1664056112772</v>
      </c>
      <c r="J347" s="17">
        <v>1181.4552104098316</v>
      </c>
      <c r="K347" s="17">
        <v>1019.0372134610275</v>
      </c>
      <c r="L347" s="17">
        <v>218.57598053523265</v>
      </c>
      <c r="M347" s="17">
        <v>9135.6524028520162</v>
      </c>
      <c r="N347" s="17">
        <v>1597.3774933739703</v>
      </c>
      <c r="O347" s="17">
        <v>1434.8625176351084</v>
      </c>
      <c r="P347" s="16">
        <v>1720.1399704443506</v>
      </c>
      <c r="Q347" s="16">
        <v>1360.3655241827796</v>
      </c>
      <c r="R347" s="16">
        <v>1534.8158892610111</v>
      </c>
      <c r="S347" s="16">
        <v>2448.9057057990426</v>
      </c>
      <c r="T347" s="16">
        <v>3034.8526348939058</v>
      </c>
      <c r="U347" s="15">
        <v>701.56784074702193</v>
      </c>
      <c r="V347" s="10" t="s">
        <v>118</v>
      </c>
    </row>
    <row r="348" spans="1:24" s="6" customFormat="1" ht="15.75" customHeight="1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</row>
    <row r="349" spans="1:24" s="8" customFormat="1" ht="15.75" customHeight="1">
      <c r="A349" s="8" t="s">
        <v>123</v>
      </c>
    </row>
    <row r="350" spans="1:24" s="8" customFormat="1" ht="15.75" customHeight="1">
      <c r="A350" s="8" t="s">
        <v>122</v>
      </c>
    </row>
    <row r="353" spans="1:24" s="6" customFormat="1" ht="20.25">
      <c r="A353" s="53" t="s">
        <v>121</v>
      </c>
      <c r="B353" s="86"/>
      <c r="C353" s="31"/>
      <c r="X353" s="31"/>
    </row>
    <row r="354" spans="1:24" s="6" customFormat="1" ht="17.25" thickBot="1">
      <c r="A354" s="50"/>
      <c r="B354" s="50"/>
      <c r="C354" s="51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135"/>
    </row>
    <row r="355" spans="1:24" s="6" customFormat="1" ht="33" customHeight="1">
      <c r="A355" s="318" t="s">
        <v>69</v>
      </c>
      <c r="B355" s="318"/>
      <c r="C355" s="319"/>
      <c r="D355" s="48" t="s">
        <v>87</v>
      </c>
      <c r="E355" s="46" t="s">
        <v>86</v>
      </c>
      <c r="F355" s="46" t="s">
        <v>85</v>
      </c>
      <c r="G355" s="46" t="s">
        <v>84</v>
      </c>
      <c r="H355" s="46" t="s">
        <v>83</v>
      </c>
      <c r="I355" s="46" t="s">
        <v>82</v>
      </c>
      <c r="J355" s="46" t="s">
        <v>81</v>
      </c>
      <c r="K355" s="46" t="s">
        <v>80</v>
      </c>
      <c r="L355" s="46" t="s">
        <v>79</v>
      </c>
      <c r="M355" s="46" t="s">
        <v>78</v>
      </c>
      <c r="N355" s="46" t="s">
        <v>77</v>
      </c>
      <c r="O355" s="46" t="s">
        <v>76</v>
      </c>
      <c r="P355" s="46" t="s">
        <v>75</v>
      </c>
      <c r="Q355" s="46" t="s">
        <v>74</v>
      </c>
      <c r="R355" s="46" t="s">
        <v>73</v>
      </c>
      <c r="S355" s="46" t="s">
        <v>72</v>
      </c>
      <c r="T355" s="46" t="s">
        <v>71</v>
      </c>
      <c r="U355" s="45" t="s">
        <v>70</v>
      </c>
      <c r="V355" s="322" t="s">
        <v>69</v>
      </c>
      <c r="W355" s="318"/>
      <c r="X355" s="330"/>
    </row>
    <row r="356" spans="1:24" s="6" customFormat="1">
      <c r="A356" s="320"/>
      <c r="B356" s="320"/>
      <c r="C356" s="321"/>
      <c r="D356" s="43" t="s">
        <v>22</v>
      </c>
      <c r="E356" s="41" t="s">
        <v>68</v>
      </c>
      <c r="F356" s="41" t="s">
        <v>67</v>
      </c>
      <c r="G356" s="41" t="s">
        <v>66</v>
      </c>
      <c r="H356" s="41" t="s">
        <v>65</v>
      </c>
      <c r="I356" s="41" t="s">
        <v>64</v>
      </c>
      <c r="J356" s="41" t="s">
        <v>63</v>
      </c>
      <c r="K356" s="41" t="s">
        <v>62</v>
      </c>
      <c r="L356" s="41" t="s">
        <v>61</v>
      </c>
      <c r="M356" s="41" t="s">
        <v>60</v>
      </c>
      <c r="N356" s="41" t="s">
        <v>59</v>
      </c>
      <c r="O356" s="41" t="s">
        <v>58</v>
      </c>
      <c r="P356" s="41" t="s">
        <v>57</v>
      </c>
      <c r="Q356" s="41" t="s">
        <v>56</v>
      </c>
      <c r="R356" s="41" t="s">
        <v>55</v>
      </c>
      <c r="S356" s="41" t="s">
        <v>54</v>
      </c>
      <c r="T356" s="41" t="s">
        <v>53</v>
      </c>
      <c r="U356" s="40" t="s">
        <v>52</v>
      </c>
      <c r="V356" s="323"/>
      <c r="W356" s="320"/>
      <c r="X356" s="331"/>
    </row>
    <row r="357" spans="1:24" s="31" customFormat="1" ht="15.75" customHeight="1">
      <c r="A357" s="324" t="s">
        <v>120</v>
      </c>
      <c r="B357" s="324"/>
      <c r="C357" s="325"/>
      <c r="D357" s="134">
        <v>131073.46000000002</v>
      </c>
      <c r="E357" s="133">
        <v>1.4</v>
      </c>
      <c r="F357" s="133">
        <v>448.00000000000006</v>
      </c>
      <c r="G357" s="133">
        <v>47.879999999999995</v>
      </c>
      <c r="H357" s="133">
        <v>199.36</v>
      </c>
      <c r="I357" s="133">
        <v>588</v>
      </c>
      <c r="J357" s="133">
        <v>758.80000000000007</v>
      </c>
      <c r="K357" s="133">
        <v>560</v>
      </c>
      <c r="L357" s="132">
        <v>0.56000000000000005</v>
      </c>
      <c r="M357" s="133">
        <v>17735.620000000003</v>
      </c>
      <c r="N357" s="133">
        <v>20791.12</v>
      </c>
      <c r="O357" s="132">
        <v>7362.32</v>
      </c>
      <c r="P357" s="131">
        <v>5765.4800000000005</v>
      </c>
      <c r="Q357" s="131">
        <v>5075.42</v>
      </c>
      <c r="R357" s="131">
        <v>12747.980000000003</v>
      </c>
      <c r="S357" s="131">
        <v>32577.58</v>
      </c>
      <c r="T357" s="131">
        <v>22560.020000000004</v>
      </c>
      <c r="U357" s="130">
        <v>3853.920000000001</v>
      </c>
      <c r="V357" s="25" t="s">
        <v>119</v>
      </c>
      <c r="W357" s="33"/>
      <c r="X357" s="33"/>
    </row>
    <row r="358" spans="1:24" s="31" customFormat="1" ht="15.75" customHeight="1" thickBot="1">
      <c r="A358" s="327" t="s">
        <v>100</v>
      </c>
      <c r="B358" s="327"/>
      <c r="C358" s="328"/>
      <c r="D358" s="129">
        <v>457174</v>
      </c>
      <c r="E358" s="128">
        <v>5</v>
      </c>
      <c r="F358" s="128">
        <v>1600</v>
      </c>
      <c r="G358" s="128">
        <v>171</v>
      </c>
      <c r="H358" s="128">
        <v>712</v>
      </c>
      <c r="I358" s="128">
        <v>2100</v>
      </c>
      <c r="J358" s="128">
        <v>2709.9999999999995</v>
      </c>
      <c r="K358" s="128">
        <v>1700</v>
      </c>
      <c r="L358" s="127">
        <v>2</v>
      </c>
      <c r="M358" s="128">
        <v>61603</v>
      </c>
      <c r="N358" s="128">
        <v>68736.999999999985</v>
      </c>
      <c r="O358" s="127">
        <v>23474</v>
      </c>
      <c r="P358" s="126">
        <v>20552</v>
      </c>
      <c r="Q358" s="126">
        <v>18118.999999999996</v>
      </c>
      <c r="R358" s="126">
        <v>45524</v>
      </c>
      <c r="S358" s="126">
        <v>116161.00000000001</v>
      </c>
      <c r="T358" s="126">
        <v>80240</v>
      </c>
      <c r="U358" s="125">
        <v>13764</v>
      </c>
      <c r="V358" s="10" t="s">
        <v>118</v>
      </c>
      <c r="W358" s="10"/>
    </row>
    <row r="359" spans="1:24" s="6" customFormat="1">
      <c r="A359" s="67"/>
      <c r="B359" s="67"/>
      <c r="C359" s="124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124"/>
    </row>
    <row r="360" spans="1:24" s="6" customFormat="1">
      <c r="A360" s="8" t="s">
        <v>117</v>
      </c>
      <c r="C360" s="31"/>
      <c r="X360" s="31"/>
    </row>
    <row r="361" spans="1:24" s="6" customFormat="1">
      <c r="A361" s="8" t="s">
        <v>116</v>
      </c>
      <c r="C361" s="31"/>
      <c r="X361" s="31"/>
    </row>
    <row r="364" spans="1:24" s="53" customFormat="1" ht="20.25">
      <c r="A364" s="53" t="s">
        <v>115</v>
      </c>
    </row>
    <row r="365" spans="1:24" s="6" customFormat="1" ht="17.25" thickBo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85"/>
    </row>
    <row r="366" spans="1:24" s="6" customFormat="1" ht="33" customHeight="1">
      <c r="A366" s="318" t="s">
        <v>69</v>
      </c>
      <c r="B366" s="318"/>
      <c r="C366" s="319"/>
      <c r="D366" s="48" t="s">
        <v>87</v>
      </c>
      <c r="E366" s="46" t="s">
        <v>86</v>
      </c>
      <c r="F366" s="46" t="s">
        <v>85</v>
      </c>
      <c r="G366" s="46" t="s">
        <v>84</v>
      </c>
      <c r="H366" s="46" t="s">
        <v>83</v>
      </c>
      <c r="I366" s="46" t="s">
        <v>82</v>
      </c>
      <c r="J366" s="46" t="s">
        <v>81</v>
      </c>
      <c r="K366" s="46" t="s">
        <v>80</v>
      </c>
      <c r="L366" s="46" t="s">
        <v>79</v>
      </c>
      <c r="M366" s="46" t="s">
        <v>78</v>
      </c>
      <c r="N366" s="46" t="s">
        <v>77</v>
      </c>
      <c r="O366" s="46" t="s">
        <v>76</v>
      </c>
      <c r="P366" s="46" t="s">
        <v>75</v>
      </c>
      <c r="Q366" s="46" t="s">
        <v>74</v>
      </c>
      <c r="R366" s="46" t="s">
        <v>73</v>
      </c>
      <c r="S366" s="46" t="s">
        <v>72</v>
      </c>
      <c r="T366" s="46" t="s">
        <v>71</v>
      </c>
      <c r="U366" s="45" t="s">
        <v>70</v>
      </c>
      <c r="V366" s="322" t="s">
        <v>69</v>
      </c>
      <c r="W366" s="318"/>
      <c r="X366" s="330"/>
    </row>
    <row r="367" spans="1:24" s="6" customFormat="1">
      <c r="A367" s="320"/>
      <c r="B367" s="320"/>
      <c r="C367" s="321"/>
      <c r="D367" s="43" t="s">
        <v>22</v>
      </c>
      <c r="E367" s="41" t="s">
        <v>68</v>
      </c>
      <c r="F367" s="41" t="s">
        <v>67</v>
      </c>
      <c r="G367" s="41" t="s">
        <v>66</v>
      </c>
      <c r="H367" s="41" t="s">
        <v>65</v>
      </c>
      <c r="I367" s="41" t="s">
        <v>64</v>
      </c>
      <c r="J367" s="41" t="s">
        <v>63</v>
      </c>
      <c r="K367" s="41" t="s">
        <v>62</v>
      </c>
      <c r="L367" s="41" t="s">
        <v>61</v>
      </c>
      <c r="M367" s="41" t="s">
        <v>60</v>
      </c>
      <c r="N367" s="41" t="s">
        <v>59</v>
      </c>
      <c r="O367" s="41" t="s">
        <v>58</v>
      </c>
      <c r="P367" s="41" t="s">
        <v>57</v>
      </c>
      <c r="Q367" s="41" t="s">
        <v>56</v>
      </c>
      <c r="R367" s="41" t="s">
        <v>55</v>
      </c>
      <c r="S367" s="41" t="s">
        <v>54</v>
      </c>
      <c r="T367" s="41" t="s">
        <v>53</v>
      </c>
      <c r="U367" s="40" t="s">
        <v>52</v>
      </c>
      <c r="V367" s="323"/>
      <c r="W367" s="320"/>
      <c r="X367" s="331"/>
    </row>
    <row r="368" spans="1:24" s="31" customFormat="1">
      <c r="A368" s="25" t="s">
        <v>51</v>
      </c>
      <c r="B368" s="33"/>
      <c r="C368" s="33"/>
      <c r="D368" s="29">
        <v>1543389.7795956577</v>
      </c>
      <c r="E368" s="28">
        <v>38.240650600000002</v>
      </c>
      <c r="F368" s="28">
        <v>8875.2949739361247</v>
      </c>
      <c r="G368" s="28">
        <v>418.0796423036648</v>
      </c>
      <c r="H368" s="28">
        <v>980.75971560000448</v>
      </c>
      <c r="I368" s="28">
        <v>0</v>
      </c>
      <c r="J368" s="28">
        <v>1239.4246891999999</v>
      </c>
      <c r="K368" s="28">
        <v>793.66514830000131</v>
      </c>
      <c r="L368" s="28">
        <v>585.26318580000043</v>
      </c>
      <c r="M368" s="28">
        <v>32887.69339897282</v>
      </c>
      <c r="N368" s="28">
        <v>208774.14192567105</v>
      </c>
      <c r="O368" s="28">
        <v>23415.351049801702</v>
      </c>
      <c r="P368" s="27">
        <v>153040.64910811634</v>
      </c>
      <c r="Q368" s="27">
        <v>791592.75582313631</v>
      </c>
      <c r="R368" s="27">
        <v>144195.77301025024</v>
      </c>
      <c r="S368" s="27">
        <v>27330.945574752612</v>
      </c>
      <c r="T368" s="27">
        <v>124257.44909555701</v>
      </c>
      <c r="U368" s="26">
        <v>24964.292603659924</v>
      </c>
      <c r="V368" s="25" t="s">
        <v>51</v>
      </c>
      <c r="W368" s="33"/>
      <c r="X368" s="33"/>
    </row>
    <row r="369" spans="1:24" s="31" customFormat="1">
      <c r="A369" s="25" t="s">
        <v>50</v>
      </c>
      <c r="B369" s="33"/>
      <c r="C369" s="33"/>
      <c r="D369" s="29">
        <v>4959229.3168692533</v>
      </c>
      <c r="E369" s="28">
        <v>0</v>
      </c>
      <c r="F369" s="28">
        <v>0</v>
      </c>
      <c r="G369" s="28">
        <v>0</v>
      </c>
      <c r="H369" s="28">
        <v>0</v>
      </c>
      <c r="I369" s="28">
        <v>0</v>
      </c>
      <c r="J369" s="28">
        <v>0</v>
      </c>
      <c r="K369" s="28">
        <v>0</v>
      </c>
      <c r="L369" s="28">
        <v>0</v>
      </c>
      <c r="M369" s="28">
        <v>0</v>
      </c>
      <c r="N369" s="28">
        <v>912507.68126999994</v>
      </c>
      <c r="O369" s="28">
        <v>0</v>
      </c>
      <c r="P369" s="27">
        <v>655845.65841999999</v>
      </c>
      <c r="Q369" s="27">
        <v>2891364.6366692539</v>
      </c>
      <c r="R369" s="27">
        <v>9757.1972600000008</v>
      </c>
      <c r="S369" s="27">
        <v>0</v>
      </c>
      <c r="T369" s="27">
        <v>489754.14324999996</v>
      </c>
      <c r="U369" s="26">
        <v>0</v>
      </c>
      <c r="V369" s="25" t="s">
        <v>50</v>
      </c>
      <c r="W369" s="33"/>
      <c r="X369" s="33"/>
    </row>
    <row r="370" spans="1:24" s="31" customFormat="1">
      <c r="A370" s="25" t="s">
        <v>96</v>
      </c>
      <c r="B370" s="25"/>
      <c r="C370" s="33"/>
      <c r="D370" s="29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7"/>
      <c r="Q370" s="27"/>
      <c r="R370" s="27"/>
      <c r="S370" s="27"/>
      <c r="T370" s="27"/>
      <c r="U370" s="26"/>
      <c r="V370" s="25" t="s">
        <v>96</v>
      </c>
      <c r="W370" s="25"/>
      <c r="X370" s="33"/>
    </row>
    <row r="371" spans="1:24" s="31" customFormat="1">
      <c r="A371" s="76"/>
      <c r="B371" s="76" t="s">
        <v>94</v>
      </c>
      <c r="C371" s="75"/>
      <c r="D371" s="79">
        <v>1343074.3202421626</v>
      </c>
      <c r="E371" s="78">
        <v>0</v>
      </c>
      <c r="F371" s="78">
        <v>0</v>
      </c>
      <c r="G371" s="78">
        <v>0</v>
      </c>
      <c r="H371" s="78">
        <v>167000</v>
      </c>
      <c r="I371" s="78">
        <v>0</v>
      </c>
      <c r="J371" s="78">
        <v>0</v>
      </c>
      <c r="K371" s="78">
        <v>0</v>
      </c>
      <c r="L371" s="78">
        <v>0</v>
      </c>
      <c r="M371" s="78">
        <v>0</v>
      </c>
      <c r="N371" s="78">
        <v>237200</v>
      </c>
      <c r="O371" s="78">
        <v>0</v>
      </c>
      <c r="P371" s="78">
        <v>307702.06262099574</v>
      </c>
      <c r="Q371" s="78">
        <v>388250.85560250655</v>
      </c>
      <c r="R371" s="78">
        <v>14921.402018660299</v>
      </c>
      <c r="S371" s="78">
        <v>0</v>
      </c>
      <c r="T371" s="78">
        <v>228000</v>
      </c>
      <c r="U371" s="77">
        <v>0</v>
      </c>
      <c r="V371" s="76"/>
      <c r="W371" s="76" t="s">
        <v>94</v>
      </c>
      <c r="X371" s="75"/>
    </row>
    <row r="372" spans="1:24" s="31" customFormat="1">
      <c r="A372" s="76"/>
      <c r="B372" s="76" t="s">
        <v>98</v>
      </c>
      <c r="C372" s="75"/>
      <c r="D372" s="79">
        <v>1705.905</v>
      </c>
      <c r="E372" s="87">
        <v>5.0999999999999996</v>
      </c>
      <c r="F372" s="87">
        <v>27</v>
      </c>
      <c r="G372" s="87">
        <v>14</v>
      </c>
      <c r="H372" s="87">
        <v>0</v>
      </c>
      <c r="I372" s="87">
        <v>0</v>
      </c>
      <c r="J372" s="78">
        <v>20.005000000000003</v>
      </c>
      <c r="K372" s="78">
        <v>5</v>
      </c>
      <c r="L372" s="78">
        <v>7</v>
      </c>
      <c r="M372" s="78">
        <v>169.7</v>
      </c>
      <c r="N372" s="78">
        <v>30.7</v>
      </c>
      <c r="O372" s="78">
        <v>102.4</v>
      </c>
      <c r="P372" s="78">
        <v>51.17</v>
      </c>
      <c r="Q372" s="78">
        <v>996.7</v>
      </c>
      <c r="R372" s="78">
        <v>28.599999999999994</v>
      </c>
      <c r="S372" s="78">
        <v>136.53</v>
      </c>
      <c r="T372" s="78">
        <v>77</v>
      </c>
      <c r="U372" s="77">
        <v>35</v>
      </c>
      <c r="V372" s="76"/>
      <c r="W372" s="76" t="s">
        <v>98</v>
      </c>
      <c r="X372" s="75"/>
    </row>
    <row r="373" spans="1:24" s="6" customFormat="1">
      <c r="A373" s="13"/>
      <c r="B373" s="13"/>
      <c r="C373" s="70"/>
      <c r="D373" s="100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8"/>
      <c r="Q373" s="98"/>
      <c r="R373" s="98"/>
      <c r="S373" s="98"/>
      <c r="T373" s="98"/>
      <c r="U373" s="97"/>
      <c r="V373" s="13"/>
      <c r="W373" s="13"/>
      <c r="X373" s="70"/>
    </row>
    <row r="374" spans="1:24" s="6" customFormat="1">
      <c r="A374" s="30" t="s">
        <v>95</v>
      </c>
      <c r="B374" s="30"/>
      <c r="C374" s="101"/>
      <c r="D374" s="105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3"/>
      <c r="Q374" s="103"/>
      <c r="R374" s="103"/>
      <c r="S374" s="103"/>
      <c r="T374" s="103"/>
      <c r="U374" s="102"/>
      <c r="V374" s="30" t="s">
        <v>95</v>
      </c>
      <c r="W374" s="30"/>
      <c r="X374" s="101"/>
    </row>
    <row r="375" spans="1:24" s="31" customFormat="1">
      <c r="A375" s="10" t="s">
        <v>94</v>
      </c>
      <c r="C375" s="68" t="s">
        <v>47</v>
      </c>
      <c r="D375" s="23">
        <v>43325.29736676281</v>
      </c>
      <c r="E375" s="22">
        <v>0</v>
      </c>
      <c r="F375" s="22">
        <v>0</v>
      </c>
      <c r="G375" s="22">
        <v>0</v>
      </c>
      <c r="H375" s="22">
        <v>0</v>
      </c>
      <c r="I375" s="22">
        <v>0</v>
      </c>
      <c r="J375" s="22">
        <v>0</v>
      </c>
      <c r="K375" s="22">
        <v>0</v>
      </c>
      <c r="L375" s="22">
        <v>0</v>
      </c>
      <c r="M375" s="22">
        <v>0</v>
      </c>
      <c r="N375" s="22">
        <v>0</v>
      </c>
      <c r="O375" s="22">
        <v>0</v>
      </c>
      <c r="P375" s="22">
        <v>14642.441764256295</v>
      </c>
      <c r="Q375" s="21">
        <v>2404.85560250652</v>
      </c>
      <c r="R375" s="21">
        <v>0</v>
      </c>
      <c r="S375" s="21">
        <v>0</v>
      </c>
      <c r="T375" s="21">
        <v>26278</v>
      </c>
      <c r="U375" s="20">
        <v>0</v>
      </c>
      <c r="V375" s="10" t="s">
        <v>94</v>
      </c>
      <c r="X375" s="68" t="s">
        <v>47</v>
      </c>
    </row>
    <row r="376" spans="1:24" s="31" customFormat="1">
      <c r="A376" s="10"/>
      <c r="B376" s="10"/>
      <c r="C376" s="68" t="s">
        <v>46</v>
      </c>
      <c r="D376" s="23">
        <v>165290</v>
      </c>
      <c r="E376" s="22">
        <v>0</v>
      </c>
      <c r="F376" s="22">
        <v>0</v>
      </c>
      <c r="G376" s="22">
        <v>0</v>
      </c>
      <c r="H376" s="22">
        <v>0</v>
      </c>
      <c r="I376" s="22">
        <v>0</v>
      </c>
      <c r="J376" s="22">
        <v>0</v>
      </c>
      <c r="K376" s="22">
        <v>0</v>
      </c>
      <c r="L376" s="22">
        <v>0</v>
      </c>
      <c r="M376" s="22">
        <v>0</v>
      </c>
      <c r="N376" s="22">
        <v>102200</v>
      </c>
      <c r="O376" s="22">
        <v>0</v>
      </c>
      <c r="P376" s="21">
        <v>28565</v>
      </c>
      <c r="Q376" s="21">
        <v>34346</v>
      </c>
      <c r="R376" s="21">
        <v>0</v>
      </c>
      <c r="S376" s="21">
        <v>179</v>
      </c>
      <c r="T376" s="21">
        <v>0</v>
      </c>
      <c r="U376" s="20">
        <v>0</v>
      </c>
      <c r="V376" s="10"/>
      <c r="W376" s="10"/>
      <c r="X376" s="68" t="s">
        <v>46</v>
      </c>
    </row>
    <row r="377" spans="1:24" s="31" customFormat="1">
      <c r="A377" s="10"/>
      <c r="B377" s="10"/>
      <c r="C377" s="68" t="s">
        <v>45</v>
      </c>
      <c r="D377" s="23">
        <v>333451</v>
      </c>
      <c r="E377" s="22">
        <v>0</v>
      </c>
      <c r="F377" s="22">
        <v>0</v>
      </c>
      <c r="G377" s="22">
        <v>0</v>
      </c>
      <c r="H377" s="22">
        <v>0</v>
      </c>
      <c r="I377" s="22">
        <v>0</v>
      </c>
      <c r="J377" s="22">
        <v>0</v>
      </c>
      <c r="K377" s="22">
        <v>0</v>
      </c>
      <c r="L377" s="22">
        <v>0</v>
      </c>
      <c r="M377" s="22">
        <v>0</v>
      </c>
      <c r="N377" s="22">
        <v>118750</v>
      </c>
      <c r="O377" s="22">
        <v>0</v>
      </c>
      <c r="P377" s="21">
        <v>63201</v>
      </c>
      <c r="Q377" s="21">
        <v>151500</v>
      </c>
      <c r="R377" s="21">
        <v>0</v>
      </c>
      <c r="S377" s="21">
        <v>0</v>
      </c>
      <c r="T377" s="21">
        <v>0</v>
      </c>
      <c r="U377" s="20">
        <v>0</v>
      </c>
      <c r="V377" s="10"/>
      <c r="W377" s="10"/>
      <c r="X377" s="68" t="s">
        <v>45</v>
      </c>
    </row>
    <row r="378" spans="1:24" s="31" customFormat="1">
      <c r="A378" s="10"/>
      <c r="C378" s="10"/>
      <c r="D378" s="23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1"/>
      <c r="Q378" s="21"/>
      <c r="R378" s="21"/>
      <c r="S378" s="21"/>
      <c r="T378" s="21"/>
      <c r="U378" s="20"/>
      <c r="V378" s="10"/>
      <c r="X378" s="10"/>
    </row>
    <row r="379" spans="1:24" s="31" customFormat="1">
      <c r="A379" s="10" t="s">
        <v>98</v>
      </c>
      <c r="C379" s="68" t="s">
        <v>47</v>
      </c>
      <c r="D379" s="23">
        <v>33.6</v>
      </c>
      <c r="E379" s="22">
        <v>0</v>
      </c>
      <c r="F379" s="22">
        <v>0</v>
      </c>
      <c r="G379" s="22">
        <v>0</v>
      </c>
      <c r="H379" s="22">
        <v>0</v>
      </c>
      <c r="I379" s="22">
        <v>0</v>
      </c>
      <c r="J379" s="22">
        <v>0</v>
      </c>
      <c r="K379" s="22">
        <v>0</v>
      </c>
      <c r="L379" s="22">
        <v>0</v>
      </c>
      <c r="M379" s="22">
        <v>17</v>
      </c>
      <c r="N379" s="22">
        <v>0</v>
      </c>
      <c r="O379" s="22">
        <v>5</v>
      </c>
      <c r="P379" s="21">
        <v>0</v>
      </c>
      <c r="Q379" s="21">
        <v>4.5</v>
      </c>
      <c r="R379" s="21">
        <v>1.1000000000000001</v>
      </c>
      <c r="S379" s="21">
        <v>6</v>
      </c>
      <c r="T379" s="21">
        <v>0</v>
      </c>
      <c r="U379" s="20">
        <v>0</v>
      </c>
      <c r="V379" s="10" t="s">
        <v>98</v>
      </c>
      <c r="X379" s="123" t="s">
        <v>47</v>
      </c>
    </row>
    <row r="380" spans="1:24" s="31" customFormat="1">
      <c r="A380" s="10"/>
      <c r="B380" s="10"/>
      <c r="C380" s="68" t="s">
        <v>46</v>
      </c>
      <c r="D380" s="100">
        <v>27</v>
      </c>
      <c r="E380" s="99">
        <v>0</v>
      </c>
      <c r="F380" s="99">
        <v>0</v>
      </c>
      <c r="G380" s="99">
        <v>0</v>
      </c>
      <c r="H380" s="99">
        <v>0</v>
      </c>
      <c r="I380" s="99">
        <v>0</v>
      </c>
      <c r="J380" s="99">
        <v>0</v>
      </c>
      <c r="K380" s="99">
        <v>0</v>
      </c>
      <c r="L380" s="99">
        <v>0</v>
      </c>
      <c r="M380" s="99">
        <v>20</v>
      </c>
      <c r="N380" s="99">
        <v>0</v>
      </c>
      <c r="O380" s="99">
        <v>2</v>
      </c>
      <c r="P380" s="98">
        <v>0</v>
      </c>
      <c r="Q380" s="98">
        <v>0</v>
      </c>
      <c r="R380" s="98">
        <v>0</v>
      </c>
      <c r="S380" s="98">
        <v>0</v>
      </c>
      <c r="T380" s="98">
        <v>5</v>
      </c>
      <c r="U380" s="97">
        <v>0</v>
      </c>
      <c r="V380" s="10"/>
      <c r="W380" s="10"/>
      <c r="X380" s="123" t="s">
        <v>46</v>
      </c>
    </row>
    <row r="381" spans="1:24" s="31" customFormat="1" ht="17.25" thickBot="1">
      <c r="A381" s="10"/>
      <c r="B381" s="10"/>
      <c r="C381" s="68" t="s">
        <v>45</v>
      </c>
      <c r="D381" s="96">
        <v>187.4</v>
      </c>
      <c r="E381" s="95">
        <v>0</v>
      </c>
      <c r="F381" s="95">
        <v>27</v>
      </c>
      <c r="G381" s="95">
        <v>10</v>
      </c>
      <c r="H381" s="95">
        <v>0</v>
      </c>
      <c r="I381" s="95">
        <v>0</v>
      </c>
      <c r="J381" s="95">
        <v>6</v>
      </c>
      <c r="K381" s="95">
        <v>5</v>
      </c>
      <c r="L381" s="95">
        <v>0</v>
      </c>
      <c r="M381" s="95">
        <v>19</v>
      </c>
      <c r="N381" s="95">
        <v>5.9</v>
      </c>
      <c r="O381" s="95">
        <v>23</v>
      </c>
      <c r="P381" s="94">
        <v>32</v>
      </c>
      <c r="Q381" s="94">
        <v>0</v>
      </c>
      <c r="R381" s="94">
        <v>0</v>
      </c>
      <c r="S381" s="94">
        <v>41.5</v>
      </c>
      <c r="T381" s="94">
        <v>5</v>
      </c>
      <c r="U381" s="93">
        <v>13</v>
      </c>
      <c r="V381" s="10"/>
      <c r="W381" s="10"/>
      <c r="X381" s="123" t="s">
        <v>45</v>
      </c>
    </row>
    <row r="382" spans="1:24" s="6" customFormat="1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</row>
    <row r="383" spans="1:24" s="6" customFormat="1">
      <c r="A383" s="8" t="s">
        <v>93</v>
      </c>
    </row>
    <row r="384" spans="1:24" s="6" customFormat="1">
      <c r="A384" s="8" t="s">
        <v>92</v>
      </c>
    </row>
    <row r="385" spans="1:24" s="6" customFormat="1">
      <c r="A385" s="8" t="s">
        <v>110</v>
      </c>
    </row>
    <row r="388" spans="1:24" s="6" customFormat="1" ht="20.25">
      <c r="A388" s="53" t="s">
        <v>114</v>
      </c>
      <c r="B388" s="86"/>
    </row>
    <row r="389" spans="1:24" s="6" customFormat="1" ht="15.75" customHeight="1" thickBo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85"/>
    </row>
    <row r="390" spans="1:24" s="6" customFormat="1" ht="15.75" customHeight="1">
      <c r="A390" s="318" t="s">
        <v>69</v>
      </c>
      <c r="B390" s="318"/>
      <c r="C390" s="319"/>
      <c r="D390" s="48" t="s">
        <v>87</v>
      </c>
      <c r="E390" s="46" t="s">
        <v>86</v>
      </c>
      <c r="F390" s="46" t="s">
        <v>85</v>
      </c>
      <c r="G390" s="46" t="s">
        <v>84</v>
      </c>
      <c r="H390" s="46" t="s">
        <v>83</v>
      </c>
      <c r="I390" s="46" t="s">
        <v>82</v>
      </c>
      <c r="J390" s="46" t="s">
        <v>81</v>
      </c>
      <c r="K390" s="46" t="s">
        <v>80</v>
      </c>
      <c r="L390" s="46" t="s">
        <v>79</v>
      </c>
      <c r="M390" s="46" t="s">
        <v>78</v>
      </c>
      <c r="N390" s="46" t="s">
        <v>77</v>
      </c>
      <c r="O390" s="46" t="s">
        <v>76</v>
      </c>
      <c r="P390" s="46" t="s">
        <v>75</v>
      </c>
      <c r="Q390" s="46" t="s">
        <v>74</v>
      </c>
      <c r="R390" s="46" t="s">
        <v>73</v>
      </c>
      <c r="S390" s="46" t="s">
        <v>72</v>
      </c>
      <c r="T390" s="46" t="s">
        <v>71</v>
      </c>
      <c r="U390" s="45" t="s">
        <v>70</v>
      </c>
      <c r="V390" s="322" t="s">
        <v>69</v>
      </c>
      <c r="W390" s="318"/>
      <c r="X390" s="330"/>
    </row>
    <row r="391" spans="1:24" s="6" customFormat="1" ht="15.75" customHeight="1">
      <c r="A391" s="320"/>
      <c r="B391" s="320"/>
      <c r="C391" s="321"/>
      <c r="D391" s="43" t="s">
        <v>22</v>
      </c>
      <c r="E391" s="41" t="s">
        <v>68</v>
      </c>
      <c r="F391" s="41" t="s">
        <v>67</v>
      </c>
      <c r="G391" s="41" t="s">
        <v>66</v>
      </c>
      <c r="H391" s="41" t="s">
        <v>65</v>
      </c>
      <c r="I391" s="41" t="s">
        <v>64</v>
      </c>
      <c r="J391" s="41" t="s">
        <v>63</v>
      </c>
      <c r="K391" s="41" t="s">
        <v>62</v>
      </c>
      <c r="L391" s="41" t="s">
        <v>61</v>
      </c>
      <c r="M391" s="41" t="s">
        <v>60</v>
      </c>
      <c r="N391" s="41" t="s">
        <v>59</v>
      </c>
      <c r="O391" s="41" t="s">
        <v>58</v>
      </c>
      <c r="P391" s="41" t="s">
        <v>57</v>
      </c>
      <c r="Q391" s="41" t="s">
        <v>56</v>
      </c>
      <c r="R391" s="41" t="s">
        <v>55</v>
      </c>
      <c r="S391" s="41" t="s">
        <v>54</v>
      </c>
      <c r="T391" s="41" t="s">
        <v>53</v>
      </c>
      <c r="U391" s="40" t="s">
        <v>52</v>
      </c>
      <c r="V391" s="323"/>
      <c r="W391" s="320"/>
      <c r="X391" s="331"/>
    </row>
    <row r="392" spans="1:24" s="31" customFormat="1" ht="15.75" customHeight="1">
      <c r="A392" s="25" t="s">
        <v>51</v>
      </c>
      <c r="B392" s="33"/>
      <c r="C392" s="33"/>
      <c r="D392" s="29">
        <v>66662.730949624092</v>
      </c>
      <c r="E392" s="28">
        <v>0</v>
      </c>
      <c r="F392" s="28">
        <v>0</v>
      </c>
      <c r="G392" s="28">
        <v>0</v>
      </c>
      <c r="H392" s="28">
        <v>6482.7679119999993</v>
      </c>
      <c r="I392" s="28">
        <v>0</v>
      </c>
      <c r="J392" s="28">
        <v>0</v>
      </c>
      <c r="K392" s="28">
        <v>0</v>
      </c>
      <c r="L392" s="28">
        <v>0</v>
      </c>
      <c r="M392" s="28">
        <v>11703.696436799999</v>
      </c>
      <c r="N392" s="28">
        <v>0</v>
      </c>
      <c r="O392" s="28">
        <v>362.57189282410104</v>
      </c>
      <c r="P392" s="27">
        <v>27675.760000000002</v>
      </c>
      <c r="Q392" s="27">
        <v>20393.217307999999</v>
      </c>
      <c r="R392" s="27">
        <v>0</v>
      </c>
      <c r="S392" s="27">
        <v>0</v>
      </c>
      <c r="T392" s="27">
        <v>44.717399999999998</v>
      </c>
      <c r="U392" s="26">
        <v>0</v>
      </c>
      <c r="V392" s="25" t="s">
        <v>51</v>
      </c>
      <c r="W392" s="33"/>
      <c r="X392" s="33"/>
    </row>
    <row r="393" spans="1:24" s="31" customFormat="1" ht="15.75" customHeight="1">
      <c r="A393" s="25" t="s">
        <v>50</v>
      </c>
      <c r="B393" s="33"/>
      <c r="C393" s="33"/>
      <c r="D393" s="29">
        <v>0</v>
      </c>
      <c r="E393" s="28">
        <v>0</v>
      </c>
      <c r="F393" s="28">
        <v>0</v>
      </c>
      <c r="G393" s="28">
        <v>0</v>
      </c>
      <c r="H393" s="28">
        <v>0</v>
      </c>
      <c r="I393" s="28">
        <v>0</v>
      </c>
      <c r="J393" s="28">
        <v>0</v>
      </c>
      <c r="K393" s="28">
        <v>0</v>
      </c>
      <c r="L393" s="28">
        <v>0</v>
      </c>
      <c r="M393" s="28">
        <v>0</v>
      </c>
      <c r="N393" s="28">
        <v>0</v>
      </c>
      <c r="O393" s="28">
        <v>0</v>
      </c>
      <c r="P393" s="27">
        <v>0</v>
      </c>
      <c r="Q393" s="27">
        <v>0</v>
      </c>
      <c r="R393" s="27">
        <v>0</v>
      </c>
      <c r="S393" s="27">
        <v>0</v>
      </c>
      <c r="T393" s="27">
        <v>0</v>
      </c>
      <c r="U393" s="26">
        <v>0</v>
      </c>
      <c r="V393" s="25" t="s">
        <v>50</v>
      </c>
      <c r="W393" s="33"/>
      <c r="X393" s="33"/>
    </row>
    <row r="394" spans="1:24" s="6" customFormat="1" ht="15.75" customHeight="1">
      <c r="A394" s="30" t="s">
        <v>96</v>
      </c>
      <c r="B394" s="30"/>
      <c r="C394" s="80"/>
      <c r="D394" s="84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2"/>
      <c r="Q394" s="82"/>
      <c r="R394" s="82"/>
      <c r="S394" s="82"/>
      <c r="T394" s="82"/>
      <c r="U394" s="81"/>
      <c r="V394" s="30" t="s">
        <v>96</v>
      </c>
      <c r="W394" s="30"/>
      <c r="X394" s="80"/>
    </row>
    <row r="395" spans="1:24" s="31" customFormat="1" ht="15.75" customHeight="1">
      <c r="A395" s="76"/>
      <c r="B395" s="76" t="s">
        <v>94</v>
      </c>
      <c r="C395" s="75"/>
      <c r="D395" s="79">
        <v>0</v>
      </c>
      <c r="E395" s="78">
        <v>0</v>
      </c>
      <c r="F395" s="78">
        <v>0</v>
      </c>
      <c r="G395" s="78">
        <v>0</v>
      </c>
      <c r="H395" s="78">
        <v>0</v>
      </c>
      <c r="I395" s="78">
        <v>0</v>
      </c>
      <c r="J395" s="78">
        <v>0</v>
      </c>
      <c r="K395" s="78">
        <v>0</v>
      </c>
      <c r="L395" s="78">
        <v>0</v>
      </c>
      <c r="M395" s="78">
        <v>0</v>
      </c>
      <c r="N395" s="78">
        <v>0</v>
      </c>
      <c r="O395" s="78">
        <v>0</v>
      </c>
      <c r="P395" s="78">
        <v>0</v>
      </c>
      <c r="Q395" s="78">
        <v>0</v>
      </c>
      <c r="R395" s="78">
        <v>0</v>
      </c>
      <c r="S395" s="78">
        <v>0</v>
      </c>
      <c r="T395" s="78">
        <v>0</v>
      </c>
      <c r="U395" s="77">
        <v>0</v>
      </c>
      <c r="V395" s="76"/>
      <c r="W395" s="76" t="s">
        <v>94</v>
      </c>
      <c r="X395" s="75"/>
    </row>
    <row r="396" spans="1:24" s="31" customFormat="1" ht="15.75" customHeight="1">
      <c r="A396" s="76"/>
      <c r="B396" s="76" t="s">
        <v>98</v>
      </c>
      <c r="C396" s="75"/>
      <c r="D396" s="79">
        <v>399.28</v>
      </c>
      <c r="E396" s="87">
        <v>0</v>
      </c>
      <c r="F396" s="87">
        <v>0</v>
      </c>
      <c r="G396" s="87">
        <v>0.38</v>
      </c>
      <c r="H396" s="87">
        <v>47</v>
      </c>
      <c r="I396" s="87">
        <v>0</v>
      </c>
      <c r="J396" s="87">
        <v>0</v>
      </c>
      <c r="K396" s="87">
        <v>5</v>
      </c>
      <c r="L396" s="78">
        <v>0</v>
      </c>
      <c r="M396" s="87">
        <v>106.3</v>
      </c>
      <c r="N396" s="78">
        <v>0</v>
      </c>
      <c r="O396" s="78">
        <v>29</v>
      </c>
      <c r="P396" s="78">
        <v>80.599999999999994</v>
      </c>
      <c r="Q396" s="78">
        <v>100</v>
      </c>
      <c r="R396" s="78">
        <v>30</v>
      </c>
      <c r="S396" s="78">
        <v>0</v>
      </c>
      <c r="T396" s="78">
        <v>1</v>
      </c>
      <c r="U396" s="77">
        <v>0</v>
      </c>
      <c r="V396" s="76"/>
      <c r="W396" s="76" t="s">
        <v>98</v>
      </c>
      <c r="X396" s="75"/>
    </row>
    <row r="397" spans="1:24" s="31" customFormat="1" ht="15.75" customHeight="1">
      <c r="A397" s="10"/>
      <c r="B397" s="10"/>
      <c r="C397" s="114"/>
      <c r="D397" s="23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1"/>
      <c r="Q397" s="21"/>
      <c r="R397" s="21"/>
      <c r="S397" s="21"/>
      <c r="T397" s="21"/>
      <c r="U397" s="20"/>
      <c r="V397" s="10"/>
      <c r="W397" s="10"/>
      <c r="X397" s="114"/>
    </row>
    <row r="398" spans="1:24" s="31" customFormat="1" ht="15.75" customHeight="1">
      <c r="A398" s="25" t="s">
        <v>95</v>
      </c>
      <c r="B398" s="25"/>
      <c r="C398" s="69"/>
      <c r="D398" s="29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7"/>
      <c r="Q398" s="27"/>
      <c r="R398" s="27"/>
      <c r="S398" s="27"/>
      <c r="T398" s="27"/>
      <c r="U398" s="26"/>
      <c r="V398" s="25" t="s">
        <v>95</v>
      </c>
      <c r="W398" s="25"/>
      <c r="X398" s="69"/>
    </row>
    <row r="399" spans="1:24" s="31" customFormat="1" ht="15.75" customHeight="1">
      <c r="A399" s="10" t="s">
        <v>94</v>
      </c>
      <c r="C399" s="68" t="s">
        <v>47</v>
      </c>
      <c r="D399" s="23">
        <v>0</v>
      </c>
      <c r="E399" s="22">
        <v>0</v>
      </c>
      <c r="F399" s="22">
        <v>0</v>
      </c>
      <c r="G399" s="22">
        <v>0</v>
      </c>
      <c r="H399" s="22">
        <v>0</v>
      </c>
      <c r="I399" s="22">
        <v>0</v>
      </c>
      <c r="J399" s="22">
        <v>0</v>
      </c>
      <c r="K399" s="22">
        <v>0</v>
      </c>
      <c r="L399" s="22">
        <v>0</v>
      </c>
      <c r="M399" s="22">
        <v>0</v>
      </c>
      <c r="N399" s="22">
        <v>0</v>
      </c>
      <c r="O399" s="22">
        <v>0</v>
      </c>
      <c r="P399" s="22">
        <v>0</v>
      </c>
      <c r="Q399" s="22">
        <v>0</v>
      </c>
      <c r="R399" s="22">
        <v>0</v>
      </c>
      <c r="S399" s="22">
        <v>0</v>
      </c>
      <c r="T399" s="22">
        <v>0</v>
      </c>
      <c r="U399" s="20">
        <v>0</v>
      </c>
      <c r="V399" s="10" t="s">
        <v>94</v>
      </c>
      <c r="X399" s="68" t="s">
        <v>47</v>
      </c>
    </row>
    <row r="400" spans="1:24" s="31" customFormat="1" ht="15.75" customHeight="1">
      <c r="A400" s="10"/>
      <c r="B400" s="10"/>
      <c r="C400" s="68" t="s">
        <v>46</v>
      </c>
      <c r="D400" s="23">
        <v>0</v>
      </c>
      <c r="E400" s="22">
        <v>0</v>
      </c>
      <c r="F400" s="22">
        <v>0</v>
      </c>
      <c r="G400" s="22">
        <v>0</v>
      </c>
      <c r="H400" s="22">
        <v>0</v>
      </c>
      <c r="I400" s="22">
        <v>0</v>
      </c>
      <c r="J400" s="22">
        <v>0</v>
      </c>
      <c r="K400" s="22">
        <v>0</v>
      </c>
      <c r="L400" s="22">
        <v>0</v>
      </c>
      <c r="M400" s="22">
        <v>0</v>
      </c>
      <c r="N400" s="22">
        <v>0</v>
      </c>
      <c r="O400" s="22">
        <v>0</v>
      </c>
      <c r="P400" s="21">
        <v>0</v>
      </c>
      <c r="Q400" s="21">
        <v>0</v>
      </c>
      <c r="R400" s="21">
        <v>0</v>
      </c>
      <c r="S400" s="21">
        <v>0</v>
      </c>
      <c r="T400" s="21">
        <v>0</v>
      </c>
      <c r="U400" s="20">
        <v>0</v>
      </c>
      <c r="V400" s="10"/>
      <c r="W400" s="10"/>
      <c r="X400" s="68" t="s">
        <v>46</v>
      </c>
    </row>
    <row r="401" spans="1:24" s="31" customFormat="1" ht="15.75" customHeight="1">
      <c r="A401" s="10"/>
      <c r="B401" s="10"/>
      <c r="C401" s="68" t="s">
        <v>45</v>
      </c>
      <c r="D401" s="23">
        <v>0</v>
      </c>
      <c r="E401" s="22">
        <v>0</v>
      </c>
      <c r="F401" s="22">
        <v>0</v>
      </c>
      <c r="G401" s="22">
        <v>0</v>
      </c>
      <c r="H401" s="22">
        <v>0</v>
      </c>
      <c r="I401" s="22">
        <v>0</v>
      </c>
      <c r="J401" s="22">
        <v>0</v>
      </c>
      <c r="K401" s="22">
        <v>0</v>
      </c>
      <c r="L401" s="22">
        <v>0</v>
      </c>
      <c r="M401" s="22">
        <v>0</v>
      </c>
      <c r="N401" s="22">
        <v>0</v>
      </c>
      <c r="O401" s="22">
        <v>0</v>
      </c>
      <c r="P401" s="21">
        <v>0</v>
      </c>
      <c r="Q401" s="21">
        <v>0</v>
      </c>
      <c r="R401" s="21">
        <v>0</v>
      </c>
      <c r="S401" s="21">
        <v>0</v>
      </c>
      <c r="T401" s="21">
        <v>0</v>
      </c>
      <c r="U401" s="20">
        <v>0</v>
      </c>
      <c r="V401" s="10"/>
      <c r="W401" s="10"/>
      <c r="X401" s="68" t="s">
        <v>45</v>
      </c>
    </row>
    <row r="402" spans="1:24" s="31" customFormat="1" ht="15.75" customHeight="1">
      <c r="A402" s="10"/>
      <c r="C402" s="10"/>
      <c r="D402" s="23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1"/>
      <c r="Q402" s="21"/>
      <c r="R402" s="21"/>
      <c r="S402" s="21"/>
      <c r="T402" s="21"/>
      <c r="U402" s="20"/>
      <c r="V402" s="10"/>
      <c r="X402" s="10"/>
    </row>
    <row r="403" spans="1:24" s="31" customFormat="1" ht="15.75" customHeight="1">
      <c r="A403" s="10" t="s">
        <v>98</v>
      </c>
      <c r="C403" s="68" t="s">
        <v>47</v>
      </c>
      <c r="D403" s="23">
        <v>0</v>
      </c>
      <c r="E403" s="22">
        <v>0</v>
      </c>
      <c r="F403" s="22">
        <v>0</v>
      </c>
      <c r="G403" s="22">
        <v>0</v>
      </c>
      <c r="H403" s="22">
        <v>0</v>
      </c>
      <c r="I403" s="22">
        <v>0</v>
      </c>
      <c r="J403" s="22">
        <v>0</v>
      </c>
      <c r="K403" s="22">
        <v>0</v>
      </c>
      <c r="L403" s="22">
        <v>0</v>
      </c>
      <c r="M403" s="22">
        <v>0</v>
      </c>
      <c r="N403" s="22">
        <v>0</v>
      </c>
      <c r="O403" s="22">
        <v>0</v>
      </c>
      <c r="P403" s="21">
        <v>0</v>
      </c>
      <c r="Q403" s="21">
        <v>0</v>
      </c>
      <c r="R403" s="21">
        <v>0</v>
      </c>
      <c r="S403" s="21">
        <v>0</v>
      </c>
      <c r="T403" s="21">
        <v>0</v>
      </c>
      <c r="U403" s="20">
        <v>0</v>
      </c>
      <c r="V403" s="10" t="s">
        <v>98</v>
      </c>
      <c r="X403" s="68" t="s">
        <v>47</v>
      </c>
    </row>
    <row r="404" spans="1:24" s="31" customFormat="1" ht="15.75" customHeight="1">
      <c r="A404" s="10"/>
      <c r="B404" s="10"/>
      <c r="C404" s="68" t="s">
        <v>46</v>
      </c>
      <c r="D404" s="23">
        <v>0</v>
      </c>
      <c r="E404" s="22">
        <v>0</v>
      </c>
      <c r="F404" s="22">
        <v>0</v>
      </c>
      <c r="G404" s="22">
        <v>0</v>
      </c>
      <c r="H404" s="22">
        <v>0</v>
      </c>
      <c r="I404" s="22">
        <v>0</v>
      </c>
      <c r="J404" s="22">
        <v>0</v>
      </c>
      <c r="K404" s="22">
        <v>0</v>
      </c>
      <c r="L404" s="22">
        <v>0</v>
      </c>
      <c r="M404" s="22">
        <v>0</v>
      </c>
      <c r="N404" s="22">
        <v>0</v>
      </c>
      <c r="O404" s="22">
        <v>0</v>
      </c>
      <c r="P404" s="21">
        <v>0</v>
      </c>
      <c r="Q404" s="21">
        <v>0</v>
      </c>
      <c r="R404" s="21">
        <v>0</v>
      </c>
      <c r="S404" s="21">
        <v>0</v>
      </c>
      <c r="T404" s="21">
        <v>0</v>
      </c>
      <c r="U404" s="20">
        <v>0</v>
      </c>
      <c r="V404" s="10"/>
      <c r="W404" s="10"/>
      <c r="X404" s="68" t="s">
        <v>46</v>
      </c>
    </row>
    <row r="405" spans="1:24" s="31" customFormat="1" ht="15.75" customHeight="1" thickBot="1">
      <c r="A405" s="10"/>
      <c r="B405" s="10"/>
      <c r="C405" s="68" t="s">
        <v>45</v>
      </c>
      <c r="D405" s="18">
        <v>39.299999999999997</v>
      </c>
      <c r="E405" s="17">
        <v>0</v>
      </c>
      <c r="F405" s="17">
        <v>0</v>
      </c>
      <c r="G405" s="17">
        <v>0</v>
      </c>
      <c r="H405" s="17">
        <v>0</v>
      </c>
      <c r="I405" s="17">
        <v>0</v>
      </c>
      <c r="J405" s="17">
        <v>0</v>
      </c>
      <c r="K405" s="17">
        <v>0</v>
      </c>
      <c r="L405" s="17">
        <v>0</v>
      </c>
      <c r="M405" s="17">
        <v>33.299999999999997</v>
      </c>
      <c r="N405" s="17">
        <v>0</v>
      </c>
      <c r="O405" s="17">
        <v>6</v>
      </c>
      <c r="P405" s="16">
        <v>0</v>
      </c>
      <c r="Q405" s="16">
        <v>0</v>
      </c>
      <c r="R405" s="16">
        <v>0</v>
      </c>
      <c r="S405" s="16">
        <v>0</v>
      </c>
      <c r="T405" s="16">
        <v>0</v>
      </c>
      <c r="U405" s="15">
        <v>0</v>
      </c>
      <c r="V405" s="10"/>
      <c r="W405" s="10"/>
      <c r="X405" s="68" t="s">
        <v>45</v>
      </c>
    </row>
    <row r="406" spans="1:24" s="6" customFormat="1" ht="15.75" customHeight="1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</row>
    <row r="407" spans="1:24" s="6" customFormat="1" ht="15.75" customHeight="1">
      <c r="A407" s="8" t="s">
        <v>93</v>
      </c>
    </row>
    <row r="408" spans="1:24" s="6" customFormat="1" ht="15.75" customHeight="1">
      <c r="A408" s="8" t="s">
        <v>92</v>
      </c>
    </row>
    <row r="411" spans="1:24" s="6" customFormat="1" ht="20.25">
      <c r="A411" s="53" t="s">
        <v>113</v>
      </c>
      <c r="B411" s="86"/>
    </row>
    <row r="412" spans="1:24" s="6" customFormat="1" ht="15.75" customHeight="1" thickBo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85"/>
    </row>
    <row r="413" spans="1:24" s="6" customFormat="1" ht="15.75" customHeight="1">
      <c r="A413" s="318" t="s">
        <v>69</v>
      </c>
      <c r="B413" s="318"/>
      <c r="C413" s="319"/>
      <c r="D413" s="48" t="s">
        <v>87</v>
      </c>
      <c r="E413" s="46" t="s">
        <v>86</v>
      </c>
      <c r="F413" s="46" t="s">
        <v>85</v>
      </c>
      <c r="G413" s="46" t="s">
        <v>84</v>
      </c>
      <c r="H413" s="46" t="s">
        <v>83</v>
      </c>
      <c r="I413" s="46" t="s">
        <v>82</v>
      </c>
      <c r="J413" s="46" t="s">
        <v>81</v>
      </c>
      <c r="K413" s="46" t="s">
        <v>80</v>
      </c>
      <c r="L413" s="46" t="s">
        <v>79</v>
      </c>
      <c r="M413" s="46" t="s">
        <v>78</v>
      </c>
      <c r="N413" s="46" t="s">
        <v>77</v>
      </c>
      <c r="O413" s="46" t="s">
        <v>76</v>
      </c>
      <c r="P413" s="46" t="s">
        <v>75</v>
      </c>
      <c r="Q413" s="46" t="s">
        <v>74</v>
      </c>
      <c r="R413" s="46" t="s">
        <v>73</v>
      </c>
      <c r="S413" s="46" t="s">
        <v>72</v>
      </c>
      <c r="T413" s="46" t="s">
        <v>71</v>
      </c>
      <c r="U413" s="45" t="s">
        <v>70</v>
      </c>
      <c r="V413" s="322" t="s">
        <v>69</v>
      </c>
      <c r="W413" s="318"/>
      <c r="X413" s="330"/>
    </row>
    <row r="414" spans="1:24" s="6" customFormat="1" ht="15.75" customHeight="1">
      <c r="A414" s="320"/>
      <c r="B414" s="320"/>
      <c r="C414" s="321"/>
      <c r="D414" s="43" t="s">
        <v>22</v>
      </c>
      <c r="E414" s="41" t="s">
        <v>68</v>
      </c>
      <c r="F414" s="41" t="s">
        <v>67</v>
      </c>
      <c r="G414" s="41" t="s">
        <v>66</v>
      </c>
      <c r="H414" s="41" t="s">
        <v>65</v>
      </c>
      <c r="I414" s="41" t="s">
        <v>64</v>
      </c>
      <c r="J414" s="41" t="s">
        <v>63</v>
      </c>
      <c r="K414" s="41" t="s">
        <v>62</v>
      </c>
      <c r="L414" s="41" t="s">
        <v>61</v>
      </c>
      <c r="M414" s="41" t="s">
        <v>60</v>
      </c>
      <c r="N414" s="41" t="s">
        <v>59</v>
      </c>
      <c r="O414" s="41" t="s">
        <v>58</v>
      </c>
      <c r="P414" s="41" t="s">
        <v>57</v>
      </c>
      <c r="Q414" s="41" t="s">
        <v>56</v>
      </c>
      <c r="R414" s="41" t="s">
        <v>55</v>
      </c>
      <c r="S414" s="41" t="s">
        <v>54</v>
      </c>
      <c r="T414" s="41" t="s">
        <v>53</v>
      </c>
      <c r="U414" s="40" t="s">
        <v>52</v>
      </c>
      <c r="V414" s="323"/>
      <c r="W414" s="320"/>
      <c r="X414" s="331"/>
    </row>
    <row r="415" spans="1:24" s="31" customFormat="1" ht="15.75" customHeight="1">
      <c r="A415" s="33" t="s">
        <v>51</v>
      </c>
      <c r="B415" s="33"/>
      <c r="C415" s="33"/>
      <c r="D415" s="29">
        <v>205286.40000000002</v>
      </c>
      <c r="E415" s="28">
        <v>0</v>
      </c>
      <c r="F415" s="28">
        <v>0</v>
      </c>
      <c r="G415" s="28">
        <v>0</v>
      </c>
      <c r="H415" s="28">
        <v>0</v>
      </c>
      <c r="I415" s="28">
        <v>0</v>
      </c>
      <c r="J415" s="28">
        <v>0</v>
      </c>
      <c r="K415" s="28">
        <v>205286.40000000002</v>
      </c>
      <c r="L415" s="28">
        <v>0</v>
      </c>
      <c r="M415" s="28">
        <v>0</v>
      </c>
      <c r="N415" s="28">
        <v>0</v>
      </c>
      <c r="O415" s="28">
        <v>0</v>
      </c>
      <c r="P415" s="27">
        <v>0</v>
      </c>
      <c r="Q415" s="27">
        <v>0</v>
      </c>
      <c r="R415" s="27">
        <v>0</v>
      </c>
      <c r="S415" s="27">
        <v>0</v>
      </c>
      <c r="T415" s="27">
        <v>0</v>
      </c>
      <c r="U415" s="26">
        <v>0</v>
      </c>
      <c r="V415" s="33" t="s">
        <v>51</v>
      </c>
      <c r="W415" s="33"/>
      <c r="X415" s="33"/>
    </row>
    <row r="416" spans="1:24" s="31" customFormat="1" ht="15.75" customHeight="1">
      <c r="A416" s="33" t="s">
        <v>50</v>
      </c>
      <c r="B416" s="33"/>
      <c r="C416" s="33"/>
      <c r="D416" s="29">
        <v>277640</v>
      </c>
      <c r="E416" s="28">
        <v>0</v>
      </c>
      <c r="F416" s="28">
        <v>0</v>
      </c>
      <c r="G416" s="28">
        <v>0</v>
      </c>
      <c r="H416" s="28">
        <v>0</v>
      </c>
      <c r="I416" s="28">
        <v>0</v>
      </c>
      <c r="J416" s="28">
        <v>0</v>
      </c>
      <c r="K416" s="28">
        <v>277640</v>
      </c>
      <c r="L416" s="28">
        <v>0</v>
      </c>
      <c r="M416" s="28">
        <v>0</v>
      </c>
      <c r="N416" s="28">
        <v>0</v>
      </c>
      <c r="O416" s="28">
        <v>0</v>
      </c>
      <c r="P416" s="27">
        <v>0</v>
      </c>
      <c r="Q416" s="27">
        <v>0</v>
      </c>
      <c r="R416" s="27">
        <v>0</v>
      </c>
      <c r="S416" s="27">
        <v>0</v>
      </c>
      <c r="T416" s="27">
        <v>0</v>
      </c>
      <c r="U416" s="26">
        <v>0</v>
      </c>
      <c r="V416" s="33" t="s">
        <v>50</v>
      </c>
      <c r="W416" s="33"/>
      <c r="X416" s="33"/>
    </row>
    <row r="417" spans="1:24" s="31" customFormat="1" ht="15.75" customHeight="1">
      <c r="A417" s="25" t="s">
        <v>96</v>
      </c>
      <c r="B417" s="25"/>
      <c r="C417" s="33"/>
      <c r="D417" s="29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35"/>
      <c r="V417" s="25" t="s">
        <v>96</v>
      </c>
      <c r="W417" s="25"/>
      <c r="X417" s="33"/>
    </row>
    <row r="418" spans="1:24" s="31" customFormat="1" ht="15.75" customHeight="1">
      <c r="A418" s="76"/>
      <c r="B418" s="76" t="s">
        <v>94</v>
      </c>
      <c r="C418" s="75"/>
      <c r="D418" s="79">
        <v>36430</v>
      </c>
      <c r="E418" s="78">
        <v>0</v>
      </c>
      <c r="F418" s="78">
        <v>0</v>
      </c>
      <c r="G418" s="78">
        <v>0</v>
      </c>
      <c r="H418" s="78">
        <v>0</v>
      </c>
      <c r="I418" s="78">
        <v>0</v>
      </c>
      <c r="J418" s="78">
        <v>0</v>
      </c>
      <c r="K418" s="78">
        <v>36430</v>
      </c>
      <c r="L418" s="78">
        <v>0</v>
      </c>
      <c r="M418" s="78">
        <v>0</v>
      </c>
      <c r="N418" s="78">
        <v>0</v>
      </c>
      <c r="O418" s="78">
        <v>0</v>
      </c>
      <c r="P418" s="78">
        <v>0</v>
      </c>
      <c r="Q418" s="78">
        <v>0</v>
      </c>
      <c r="R418" s="78">
        <v>0</v>
      </c>
      <c r="S418" s="78">
        <v>0</v>
      </c>
      <c r="T418" s="78">
        <v>0</v>
      </c>
      <c r="U418" s="77">
        <v>0</v>
      </c>
      <c r="V418" s="76"/>
      <c r="W418" s="76" t="s">
        <v>94</v>
      </c>
      <c r="X418" s="75"/>
    </row>
    <row r="419" spans="1:24" s="31" customFormat="1" ht="15.75" customHeight="1">
      <c r="A419" s="76"/>
      <c r="B419" s="76" t="s">
        <v>98</v>
      </c>
      <c r="C419" s="75"/>
      <c r="D419" s="79">
        <v>311</v>
      </c>
      <c r="E419" s="78">
        <v>0</v>
      </c>
      <c r="F419" s="78">
        <v>0</v>
      </c>
      <c r="G419" s="78">
        <v>0</v>
      </c>
      <c r="H419" s="78">
        <v>0</v>
      </c>
      <c r="I419" s="78">
        <v>0</v>
      </c>
      <c r="J419" s="78">
        <v>0</v>
      </c>
      <c r="K419" s="78">
        <v>311</v>
      </c>
      <c r="L419" s="78">
        <v>0</v>
      </c>
      <c r="M419" s="78">
        <v>0</v>
      </c>
      <c r="N419" s="78">
        <v>0</v>
      </c>
      <c r="O419" s="78">
        <v>0</v>
      </c>
      <c r="P419" s="78">
        <v>0</v>
      </c>
      <c r="Q419" s="78">
        <v>0</v>
      </c>
      <c r="R419" s="78">
        <v>0</v>
      </c>
      <c r="S419" s="78">
        <v>0</v>
      </c>
      <c r="T419" s="78">
        <v>0</v>
      </c>
      <c r="U419" s="77">
        <v>0</v>
      </c>
      <c r="V419" s="76"/>
      <c r="W419" s="76" t="s">
        <v>98</v>
      </c>
      <c r="X419" s="75"/>
    </row>
    <row r="420" spans="1:24" s="31" customFormat="1" ht="15.75" customHeight="1">
      <c r="A420" s="10"/>
      <c r="B420" s="10"/>
      <c r="C420" s="114"/>
      <c r="D420" s="23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4"/>
      <c r="V420" s="10"/>
      <c r="W420" s="10"/>
      <c r="X420" s="114"/>
    </row>
    <row r="421" spans="1:24" s="31" customFormat="1" ht="15.75" customHeight="1">
      <c r="A421" s="25" t="s">
        <v>95</v>
      </c>
      <c r="B421" s="25"/>
      <c r="C421" s="69"/>
      <c r="D421" s="29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35"/>
      <c r="V421" s="25" t="s">
        <v>95</v>
      </c>
      <c r="W421" s="25"/>
      <c r="X421" s="69"/>
    </row>
    <row r="422" spans="1:24" s="31" customFormat="1" ht="15.75" customHeight="1">
      <c r="A422" s="10" t="s">
        <v>94</v>
      </c>
      <c r="C422" s="68" t="s">
        <v>47</v>
      </c>
      <c r="D422" s="23">
        <v>0</v>
      </c>
      <c r="E422" s="22">
        <v>0</v>
      </c>
      <c r="F422" s="22">
        <v>0</v>
      </c>
      <c r="G422" s="22">
        <v>0</v>
      </c>
      <c r="H422" s="22">
        <v>0</v>
      </c>
      <c r="I422" s="22">
        <v>0</v>
      </c>
      <c r="J422" s="22">
        <v>0</v>
      </c>
      <c r="K422" s="22">
        <v>0</v>
      </c>
      <c r="L422" s="22">
        <v>0</v>
      </c>
      <c r="M422" s="22">
        <v>0</v>
      </c>
      <c r="N422" s="22">
        <v>0</v>
      </c>
      <c r="O422" s="22">
        <v>0</v>
      </c>
      <c r="P422" s="21">
        <v>0</v>
      </c>
      <c r="Q422" s="21">
        <v>0</v>
      </c>
      <c r="R422" s="21">
        <v>0</v>
      </c>
      <c r="S422" s="21">
        <v>0</v>
      </c>
      <c r="T422" s="21">
        <v>0</v>
      </c>
      <c r="U422" s="20">
        <v>0</v>
      </c>
      <c r="V422" s="10" t="s">
        <v>94</v>
      </c>
      <c r="X422" s="68" t="s">
        <v>47</v>
      </c>
    </row>
    <row r="423" spans="1:24" s="31" customFormat="1" ht="15.75" customHeight="1">
      <c r="A423" s="10"/>
      <c r="B423" s="10"/>
      <c r="C423" s="68" t="s">
        <v>46</v>
      </c>
      <c r="D423" s="23">
        <v>0</v>
      </c>
      <c r="E423" s="22">
        <v>0</v>
      </c>
      <c r="F423" s="22">
        <v>0</v>
      </c>
      <c r="G423" s="22">
        <v>0</v>
      </c>
      <c r="H423" s="22">
        <v>0</v>
      </c>
      <c r="I423" s="22">
        <v>0</v>
      </c>
      <c r="J423" s="22">
        <v>0</v>
      </c>
      <c r="K423" s="22">
        <v>0</v>
      </c>
      <c r="L423" s="22">
        <v>0</v>
      </c>
      <c r="M423" s="22">
        <v>0</v>
      </c>
      <c r="N423" s="22">
        <v>0</v>
      </c>
      <c r="O423" s="22">
        <v>0</v>
      </c>
      <c r="P423" s="21">
        <v>0</v>
      </c>
      <c r="Q423" s="21">
        <v>0</v>
      </c>
      <c r="R423" s="21">
        <v>0</v>
      </c>
      <c r="S423" s="21">
        <v>0</v>
      </c>
      <c r="T423" s="21">
        <v>0</v>
      </c>
      <c r="U423" s="20">
        <v>0</v>
      </c>
      <c r="V423" s="10"/>
      <c r="W423" s="10"/>
      <c r="X423" s="68" t="s">
        <v>46</v>
      </c>
    </row>
    <row r="424" spans="1:24" s="31" customFormat="1" ht="15.75" customHeight="1">
      <c r="A424" s="10"/>
      <c r="B424" s="10"/>
      <c r="C424" s="68" t="s">
        <v>45</v>
      </c>
      <c r="D424" s="23">
        <v>0</v>
      </c>
      <c r="E424" s="22">
        <v>0</v>
      </c>
      <c r="F424" s="22">
        <v>0</v>
      </c>
      <c r="G424" s="22">
        <v>0</v>
      </c>
      <c r="H424" s="22">
        <v>0</v>
      </c>
      <c r="I424" s="22">
        <v>0</v>
      </c>
      <c r="J424" s="22">
        <v>0</v>
      </c>
      <c r="K424" s="22">
        <v>0</v>
      </c>
      <c r="L424" s="22">
        <v>0</v>
      </c>
      <c r="M424" s="22">
        <v>0</v>
      </c>
      <c r="N424" s="22">
        <v>0</v>
      </c>
      <c r="O424" s="22">
        <v>0</v>
      </c>
      <c r="P424" s="21">
        <v>0</v>
      </c>
      <c r="Q424" s="21">
        <v>0</v>
      </c>
      <c r="R424" s="21">
        <v>0</v>
      </c>
      <c r="S424" s="21">
        <v>0</v>
      </c>
      <c r="T424" s="21">
        <v>0</v>
      </c>
      <c r="U424" s="20">
        <v>0</v>
      </c>
      <c r="V424" s="10"/>
      <c r="W424" s="10"/>
      <c r="X424" s="68" t="s">
        <v>45</v>
      </c>
    </row>
    <row r="425" spans="1:24" s="31" customFormat="1" ht="15.75" customHeight="1">
      <c r="A425" s="10"/>
      <c r="C425" s="10"/>
      <c r="D425" s="23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1"/>
      <c r="Q425" s="21"/>
      <c r="R425" s="21"/>
      <c r="S425" s="21"/>
      <c r="T425" s="21"/>
      <c r="U425" s="20"/>
      <c r="V425" s="10"/>
      <c r="X425" s="10"/>
    </row>
    <row r="426" spans="1:24" s="31" customFormat="1" ht="15.75" customHeight="1">
      <c r="A426" s="10" t="s">
        <v>98</v>
      </c>
      <c r="C426" s="68" t="s">
        <v>47</v>
      </c>
      <c r="D426" s="23">
        <v>0</v>
      </c>
      <c r="E426" s="22">
        <v>0</v>
      </c>
      <c r="F426" s="22">
        <v>0</v>
      </c>
      <c r="G426" s="22">
        <v>0</v>
      </c>
      <c r="H426" s="22">
        <v>0</v>
      </c>
      <c r="I426" s="22">
        <v>0</v>
      </c>
      <c r="J426" s="22">
        <v>0</v>
      </c>
      <c r="K426" s="22">
        <v>0</v>
      </c>
      <c r="L426" s="22">
        <v>0</v>
      </c>
      <c r="M426" s="22">
        <v>0</v>
      </c>
      <c r="N426" s="22">
        <v>0</v>
      </c>
      <c r="O426" s="22">
        <v>0</v>
      </c>
      <c r="P426" s="21">
        <v>0</v>
      </c>
      <c r="Q426" s="21">
        <v>0</v>
      </c>
      <c r="R426" s="21">
        <v>0</v>
      </c>
      <c r="S426" s="21">
        <v>0</v>
      </c>
      <c r="T426" s="21">
        <v>0</v>
      </c>
      <c r="U426" s="20">
        <v>0</v>
      </c>
      <c r="V426" s="10" t="s">
        <v>98</v>
      </c>
      <c r="X426" s="68" t="s">
        <v>47</v>
      </c>
    </row>
    <row r="427" spans="1:24" s="31" customFormat="1" ht="15.75" customHeight="1">
      <c r="A427" s="10"/>
      <c r="B427" s="10"/>
      <c r="C427" s="68" t="s">
        <v>46</v>
      </c>
      <c r="D427" s="23">
        <v>0</v>
      </c>
      <c r="E427" s="22">
        <v>0</v>
      </c>
      <c r="F427" s="22">
        <v>0</v>
      </c>
      <c r="G427" s="22">
        <v>0</v>
      </c>
      <c r="H427" s="22">
        <v>0</v>
      </c>
      <c r="I427" s="22">
        <v>0</v>
      </c>
      <c r="J427" s="22">
        <v>0</v>
      </c>
      <c r="K427" s="22">
        <v>0</v>
      </c>
      <c r="L427" s="22">
        <v>0</v>
      </c>
      <c r="M427" s="22">
        <v>0</v>
      </c>
      <c r="N427" s="22">
        <v>0</v>
      </c>
      <c r="O427" s="22">
        <v>0</v>
      </c>
      <c r="P427" s="21">
        <v>0</v>
      </c>
      <c r="Q427" s="21">
        <v>0</v>
      </c>
      <c r="R427" s="21">
        <v>0</v>
      </c>
      <c r="S427" s="21">
        <v>0</v>
      </c>
      <c r="T427" s="21">
        <v>0</v>
      </c>
      <c r="U427" s="20">
        <v>0</v>
      </c>
      <c r="V427" s="10"/>
      <c r="W427" s="10"/>
      <c r="X427" s="68" t="s">
        <v>46</v>
      </c>
    </row>
    <row r="428" spans="1:24" s="31" customFormat="1" ht="15.75" customHeight="1" thickBot="1">
      <c r="A428" s="10"/>
      <c r="B428" s="10"/>
      <c r="C428" s="68" t="s">
        <v>45</v>
      </c>
      <c r="D428" s="18">
        <v>0</v>
      </c>
      <c r="E428" s="17">
        <v>0</v>
      </c>
      <c r="F428" s="17">
        <v>0</v>
      </c>
      <c r="G428" s="17">
        <v>0</v>
      </c>
      <c r="H428" s="17">
        <v>0</v>
      </c>
      <c r="I428" s="17">
        <v>0</v>
      </c>
      <c r="J428" s="17">
        <v>0</v>
      </c>
      <c r="K428" s="17">
        <v>0</v>
      </c>
      <c r="L428" s="17">
        <v>0</v>
      </c>
      <c r="M428" s="17">
        <v>0</v>
      </c>
      <c r="N428" s="17">
        <v>0</v>
      </c>
      <c r="O428" s="17">
        <v>0</v>
      </c>
      <c r="P428" s="16">
        <v>0</v>
      </c>
      <c r="Q428" s="16">
        <v>0</v>
      </c>
      <c r="R428" s="16">
        <v>0</v>
      </c>
      <c r="S428" s="16">
        <v>0</v>
      </c>
      <c r="T428" s="16">
        <v>0</v>
      </c>
      <c r="U428" s="15">
        <v>0</v>
      </c>
      <c r="V428" s="10"/>
      <c r="W428" s="10"/>
      <c r="X428" s="68" t="s">
        <v>45</v>
      </c>
    </row>
    <row r="429" spans="1:24" s="6" customFormat="1" ht="15.75" customHeight="1">
      <c r="A429" s="119"/>
      <c r="B429" s="119"/>
      <c r="C429" s="119"/>
      <c r="D429" s="119"/>
      <c r="E429" s="119"/>
      <c r="F429" s="119"/>
      <c r="G429" s="119"/>
      <c r="H429" s="119"/>
      <c r="I429" s="119"/>
      <c r="J429" s="119"/>
      <c r="K429" s="119"/>
      <c r="L429" s="119"/>
      <c r="M429" s="119"/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</row>
    <row r="430" spans="1:24" s="6" customFormat="1" ht="15.75" customHeight="1">
      <c r="A430" s="8" t="s">
        <v>93</v>
      </c>
    </row>
    <row r="431" spans="1:24" s="6" customFormat="1" ht="15.75" customHeight="1">
      <c r="A431" s="8" t="s">
        <v>92</v>
      </c>
    </row>
    <row r="434" spans="1:24" s="6" customFormat="1" ht="20.25">
      <c r="A434" s="53" t="s">
        <v>112</v>
      </c>
      <c r="B434" s="86"/>
    </row>
    <row r="435" spans="1:24" s="6" customFormat="1" ht="15.75" customHeight="1" thickBo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85"/>
    </row>
    <row r="436" spans="1:24" s="6" customFormat="1" ht="15.75" customHeight="1">
      <c r="A436" s="318" t="s">
        <v>69</v>
      </c>
      <c r="B436" s="318"/>
      <c r="C436" s="319"/>
      <c r="D436" s="48" t="s">
        <v>87</v>
      </c>
      <c r="E436" s="46" t="s">
        <v>86</v>
      </c>
      <c r="F436" s="46" t="s">
        <v>85</v>
      </c>
      <c r="G436" s="46" t="s">
        <v>84</v>
      </c>
      <c r="H436" s="46" t="s">
        <v>83</v>
      </c>
      <c r="I436" s="46" t="s">
        <v>82</v>
      </c>
      <c r="J436" s="46" t="s">
        <v>81</v>
      </c>
      <c r="K436" s="46" t="s">
        <v>80</v>
      </c>
      <c r="L436" s="46" t="s">
        <v>79</v>
      </c>
      <c r="M436" s="46" t="s">
        <v>78</v>
      </c>
      <c r="N436" s="46" t="s">
        <v>77</v>
      </c>
      <c r="O436" s="46" t="s">
        <v>76</v>
      </c>
      <c r="P436" s="46" t="s">
        <v>75</v>
      </c>
      <c r="Q436" s="46" t="s">
        <v>74</v>
      </c>
      <c r="R436" s="46" t="s">
        <v>73</v>
      </c>
      <c r="S436" s="46" t="s">
        <v>72</v>
      </c>
      <c r="T436" s="46" t="s">
        <v>71</v>
      </c>
      <c r="U436" s="45" t="s">
        <v>70</v>
      </c>
      <c r="V436" s="322" t="s">
        <v>69</v>
      </c>
      <c r="W436" s="318"/>
      <c r="X436" s="330"/>
    </row>
    <row r="437" spans="1:24" s="6" customFormat="1" ht="15.75" customHeight="1">
      <c r="A437" s="320"/>
      <c r="B437" s="320"/>
      <c r="C437" s="321"/>
      <c r="D437" s="43" t="s">
        <v>22</v>
      </c>
      <c r="E437" s="41" t="s">
        <v>68</v>
      </c>
      <c r="F437" s="41" t="s">
        <v>67</v>
      </c>
      <c r="G437" s="41" t="s">
        <v>66</v>
      </c>
      <c r="H437" s="41" t="s">
        <v>65</v>
      </c>
      <c r="I437" s="41" t="s">
        <v>64</v>
      </c>
      <c r="J437" s="41" t="s">
        <v>63</v>
      </c>
      <c r="K437" s="41" t="s">
        <v>62</v>
      </c>
      <c r="L437" s="41" t="s">
        <v>61</v>
      </c>
      <c r="M437" s="41" t="s">
        <v>60</v>
      </c>
      <c r="N437" s="41" t="s">
        <v>59</v>
      </c>
      <c r="O437" s="41" t="s">
        <v>58</v>
      </c>
      <c r="P437" s="41" t="s">
        <v>57</v>
      </c>
      <c r="Q437" s="41" t="s">
        <v>56</v>
      </c>
      <c r="R437" s="41" t="s">
        <v>55</v>
      </c>
      <c r="S437" s="41" t="s">
        <v>54</v>
      </c>
      <c r="T437" s="41" t="s">
        <v>53</v>
      </c>
      <c r="U437" s="40" t="s">
        <v>52</v>
      </c>
      <c r="V437" s="323"/>
      <c r="W437" s="320"/>
      <c r="X437" s="331"/>
    </row>
    <row r="438" spans="1:24" s="31" customFormat="1" ht="15.75" customHeight="1">
      <c r="A438" s="33" t="s">
        <v>51</v>
      </c>
      <c r="B438" s="33"/>
      <c r="C438" s="33"/>
      <c r="D438" s="29">
        <v>102060.74408583333</v>
      </c>
      <c r="E438" s="28">
        <v>0</v>
      </c>
      <c r="F438" s="28">
        <v>0</v>
      </c>
      <c r="G438" s="28">
        <v>0</v>
      </c>
      <c r="H438" s="28">
        <v>0</v>
      </c>
      <c r="I438" s="28">
        <v>0</v>
      </c>
      <c r="J438" s="28">
        <v>0</v>
      </c>
      <c r="K438" s="28">
        <v>0</v>
      </c>
      <c r="L438" s="28">
        <v>0</v>
      </c>
      <c r="M438" s="28">
        <v>26651.431999999997</v>
      </c>
      <c r="N438" s="28">
        <v>0</v>
      </c>
      <c r="O438" s="28">
        <v>0</v>
      </c>
      <c r="P438" s="27">
        <v>70536.069085833326</v>
      </c>
      <c r="Q438" s="27">
        <v>0</v>
      </c>
      <c r="R438" s="27">
        <v>0</v>
      </c>
      <c r="S438" s="27">
        <v>4873.2430000000004</v>
      </c>
      <c r="T438" s="27">
        <v>0</v>
      </c>
      <c r="U438" s="26">
        <v>0</v>
      </c>
      <c r="V438" s="33" t="s">
        <v>51</v>
      </c>
      <c r="W438" s="33"/>
      <c r="X438" s="33"/>
    </row>
    <row r="439" spans="1:24" s="31" customFormat="1" ht="15.75" customHeight="1">
      <c r="A439" s="33" t="s">
        <v>50</v>
      </c>
      <c r="B439" s="33"/>
      <c r="C439" s="33"/>
      <c r="D439" s="29">
        <v>338143.10365</v>
      </c>
      <c r="E439" s="28">
        <v>0</v>
      </c>
      <c r="F439" s="28">
        <v>0</v>
      </c>
      <c r="G439" s="28">
        <v>0</v>
      </c>
      <c r="H439" s="28">
        <v>0</v>
      </c>
      <c r="I439" s="28">
        <v>0</v>
      </c>
      <c r="J439" s="28">
        <v>0</v>
      </c>
      <c r="K439" s="28">
        <v>0</v>
      </c>
      <c r="L439" s="28">
        <v>0</v>
      </c>
      <c r="M439" s="28">
        <v>0</v>
      </c>
      <c r="N439" s="28">
        <v>0</v>
      </c>
      <c r="O439" s="28">
        <v>0</v>
      </c>
      <c r="P439" s="27">
        <v>328914.4425</v>
      </c>
      <c r="Q439" s="28">
        <v>0</v>
      </c>
      <c r="R439" s="28">
        <v>0</v>
      </c>
      <c r="S439" s="27">
        <v>9228.6611499999999</v>
      </c>
      <c r="T439" s="27">
        <v>0</v>
      </c>
      <c r="U439" s="26"/>
      <c r="V439" s="33" t="s">
        <v>50</v>
      </c>
      <c r="W439" s="33"/>
      <c r="X439" s="33"/>
    </row>
    <row r="440" spans="1:24" s="31" customFormat="1" ht="15.75" customHeight="1">
      <c r="A440" s="25" t="s">
        <v>96</v>
      </c>
      <c r="B440" s="25"/>
      <c r="C440" s="33"/>
      <c r="D440" s="29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7"/>
      <c r="Q440" s="27"/>
      <c r="R440" s="27"/>
      <c r="S440" s="27"/>
      <c r="T440" s="27"/>
      <c r="U440" s="26"/>
      <c r="V440" s="25" t="s">
        <v>96</v>
      </c>
      <c r="W440" s="25"/>
      <c r="X440" s="33"/>
    </row>
    <row r="441" spans="1:24" s="31" customFormat="1" ht="15.75" customHeight="1">
      <c r="A441" s="76"/>
      <c r="B441" s="76" t="s">
        <v>94</v>
      </c>
      <c r="C441" s="75"/>
      <c r="D441" s="79">
        <v>140247.93737900423</v>
      </c>
      <c r="E441" s="78">
        <v>0</v>
      </c>
      <c r="F441" s="78">
        <v>0</v>
      </c>
      <c r="G441" s="78">
        <v>0</v>
      </c>
      <c r="H441" s="78">
        <v>0</v>
      </c>
      <c r="I441" s="78">
        <v>0</v>
      </c>
      <c r="J441" s="78">
        <v>0</v>
      </c>
      <c r="K441" s="78">
        <v>0</v>
      </c>
      <c r="L441" s="78">
        <v>0</v>
      </c>
      <c r="M441" s="78">
        <v>0</v>
      </c>
      <c r="N441" s="78">
        <v>0</v>
      </c>
      <c r="O441" s="78">
        <v>0</v>
      </c>
      <c r="P441" s="78">
        <v>137297.93737900423</v>
      </c>
      <c r="Q441" s="78">
        <v>0</v>
      </c>
      <c r="R441" s="78">
        <v>0</v>
      </c>
      <c r="S441" s="78">
        <v>2950</v>
      </c>
      <c r="T441" s="78">
        <v>0</v>
      </c>
      <c r="U441" s="77">
        <v>0</v>
      </c>
      <c r="V441" s="76"/>
      <c r="W441" s="76" t="s">
        <v>94</v>
      </c>
      <c r="X441" s="75"/>
    </row>
    <row r="442" spans="1:24" s="31" customFormat="1" ht="15.75" customHeight="1">
      <c r="A442" s="76"/>
      <c r="B442" s="76" t="s">
        <v>98</v>
      </c>
      <c r="C442" s="75"/>
      <c r="D442" s="79">
        <v>18.2</v>
      </c>
      <c r="E442" s="78">
        <v>0</v>
      </c>
      <c r="F442" s="78">
        <v>0</v>
      </c>
      <c r="G442" s="78">
        <v>0</v>
      </c>
      <c r="H442" s="78">
        <v>0</v>
      </c>
      <c r="I442" s="78">
        <v>0</v>
      </c>
      <c r="J442" s="78">
        <v>0</v>
      </c>
      <c r="K442" s="78">
        <v>0</v>
      </c>
      <c r="L442" s="78">
        <v>0</v>
      </c>
      <c r="M442" s="78">
        <v>12.5</v>
      </c>
      <c r="N442" s="78">
        <v>0</v>
      </c>
      <c r="O442" s="78">
        <v>0</v>
      </c>
      <c r="P442" s="78">
        <v>5.7</v>
      </c>
      <c r="Q442" s="78">
        <v>0</v>
      </c>
      <c r="R442" s="78">
        <v>0</v>
      </c>
      <c r="S442" s="78">
        <v>0</v>
      </c>
      <c r="T442" s="78">
        <v>0</v>
      </c>
      <c r="U442" s="77">
        <v>0</v>
      </c>
      <c r="V442" s="76"/>
      <c r="W442" s="76" t="s">
        <v>98</v>
      </c>
      <c r="X442" s="75"/>
    </row>
    <row r="443" spans="1:24" s="6" customFormat="1" ht="15.75" customHeight="1">
      <c r="A443" s="13"/>
      <c r="B443" s="13"/>
      <c r="C443" s="70"/>
      <c r="D443" s="100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8"/>
      <c r="Q443" s="98"/>
      <c r="R443" s="98"/>
      <c r="S443" s="98"/>
      <c r="T443" s="98"/>
      <c r="U443" s="97"/>
      <c r="V443" s="13"/>
      <c r="W443" s="13"/>
      <c r="X443" s="70"/>
    </row>
    <row r="444" spans="1:24" s="6" customFormat="1" ht="15.75" customHeight="1">
      <c r="A444" s="30" t="s">
        <v>95</v>
      </c>
      <c r="B444" s="30"/>
      <c r="C444" s="101"/>
      <c r="D444" s="105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3"/>
      <c r="Q444" s="103"/>
      <c r="R444" s="103"/>
      <c r="S444" s="103"/>
      <c r="T444" s="103"/>
      <c r="U444" s="102"/>
      <c r="V444" s="30" t="s">
        <v>95</v>
      </c>
      <c r="W444" s="30"/>
      <c r="X444" s="101"/>
    </row>
    <row r="445" spans="1:24" s="31" customFormat="1" ht="15.75" customHeight="1">
      <c r="A445" s="10" t="s">
        <v>94</v>
      </c>
      <c r="C445" s="68" t="s">
        <v>47</v>
      </c>
      <c r="D445" s="23">
        <v>20673.497143260542</v>
      </c>
      <c r="E445" s="22">
        <v>0</v>
      </c>
      <c r="F445" s="22">
        <v>0</v>
      </c>
      <c r="G445" s="22">
        <v>0</v>
      </c>
      <c r="H445" s="22">
        <v>0</v>
      </c>
      <c r="I445" s="22">
        <v>0</v>
      </c>
      <c r="J445" s="22">
        <v>0</v>
      </c>
      <c r="K445" s="22">
        <v>0</v>
      </c>
      <c r="L445" s="22">
        <v>0</v>
      </c>
      <c r="M445" s="22">
        <v>0</v>
      </c>
      <c r="N445" s="22">
        <v>0</v>
      </c>
      <c r="O445" s="22">
        <v>0</v>
      </c>
      <c r="P445" s="21">
        <v>20494.497143260542</v>
      </c>
      <c r="Q445" s="21">
        <v>0</v>
      </c>
      <c r="R445" s="21">
        <v>0</v>
      </c>
      <c r="S445" s="21">
        <v>179</v>
      </c>
      <c r="T445" s="21">
        <v>0</v>
      </c>
      <c r="U445" s="20">
        <v>0</v>
      </c>
      <c r="V445" s="10" t="s">
        <v>94</v>
      </c>
      <c r="X445" s="68" t="s">
        <v>47</v>
      </c>
    </row>
    <row r="446" spans="1:24" s="6" customFormat="1" ht="15.75" customHeight="1">
      <c r="A446" s="13"/>
      <c r="B446" s="13"/>
      <c r="C446" s="68" t="s">
        <v>46</v>
      </c>
      <c r="D446" s="100">
        <v>44755</v>
      </c>
      <c r="E446" s="99">
        <v>0</v>
      </c>
      <c r="F446" s="99">
        <v>0</v>
      </c>
      <c r="G446" s="99">
        <v>0</v>
      </c>
      <c r="H446" s="99">
        <v>0</v>
      </c>
      <c r="I446" s="99">
        <v>0</v>
      </c>
      <c r="J446" s="99">
        <v>0</v>
      </c>
      <c r="K446" s="99">
        <v>0</v>
      </c>
      <c r="L446" s="99">
        <v>0</v>
      </c>
      <c r="M446" s="99">
        <v>0</v>
      </c>
      <c r="N446" s="99">
        <v>0</v>
      </c>
      <c r="O446" s="99">
        <v>0</v>
      </c>
      <c r="P446" s="98">
        <v>33635</v>
      </c>
      <c r="Q446" s="98">
        <v>0</v>
      </c>
      <c r="R446" s="98">
        <v>0</v>
      </c>
      <c r="S446" s="98">
        <v>0</v>
      </c>
      <c r="T446" s="98">
        <v>11120</v>
      </c>
      <c r="U446" s="97">
        <v>0</v>
      </c>
      <c r="V446" s="13"/>
      <c r="W446" s="13"/>
      <c r="X446" s="68" t="s">
        <v>46</v>
      </c>
    </row>
    <row r="447" spans="1:24" s="6" customFormat="1" ht="15.75" customHeight="1">
      <c r="A447" s="13"/>
      <c r="B447" s="13"/>
      <c r="C447" s="68" t="s">
        <v>45</v>
      </c>
      <c r="D447" s="100">
        <v>49320</v>
      </c>
      <c r="E447" s="99">
        <v>0</v>
      </c>
      <c r="F447" s="99">
        <v>0</v>
      </c>
      <c r="G447" s="99">
        <v>0</v>
      </c>
      <c r="H447" s="99">
        <v>0</v>
      </c>
      <c r="I447" s="99">
        <v>0</v>
      </c>
      <c r="J447" s="99">
        <v>0</v>
      </c>
      <c r="K447" s="99">
        <v>0</v>
      </c>
      <c r="L447" s="99">
        <v>0</v>
      </c>
      <c r="M447" s="99">
        <v>0</v>
      </c>
      <c r="N447" s="99">
        <v>0</v>
      </c>
      <c r="O447" s="99">
        <v>0</v>
      </c>
      <c r="P447" s="98">
        <v>26069</v>
      </c>
      <c r="Q447" s="98">
        <v>0</v>
      </c>
      <c r="R447" s="98">
        <v>0</v>
      </c>
      <c r="S447" s="98">
        <v>2950</v>
      </c>
      <c r="T447" s="98">
        <v>20301</v>
      </c>
      <c r="U447" s="97">
        <v>0</v>
      </c>
      <c r="V447" s="13"/>
      <c r="W447" s="13"/>
      <c r="X447" s="68" t="s">
        <v>45</v>
      </c>
    </row>
    <row r="448" spans="1:24" s="6" customFormat="1" ht="15.75" customHeight="1">
      <c r="A448" s="13"/>
      <c r="B448" s="13"/>
      <c r="C448" s="122"/>
      <c r="D448" s="100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8"/>
      <c r="Q448" s="98"/>
      <c r="R448" s="98"/>
      <c r="S448" s="98"/>
      <c r="T448" s="98"/>
      <c r="U448" s="97"/>
      <c r="V448" s="13"/>
      <c r="W448" s="13"/>
      <c r="X448" s="122"/>
    </row>
    <row r="449" spans="1:24" s="31" customFormat="1" ht="15.75" customHeight="1">
      <c r="A449" s="10" t="s">
        <v>98</v>
      </c>
      <c r="B449" s="10"/>
      <c r="C449" s="68" t="s">
        <v>47</v>
      </c>
      <c r="D449" s="23">
        <v>0</v>
      </c>
      <c r="E449" s="22">
        <v>0</v>
      </c>
      <c r="F449" s="22">
        <v>0</v>
      </c>
      <c r="G449" s="22">
        <v>0</v>
      </c>
      <c r="H449" s="22">
        <v>0</v>
      </c>
      <c r="I449" s="22">
        <v>0</v>
      </c>
      <c r="J449" s="22">
        <v>0</v>
      </c>
      <c r="K449" s="22">
        <v>0</v>
      </c>
      <c r="L449" s="22">
        <v>0</v>
      </c>
      <c r="M449" s="22">
        <v>0</v>
      </c>
      <c r="N449" s="22">
        <v>0</v>
      </c>
      <c r="O449" s="22">
        <v>0</v>
      </c>
      <c r="P449" s="22">
        <v>0</v>
      </c>
      <c r="Q449" s="22">
        <v>0</v>
      </c>
      <c r="R449" s="22">
        <v>0</v>
      </c>
      <c r="S449" s="22">
        <v>0</v>
      </c>
      <c r="T449" s="22">
        <v>0</v>
      </c>
      <c r="U449" s="24">
        <v>0</v>
      </c>
      <c r="V449" s="10" t="s">
        <v>98</v>
      </c>
      <c r="W449" s="10"/>
      <c r="X449" s="68" t="s">
        <v>47</v>
      </c>
    </row>
    <row r="450" spans="1:24" s="6" customFormat="1" ht="15.75" customHeight="1">
      <c r="A450" s="13"/>
      <c r="B450" s="13"/>
      <c r="C450" s="68" t="s">
        <v>46</v>
      </c>
      <c r="D450" s="100">
        <v>0</v>
      </c>
      <c r="E450" s="99">
        <v>0</v>
      </c>
      <c r="F450" s="99">
        <v>0</v>
      </c>
      <c r="G450" s="99">
        <v>0</v>
      </c>
      <c r="H450" s="99">
        <v>0</v>
      </c>
      <c r="I450" s="99">
        <v>0</v>
      </c>
      <c r="J450" s="99">
        <v>0</v>
      </c>
      <c r="K450" s="99">
        <v>0</v>
      </c>
      <c r="L450" s="99">
        <v>0</v>
      </c>
      <c r="M450" s="99">
        <v>0</v>
      </c>
      <c r="N450" s="99">
        <v>0</v>
      </c>
      <c r="O450" s="99">
        <v>0</v>
      </c>
      <c r="P450" s="99">
        <v>0</v>
      </c>
      <c r="Q450" s="99">
        <v>0</v>
      </c>
      <c r="R450" s="99">
        <v>0</v>
      </c>
      <c r="S450" s="99">
        <v>0</v>
      </c>
      <c r="T450" s="99">
        <v>0</v>
      </c>
      <c r="U450" s="121">
        <v>0</v>
      </c>
      <c r="V450" s="13"/>
      <c r="W450" s="13"/>
      <c r="X450" s="68" t="s">
        <v>46</v>
      </c>
    </row>
    <row r="451" spans="1:24" s="6" customFormat="1" ht="15.75" customHeight="1" thickBot="1">
      <c r="A451" s="13"/>
      <c r="B451" s="13"/>
      <c r="C451" s="68" t="s">
        <v>45</v>
      </c>
      <c r="D451" s="96">
        <v>5</v>
      </c>
      <c r="E451" s="95">
        <v>0</v>
      </c>
      <c r="F451" s="95">
        <v>0</v>
      </c>
      <c r="G451" s="95">
        <v>0</v>
      </c>
      <c r="H451" s="95">
        <v>0</v>
      </c>
      <c r="I451" s="95">
        <v>0</v>
      </c>
      <c r="J451" s="95">
        <v>0</v>
      </c>
      <c r="K451" s="95">
        <v>0</v>
      </c>
      <c r="L451" s="95">
        <v>0</v>
      </c>
      <c r="M451" s="95">
        <v>5</v>
      </c>
      <c r="N451" s="95">
        <v>0</v>
      </c>
      <c r="O451" s="95">
        <v>0</v>
      </c>
      <c r="P451" s="95">
        <v>0</v>
      </c>
      <c r="Q451" s="95">
        <v>0</v>
      </c>
      <c r="R451" s="95">
        <v>0</v>
      </c>
      <c r="S451" s="95">
        <v>0</v>
      </c>
      <c r="T451" s="95">
        <v>0</v>
      </c>
      <c r="U451" s="120">
        <v>0</v>
      </c>
      <c r="V451" s="13"/>
      <c r="W451" s="13"/>
      <c r="X451" s="68" t="s">
        <v>45</v>
      </c>
    </row>
    <row r="452" spans="1:24" s="6" customFormat="1" ht="15.75" customHeight="1">
      <c r="A452" s="119"/>
      <c r="B452" s="119"/>
      <c r="C452" s="119"/>
      <c r="D452" s="119"/>
      <c r="E452" s="119"/>
      <c r="F452" s="119"/>
      <c r="G452" s="119"/>
      <c r="H452" s="119"/>
      <c r="I452" s="119"/>
      <c r="J452" s="119"/>
      <c r="K452" s="119"/>
      <c r="L452" s="119"/>
      <c r="M452" s="119"/>
      <c r="N452" s="119"/>
      <c r="O452" s="119"/>
      <c r="P452" s="119"/>
      <c r="Q452" s="119"/>
      <c r="R452" s="119"/>
      <c r="S452" s="119"/>
      <c r="T452" s="119"/>
      <c r="U452" s="119"/>
      <c r="V452" s="119"/>
      <c r="W452" s="119"/>
      <c r="X452" s="119"/>
    </row>
    <row r="453" spans="1:24" s="6" customFormat="1" ht="15.75" customHeight="1">
      <c r="A453" s="8" t="s">
        <v>93</v>
      </c>
    </row>
    <row r="454" spans="1:24" s="6" customFormat="1" ht="15.75" customHeight="1">
      <c r="A454" s="8" t="s">
        <v>92</v>
      </c>
    </row>
    <row r="457" spans="1:24" s="6" customFormat="1" ht="20.25">
      <c r="A457" s="53" t="s">
        <v>111</v>
      </c>
      <c r="B457" s="86"/>
    </row>
    <row r="458" spans="1:24" s="6" customFormat="1" ht="17.25" thickBo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85"/>
    </row>
    <row r="459" spans="1:24" s="6" customFormat="1" ht="33" customHeight="1">
      <c r="A459" s="318" t="s">
        <v>69</v>
      </c>
      <c r="B459" s="318"/>
      <c r="C459" s="319"/>
      <c r="D459" s="48" t="s">
        <v>87</v>
      </c>
      <c r="E459" s="46" t="s">
        <v>86</v>
      </c>
      <c r="F459" s="46" t="s">
        <v>85</v>
      </c>
      <c r="G459" s="46" t="s">
        <v>84</v>
      </c>
      <c r="H459" s="46" t="s">
        <v>83</v>
      </c>
      <c r="I459" s="46" t="s">
        <v>82</v>
      </c>
      <c r="J459" s="46" t="s">
        <v>81</v>
      </c>
      <c r="K459" s="46" t="s">
        <v>80</v>
      </c>
      <c r="L459" s="46" t="s">
        <v>79</v>
      </c>
      <c r="M459" s="46" t="s">
        <v>78</v>
      </c>
      <c r="N459" s="46" t="s">
        <v>77</v>
      </c>
      <c r="O459" s="46" t="s">
        <v>76</v>
      </c>
      <c r="P459" s="46" t="s">
        <v>75</v>
      </c>
      <c r="Q459" s="46" t="s">
        <v>74</v>
      </c>
      <c r="R459" s="46" t="s">
        <v>73</v>
      </c>
      <c r="S459" s="46" t="s">
        <v>72</v>
      </c>
      <c r="T459" s="46" t="s">
        <v>71</v>
      </c>
      <c r="U459" s="45" t="s">
        <v>70</v>
      </c>
      <c r="V459" s="322" t="s">
        <v>69</v>
      </c>
      <c r="W459" s="318"/>
      <c r="X459" s="330"/>
    </row>
    <row r="460" spans="1:24" s="6" customFormat="1">
      <c r="A460" s="320"/>
      <c r="B460" s="320"/>
      <c r="C460" s="321"/>
      <c r="D460" s="43" t="s">
        <v>22</v>
      </c>
      <c r="E460" s="41" t="s">
        <v>68</v>
      </c>
      <c r="F460" s="41" t="s">
        <v>67</v>
      </c>
      <c r="G460" s="41" t="s">
        <v>66</v>
      </c>
      <c r="H460" s="41" t="s">
        <v>65</v>
      </c>
      <c r="I460" s="41" t="s">
        <v>64</v>
      </c>
      <c r="J460" s="41" t="s">
        <v>63</v>
      </c>
      <c r="K460" s="41" t="s">
        <v>62</v>
      </c>
      <c r="L460" s="41" t="s">
        <v>61</v>
      </c>
      <c r="M460" s="41" t="s">
        <v>60</v>
      </c>
      <c r="N460" s="41" t="s">
        <v>59</v>
      </c>
      <c r="O460" s="41" t="s">
        <v>58</v>
      </c>
      <c r="P460" s="41" t="s">
        <v>57</v>
      </c>
      <c r="Q460" s="41" t="s">
        <v>56</v>
      </c>
      <c r="R460" s="41" t="s">
        <v>55</v>
      </c>
      <c r="S460" s="41" t="s">
        <v>54</v>
      </c>
      <c r="T460" s="41" t="s">
        <v>53</v>
      </c>
      <c r="U460" s="40" t="s">
        <v>52</v>
      </c>
      <c r="V460" s="323"/>
      <c r="W460" s="320"/>
      <c r="X460" s="331"/>
    </row>
    <row r="461" spans="1:24" s="31" customFormat="1">
      <c r="A461" s="33" t="s">
        <v>51</v>
      </c>
      <c r="B461" s="33"/>
      <c r="C461" s="118"/>
      <c r="D461" s="29">
        <v>510193.70395948295</v>
      </c>
      <c r="E461" s="28">
        <v>0</v>
      </c>
      <c r="F461" s="28">
        <v>0</v>
      </c>
      <c r="G461" s="28">
        <v>0</v>
      </c>
      <c r="H461" s="28">
        <v>18118.265812000001</v>
      </c>
      <c r="I461" s="28">
        <v>0</v>
      </c>
      <c r="J461" s="28">
        <v>0</v>
      </c>
      <c r="K461" s="28">
        <v>0</v>
      </c>
      <c r="L461" s="28">
        <v>16840.380858</v>
      </c>
      <c r="M461" s="28">
        <v>107585.92435280001</v>
      </c>
      <c r="N461" s="28">
        <v>66281.35916148001</v>
      </c>
      <c r="O461" s="28">
        <v>2321.0748750000002</v>
      </c>
      <c r="P461" s="27">
        <v>181826.42244485999</v>
      </c>
      <c r="Q461" s="27">
        <v>111142.65731581299</v>
      </c>
      <c r="R461" s="27">
        <v>3150.7381165500001</v>
      </c>
      <c r="S461" s="27">
        <v>0</v>
      </c>
      <c r="T461" s="27">
        <v>2926.8810229800001</v>
      </c>
      <c r="U461" s="26">
        <v>0</v>
      </c>
      <c r="V461" s="33" t="s">
        <v>51</v>
      </c>
      <c r="W461" s="33"/>
      <c r="X461" s="118"/>
    </row>
    <row r="462" spans="1:24" s="31" customFormat="1">
      <c r="A462" s="33" t="s">
        <v>50</v>
      </c>
      <c r="B462" s="33"/>
      <c r="C462" s="33"/>
      <c r="D462" s="29">
        <v>2068895.4800897464</v>
      </c>
      <c r="E462" s="28">
        <v>0</v>
      </c>
      <c r="F462" s="28">
        <v>0</v>
      </c>
      <c r="G462" s="28">
        <v>0</v>
      </c>
      <c r="H462" s="28">
        <v>24016.352894</v>
      </c>
      <c r="I462" s="28">
        <v>0</v>
      </c>
      <c r="J462" s="28">
        <v>0</v>
      </c>
      <c r="K462" s="28">
        <v>0</v>
      </c>
      <c r="L462" s="28">
        <v>25035.830399999999</v>
      </c>
      <c r="M462" s="28">
        <v>261954.8388</v>
      </c>
      <c r="N462" s="28">
        <v>311180.08996000001</v>
      </c>
      <c r="O462" s="28">
        <v>0</v>
      </c>
      <c r="P462" s="27">
        <v>1040051.6622799999</v>
      </c>
      <c r="Q462" s="27">
        <v>389683.84594574635</v>
      </c>
      <c r="R462" s="27">
        <v>3231.6343499999998</v>
      </c>
      <c r="S462" s="27">
        <v>0</v>
      </c>
      <c r="T462" s="27">
        <v>13741.22546</v>
      </c>
      <c r="U462" s="26">
        <v>0</v>
      </c>
      <c r="V462" s="33" t="s">
        <v>50</v>
      </c>
      <c r="W462" s="33"/>
      <c r="X462" s="33"/>
    </row>
    <row r="463" spans="1:24" s="31" customFormat="1">
      <c r="A463" s="25" t="s">
        <v>96</v>
      </c>
      <c r="B463" s="25"/>
      <c r="C463" s="33"/>
      <c r="D463" s="29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7"/>
      <c r="Q463" s="27"/>
      <c r="R463" s="27"/>
      <c r="S463" s="27"/>
      <c r="T463" s="27"/>
      <c r="U463" s="26"/>
      <c r="V463" s="25" t="s">
        <v>96</v>
      </c>
      <c r="W463" s="25"/>
      <c r="X463" s="33"/>
    </row>
    <row r="464" spans="1:24" s="31" customFormat="1">
      <c r="A464" s="76"/>
      <c r="B464" s="76" t="s">
        <v>94</v>
      </c>
      <c r="C464" s="75"/>
      <c r="D464" s="79">
        <v>450369.22736761428</v>
      </c>
      <c r="E464" s="78">
        <v>0</v>
      </c>
      <c r="F464" s="78">
        <v>0</v>
      </c>
      <c r="G464" s="78">
        <v>0</v>
      </c>
      <c r="H464" s="78">
        <v>11330</v>
      </c>
      <c r="I464" s="78">
        <v>0</v>
      </c>
      <c r="J464" s="78">
        <v>0</v>
      </c>
      <c r="K464" s="78">
        <v>0</v>
      </c>
      <c r="L464" s="78">
        <v>5000</v>
      </c>
      <c r="M464" s="78">
        <v>62930</v>
      </c>
      <c r="N464" s="78">
        <v>89048.832220678392</v>
      </c>
      <c r="O464" s="78">
        <v>0</v>
      </c>
      <c r="P464" s="78">
        <v>138900</v>
      </c>
      <c r="Q464" s="78">
        <v>57114.144397493474</v>
      </c>
      <c r="R464" s="78">
        <v>2046.2507494424349</v>
      </c>
      <c r="S464" s="78">
        <v>0</v>
      </c>
      <c r="T464" s="78">
        <v>84000</v>
      </c>
      <c r="U464" s="77">
        <v>0</v>
      </c>
      <c r="V464" s="76"/>
      <c r="W464" s="76" t="s">
        <v>94</v>
      </c>
      <c r="X464" s="75"/>
    </row>
    <row r="465" spans="1:24" s="31" customFormat="1">
      <c r="A465" s="76"/>
      <c r="B465" s="76" t="s">
        <v>98</v>
      </c>
      <c r="C465" s="75"/>
      <c r="D465" s="79">
        <v>520.5</v>
      </c>
      <c r="E465" s="78">
        <v>0</v>
      </c>
      <c r="F465" s="78">
        <v>0</v>
      </c>
      <c r="G465" s="78">
        <v>0</v>
      </c>
      <c r="H465" s="78">
        <v>80</v>
      </c>
      <c r="I465" s="78">
        <v>0</v>
      </c>
      <c r="J465" s="78">
        <v>0</v>
      </c>
      <c r="K465" s="78">
        <v>0</v>
      </c>
      <c r="L465" s="78">
        <v>34</v>
      </c>
      <c r="M465" s="78">
        <v>157</v>
      </c>
      <c r="N465" s="78">
        <v>1</v>
      </c>
      <c r="O465" s="78">
        <v>30</v>
      </c>
      <c r="P465" s="78">
        <v>162.5</v>
      </c>
      <c r="Q465" s="78">
        <v>49</v>
      </c>
      <c r="R465" s="78">
        <v>7</v>
      </c>
      <c r="S465" s="78">
        <v>0</v>
      </c>
      <c r="T465" s="78">
        <v>0</v>
      </c>
      <c r="U465" s="77">
        <v>0</v>
      </c>
      <c r="V465" s="76"/>
      <c r="W465" s="76" t="s">
        <v>98</v>
      </c>
      <c r="X465" s="75"/>
    </row>
    <row r="466" spans="1:24" s="6" customFormat="1">
      <c r="A466" s="13"/>
      <c r="B466" s="13"/>
      <c r="C466" s="70"/>
      <c r="D466" s="100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8"/>
      <c r="Q466" s="98"/>
      <c r="R466" s="98"/>
      <c r="S466" s="98"/>
      <c r="T466" s="98"/>
      <c r="U466" s="97"/>
      <c r="V466" s="13"/>
      <c r="W466" s="13"/>
      <c r="X466" s="70"/>
    </row>
    <row r="467" spans="1:24" s="6" customFormat="1">
      <c r="A467" s="30" t="s">
        <v>95</v>
      </c>
      <c r="B467" s="30"/>
      <c r="C467" s="101"/>
      <c r="D467" s="105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3"/>
      <c r="Q467" s="103"/>
      <c r="R467" s="103"/>
      <c r="S467" s="103"/>
      <c r="T467" s="103"/>
      <c r="U467" s="102"/>
      <c r="V467" s="30" t="s">
        <v>95</v>
      </c>
      <c r="W467" s="30"/>
      <c r="X467" s="101"/>
    </row>
    <row r="468" spans="1:24" s="31" customFormat="1">
      <c r="A468" s="10" t="s">
        <v>94</v>
      </c>
      <c r="C468" s="68" t="s">
        <v>47</v>
      </c>
      <c r="D468" s="23">
        <v>113229.39514693592</v>
      </c>
      <c r="E468" s="22">
        <v>0</v>
      </c>
      <c r="F468" s="22">
        <v>0</v>
      </c>
      <c r="G468" s="22">
        <v>0</v>
      </c>
      <c r="H468" s="22">
        <v>7970</v>
      </c>
      <c r="I468" s="22">
        <v>0</v>
      </c>
      <c r="J468" s="22">
        <v>0</v>
      </c>
      <c r="K468" s="22">
        <v>0</v>
      </c>
      <c r="L468" s="22">
        <v>0</v>
      </c>
      <c r="M468" s="22">
        <v>16990</v>
      </c>
      <c r="N468" s="22">
        <v>0</v>
      </c>
      <c r="O468" s="22">
        <v>0</v>
      </c>
      <c r="P468" s="21">
        <v>0</v>
      </c>
      <c r="Q468" s="21">
        <v>2473.144397493475</v>
      </c>
      <c r="R468" s="21">
        <v>2005.2507494424349</v>
      </c>
      <c r="S468" s="21">
        <v>0</v>
      </c>
      <c r="T468" s="21">
        <v>83791</v>
      </c>
      <c r="U468" s="20">
        <v>0</v>
      </c>
      <c r="V468" s="10" t="s">
        <v>94</v>
      </c>
      <c r="X468" s="68" t="s">
        <v>47</v>
      </c>
    </row>
    <row r="469" spans="1:24" s="6" customFormat="1">
      <c r="A469" s="13"/>
      <c r="B469" s="13"/>
      <c r="C469" s="68" t="s">
        <v>46</v>
      </c>
      <c r="D469" s="100">
        <v>27665.146331102093</v>
      </c>
      <c r="E469" s="99">
        <v>0</v>
      </c>
      <c r="F469" s="99">
        <v>0</v>
      </c>
      <c r="G469" s="99">
        <v>0</v>
      </c>
      <c r="H469" s="99">
        <v>0</v>
      </c>
      <c r="I469" s="99">
        <v>0</v>
      </c>
      <c r="J469" s="99">
        <v>0</v>
      </c>
      <c r="K469" s="99">
        <v>0</v>
      </c>
      <c r="L469" s="99">
        <v>0</v>
      </c>
      <c r="M469" s="99">
        <v>0</v>
      </c>
      <c r="N469" s="99">
        <v>0</v>
      </c>
      <c r="O469" s="99">
        <v>0</v>
      </c>
      <c r="P469" s="98">
        <v>26673.146331102093</v>
      </c>
      <c r="Q469" s="98">
        <v>488</v>
      </c>
      <c r="R469" s="98">
        <v>41</v>
      </c>
      <c r="S469" s="98">
        <v>0</v>
      </c>
      <c r="T469" s="98">
        <v>463</v>
      </c>
      <c r="U469" s="97">
        <v>0</v>
      </c>
      <c r="V469" s="13"/>
      <c r="W469" s="13"/>
      <c r="X469" s="68" t="s">
        <v>46</v>
      </c>
    </row>
    <row r="470" spans="1:24" s="6" customFormat="1">
      <c r="A470" s="13"/>
      <c r="B470" s="13"/>
      <c r="C470" s="68" t="s">
        <v>45</v>
      </c>
      <c r="D470" s="100">
        <v>92343</v>
      </c>
      <c r="E470" s="99">
        <v>0</v>
      </c>
      <c r="F470" s="99">
        <v>0</v>
      </c>
      <c r="G470" s="99">
        <v>0</v>
      </c>
      <c r="H470" s="99">
        <v>0</v>
      </c>
      <c r="I470" s="99">
        <v>0</v>
      </c>
      <c r="J470" s="99">
        <v>0</v>
      </c>
      <c r="K470" s="99">
        <v>0</v>
      </c>
      <c r="L470" s="99">
        <v>0</v>
      </c>
      <c r="M470" s="99">
        <v>45740</v>
      </c>
      <c r="N470" s="99">
        <v>2606</v>
      </c>
      <c r="O470" s="99">
        <v>0</v>
      </c>
      <c r="P470" s="98">
        <v>42897</v>
      </c>
      <c r="Q470" s="98">
        <v>1100</v>
      </c>
      <c r="R470" s="98">
        <v>0</v>
      </c>
      <c r="S470" s="98">
        <v>0</v>
      </c>
      <c r="T470" s="98">
        <v>0</v>
      </c>
      <c r="U470" s="97">
        <v>0</v>
      </c>
      <c r="V470" s="13"/>
      <c r="W470" s="13"/>
      <c r="X470" s="68" t="s">
        <v>45</v>
      </c>
    </row>
    <row r="471" spans="1:24" s="6" customFormat="1">
      <c r="A471" s="13"/>
      <c r="C471" s="13"/>
      <c r="D471" s="100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8"/>
      <c r="Q471" s="98"/>
      <c r="R471" s="98"/>
      <c r="S471" s="98"/>
      <c r="T471" s="98"/>
      <c r="U471" s="97"/>
      <c r="V471" s="13"/>
      <c r="X471" s="13"/>
    </row>
    <row r="472" spans="1:24" s="31" customFormat="1">
      <c r="A472" s="10" t="s">
        <v>98</v>
      </c>
      <c r="C472" s="68" t="s">
        <v>47</v>
      </c>
      <c r="D472" s="23">
        <v>0</v>
      </c>
      <c r="E472" s="22">
        <v>0</v>
      </c>
      <c r="F472" s="22">
        <v>0</v>
      </c>
      <c r="G472" s="22">
        <v>0</v>
      </c>
      <c r="H472" s="22">
        <v>0</v>
      </c>
      <c r="I472" s="22">
        <v>0</v>
      </c>
      <c r="J472" s="22">
        <v>0</v>
      </c>
      <c r="K472" s="22">
        <v>0</v>
      </c>
      <c r="L472" s="22">
        <v>0</v>
      </c>
      <c r="M472" s="22">
        <v>0</v>
      </c>
      <c r="N472" s="22">
        <v>0</v>
      </c>
      <c r="O472" s="22">
        <v>0</v>
      </c>
      <c r="P472" s="21">
        <v>0</v>
      </c>
      <c r="Q472" s="21">
        <v>0</v>
      </c>
      <c r="R472" s="21">
        <v>0</v>
      </c>
      <c r="S472" s="21">
        <v>0</v>
      </c>
      <c r="T472" s="21">
        <v>0</v>
      </c>
      <c r="U472" s="20">
        <v>0</v>
      </c>
      <c r="V472" s="10" t="s">
        <v>98</v>
      </c>
      <c r="X472" s="68" t="s">
        <v>47</v>
      </c>
    </row>
    <row r="473" spans="1:24" s="6" customFormat="1">
      <c r="A473" s="13"/>
      <c r="B473" s="13"/>
      <c r="C473" s="68" t="s">
        <v>46</v>
      </c>
      <c r="D473" s="100">
        <v>20</v>
      </c>
      <c r="E473" s="99">
        <v>0</v>
      </c>
      <c r="F473" s="99">
        <v>0</v>
      </c>
      <c r="G473" s="99">
        <v>0</v>
      </c>
      <c r="H473" s="99">
        <v>0</v>
      </c>
      <c r="I473" s="99">
        <v>0</v>
      </c>
      <c r="J473" s="99">
        <v>0</v>
      </c>
      <c r="K473" s="99">
        <v>0</v>
      </c>
      <c r="L473" s="99">
        <v>0</v>
      </c>
      <c r="M473" s="99">
        <v>0</v>
      </c>
      <c r="N473" s="99">
        <v>0</v>
      </c>
      <c r="O473" s="99">
        <v>0</v>
      </c>
      <c r="P473" s="98">
        <v>0</v>
      </c>
      <c r="Q473" s="98">
        <v>20</v>
      </c>
      <c r="R473" s="98">
        <v>0</v>
      </c>
      <c r="S473" s="98">
        <v>0</v>
      </c>
      <c r="T473" s="98">
        <v>0</v>
      </c>
      <c r="U473" s="97">
        <v>0</v>
      </c>
      <c r="V473" s="13"/>
      <c r="W473" s="13"/>
      <c r="X473" s="68" t="s">
        <v>46</v>
      </c>
    </row>
    <row r="474" spans="1:24" s="6" customFormat="1" ht="17.25" thickBot="1">
      <c r="A474" s="13"/>
      <c r="B474" s="13"/>
      <c r="C474" s="68" t="s">
        <v>45</v>
      </c>
      <c r="D474" s="96">
        <v>338</v>
      </c>
      <c r="E474" s="95">
        <v>0</v>
      </c>
      <c r="F474" s="95">
        <v>0</v>
      </c>
      <c r="G474" s="95">
        <v>0</v>
      </c>
      <c r="H474" s="95">
        <v>35</v>
      </c>
      <c r="I474" s="95">
        <v>0</v>
      </c>
      <c r="J474" s="95">
        <v>0</v>
      </c>
      <c r="K474" s="95">
        <v>0</v>
      </c>
      <c r="L474" s="95">
        <v>34</v>
      </c>
      <c r="M474" s="95">
        <v>110</v>
      </c>
      <c r="N474" s="95">
        <v>0</v>
      </c>
      <c r="O474" s="95">
        <v>5</v>
      </c>
      <c r="P474" s="94">
        <v>154</v>
      </c>
      <c r="Q474" s="94">
        <v>0</v>
      </c>
      <c r="R474" s="94">
        <v>0</v>
      </c>
      <c r="S474" s="94">
        <v>0</v>
      </c>
      <c r="T474" s="94">
        <v>0</v>
      </c>
      <c r="U474" s="93">
        <v>0</v>
      </c>
      <c r="V474" s="13"/>
      <c r="W474" s="13"/>
      <c r="X474" s="68" t="s">
        <v>45</v>
      </c>
    </row>
    <row r="475" spans="1:24" s="6" customFormat="1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</row>
    <row r="476" spans="1:24" s="6" customFormat="1">
      <c r="A476" s="8" t="s">
        <v>93</v>
      </c>
    </row>
    <row r="477" spans="1:24" s="6" customFormat="1">
      <c r="A477" s="8" t="s">
        <v>92</v>
      </c>
    </row>
    <row r="478" spans="1:24" s="6" customFormat="1">
      <c r="A478" s="8" t="s">
        <v>110</v>
      </c>
    </row>
    <row r="481" spans="1:24" s="53" customFormat="1" ht="20.25">
      <c r="A481" s="53" t="s">
        <v>109</v>
      </c>
    </row>
    <row r="482" spans="1:24" s="6" customFormat="1" ht="15.75" customHeight="1" thickBo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85"/>
    </row>
    <row r="483" spans="1:24" s="6" customFormat="1" ht="15.75" customHeight="1">
      <c r="A483" s="318" t="s">
        <v>69</v>
      </c>
      <c r="B483" s="318"/>
      <c r="C483" s="319"/>
      <c r="D483" s="48" t="s">
        <v>87</v>
      </c>
      <c r="E483" s="46" t="s">
        <v>86</v>
      </c>
      <c r="F483" s="46" t="s">
        <v>85</v>
      </c>
      <c r="G483" s="46" t="s">
        <v>84</v>
      </c>
      <c r="H483" s="46" t="s">
        <v>83</v>
      </c>
      <c r="I483" s="46" t="s">
        <v>82</v>
      </c>
      <c r="J483" s="46" t="s">
        <v>81</v>
      </c>
      <c r="K483" s="46" t="s">
        <v>80</v>
      </c>
      <c r="L483" s="46" t="s">
        <v>79</v>
      </c>
      <c r="M483" s="46" t="s">
        <v>78</v>
      </c>
      <c r="N483" s="46" t="s">
        <v>77</v>
      </c>
      <c r="O483" s="46" t="s">
        <v>76</v>
      </c>
      <c r="P483" s="46" t="s">
        <v>75</v>
      </c>
      <c r="Q483" s="46" t="s">
        <v>74</v>
      </c>
      <c r="R483" s="46" t="s">
        <v>73</v>
      </c>
      <c r="S483" s="46" t="s">
        <v>72</v>
      </c>
      <c r="T483" s="46" t="s">
        <v>71</v>
      </c>
      <c r="U483" s="45" t="s">
        <v>70</v>
      </c>
      <c r="V483" s="322" t="s">
        <v>69</v>
      </c>
      <c r="W483" s="318"/>
      <c r="X483" s="330"/>
    </row>
    <row r="484" spans="1:24" s="6" customFormat="1" ht="15.75" customHeight="1">
      <c r="A484" s="320"/>
      <c r="B484" s="320"/>
      <c r="C484" s="321"/>
      <c r="D484" s="117" t="s">
        <v>22</v>
      </c>
      <c r="E484" s="116" t="s">
        <v>68</v>
      </c>
      <c r="F484" s="116" t="s">
        <v>67</v>
      </c>
      <c r="G484" s="116" t="s">
        <v>66</v>
      </c>
      <c r="H484" s="116" t="s">
        <v>65</v>
      </c>
      <c r="I484" s="116" t="s">
        <v>64</v>
      </c>
      <c r="J484" s="116" t="s">
        <v>63</v>
      </c>
      <c r="K484" s="116" t="s">
        <v>62</v>
      </c>
      <c r="L484" s="116" t="s">
        <v>61</v>
      </c>
      <c r="M484" s="116" t="s">
        <v>60</v>
      </c>
      <c r="N484" s="116" t="s">
        <v>59</v>
      </c>
      <c r="O484" s="116" t="s">
        <v>58</v>
      </c>
      <c r="P484" s="116" t="s">
        <v>57</v>
      </c>
      <c r="Q484" s="116" t="s">
        <v>56</v>
      </c>
      <c r="R484" s="116" t="s">
        <v>55</v>
      </c>
      <c r="S484" s="116" t="s">
        <v>54</v>
      </c>
      <c r="T484" s="116" t="s">
        <v>53</v>
      </c>
      <c r="U484" s="115" t="s">
        <v>52</v>
      </c>
      <c r="V484" s="323"/>
      <c r="W484" s="320"/>
      <c r="X484" s="331"/>
    </row>
    <row r="485" spans="1:24" s="31" customFormat="1" ht="15.75" customHeight="1">
      <c r="A485" s="33" t="s">
        <v>51</v>
      </c>
      <c r="B485" s="33"/>
      <c r="C485" s="33"/>
      <c r="D485" s="29">
        <v>488877.08455064998</v>
      </c>
      <c r="E485" s="28">
        <v>0</v>
      </c>
      <c r="F485" s="28">
        <v>0</v>
      </c>
      <c r="G485" s="28">
        <v>0</v>
      </c>
      <c r="H485" s="28">
        <v>0</v>
      </c>
      <c r="I485" s="28">
        <v>0</v>
      </c>
      <c r="J485" s="28">
        <v>0</v>
      </c>
      <c r="K485" s="28">
        <v>94979.84815065001</v>
      </c>
      <c r="L485" s="28">
        <v>0</v>
      </c>
      <c r="M485" s="28">
        <v>0</v>
      </c>
      <c r="N485" s="28">
        <v>0</v>
      </c>
      <c r="O485" s="28">
        <v>0</v>
      </c>
      <c r="P485" s="27">
        <v>0</v>
      </c>
      <c r="Q485" s="27">
        <v>0</v>
      </c>
      <c r="R485" s="27">
        <v>0</v>
      </c>
      <c r="S485" s="27">
        <v>0</v>
      </c>
      <c r="T485" s="27">
        <v>0</v>
      </c>
      <c r="U485" s="26">
        <v>393897.23639999999</v>
      </c>
      <c r="V485" s="33" t="s">
        <v>51</v>
      </c>
      <c r="W485" s="33"/>
      <c r="X485" s="33"/>
    </row>
    <row r="486" spans="1:24" s="31" customFormat="1" ht="15.75" customHeight="1">
      <c r="A486" s="33" t="s">
        <v>50</v>
      </c>
      <c r="B486" s="33"/>
      <c r="C486" s="33"/>
      <c r="D486" s="29">
        <v>2295197.58005</v>
      </c>
      <c r="E486" s="28">
        <v>0</v>
      </c>
      <c r="F486" s="28">
        <v>0</v>
      </c>
      <c r="G486" s="28">
        <v>0</v>
      </c>
      <c r="H486" s="28">
        <v>0</v>
      </c>
      <c r="I486" s="28">
        <v>0</v>
      </c>
      <c r="J486" s="28">
        <v>0</v>
      </c>
      <c r="K486" s="28">
        <v>445914.78005</v>
      </c>
      <c r="L486" s="28">
        <v>0</v>
      </c>
      <c r="M486" s="28">
        <v>0</v>
      </c>
      <c r="N486" s="28">
        <v>0</v>
      </c>
      <c r="O486" s="28">
        <v>0</v>
      </c>
      <c r="P486" s="27">
        <v>0</v>
      </c>
      <c r="Q486" s="27">
        <v>0</v>
      </c>
      <c r="R486" s="27">
        <v>0</v>
      </c>
      <c r="S486" s="27">
        <v>0</v>
      </c>
      <c r="T486" s="27">
        <v>0</v>
      </c>
      <c r="U486" s="26">
        <v>1849282.8</v>
      </c>
      <c r="V486" s="33" t="s">
        <v>50</v>
      </c>
      <c r="W486" s="33"/>
      <c r="X486" s="33"/>
    </row>
    <row r="487" spans="1:24" s="31" customFormat="1" ht="15.75" customHeight="1">
      <c r="A487" s="25" t="s">
        <v>96</v>
      </c>
      <c r="B487" s="25"/>
      <c r="C487" s="33"/>
      <c r="D487" s="29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7"/>
      <c r="Q487" s="27"/>
      <c r="R487" s="27"/>
      <c r="S487" s="27"/>
      <c r="T487" s="27"/>
      <c r="U487" s="26"/>
      <c r="V487" s="25" t="s">
        <v>96</v>
      </c>
      <c r="W487" s="25"/>
      <c r="X487" s="33"/>
    </row>
    <row r="488" spans="1:24" s="31" customFormat="1" ht="15.75" customHeight="1">
      <c r="A488" s="76"/>
      <c r="B488" s="76" t="s">
        <v>94</v>
      </c>
      <c r="C488" s="75"/>
      <c r="D488" s="79">
        <v>1020350</v>
      </c>
      <c r="E488" s="78">
        <v>0</v>
      </c>
      <c r="F488" s="78">
        <v>0</v>
      </c>
      <c r="G488" s="78">
        <v>4350</v>
      </c>
      <c r="H488" s="78">
        <v>0</v>
      </c>
      <c r="I488" s="78">
        <v>0</v>
      </c>
      <c r="J488" s="78">
        <v>0</v>
      </c>
      <c r="K488" s="78">
        <v>526000</v>
      </c>
      <c r="L488" s="78">
        <v>0</v>
      </c>
      <c r="M488" s="78">
        <v>140000</v>
      </c>
      <c r="N488" s="78">
        <v>0</v>
      </c>
      <c r="O488" s="78">
        <v>0</v>
      </c>
      <c r="P488" s="78">
        <v>0</v>
      </c>
      <c r="Q488" s="78">
        <v>0</v>
      </c>
      <c r="R488" s="78">
        <v>0</v>
      </c>
      <c r="S488" s="78">
        <v>0</v>
      </c>
      <c r="T488" s="78">
        <v>0</v>
      </c>
      <c r="U488" s="77">
        <v>350000</v>
      </c>
      <c r="V488" s="76"/>
      <c r="W488" s="76" t="s">
        <v>94</v>
      </c>
      <c r="X488" s="75"/>
    </row>
    <row r="489" spans="1:24" s="31" customFormat="1" ht="15.75" customHeight="1">
      <c r="A489" s="10"/>
      <c r="B489" s="10"/>
      <c r="C489" s="114"/>
      <c r="D489" s="23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1"/>
      <c r="Q489" s="21"/>
      <c r="R489" s="21"/>
      <c r="S489" s="21"/>
      <c r="T489" s="21"/>
      <c r="U489" s="20"/>
      <c r="V489" s="10"/>
      <c r="W489" s="10"/>
      <c r="X489" s="114"/>
    </row>
    <row r="490" spans="1:24" s="31" customFormat="1" ht="15.75" customHeight="1">
      <c r="A490" s="25" t="s">
        <v>95</v>
      </c>
      <c r="B490" s="25"/>
      <c r="C490" s="69"/>
      <c r="D490" s="29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7"/>
      <c r="Q490" s="27"/>
      <c r="R490" s="27"/>
      <c r="S490" s="27"/>
      <c r="T490" s="27"/>
      <c r="U490" s="26"/>
      <c r="V490" s="25" t="s">
        <v>95</v>
      </c>
      <c r="W490" s="25"/>
      <c r="X490" s="69"/>
    </row>
    <row r="491" spans="1:24" s="31" customFormat="1" ht="15.75" customHeight="1">
      <c r="A491" s="10" t="s">
        <v>94</v>
      </c>
      <c r="C491" s="68" t="s">
        <v>47</v>
      </c>
      <c r="D491" s="23">
        <v>100000</v>
      </c>
      <c r="E491" s="22">
        <v>0</v>
      </c>
      <c r="F491" s="22">
        <v>0</v>
      </c>
      <c r="G491" s="22">
        <v>0</v>
      </c>
      <c r="H491" s="22">
        <v>0</v>
      </c>
      <c r="I491" s="22">
        <v>0</v>
      </c>
      <c r="J491" s="22">
        <v>0</v>
      </c>
      <c r="K491" s="22">
        <v>0</v>
      </c>
      <c r="L491" s="22">
        <v>0</v>
      </c>
      <c r="M491" s="22">
        <v>0</v>
      </c>
      <c r="N491" s="22">
        <v>0</v>
      </c>
      <c r="O491" s="22">
        <v>0</v>
      </c>
      <c r="P491" s="21">
        <v>0</v>
      </c>
      <c r="Q491" s="22">
        <v>0</v>
      </c>
      <c r="R491" s="22">
        <v>0</v>
      </c>
      <c r="S491" s="22">
        <v>0</v>
      </c>
      <c r="T491" s="22">
        <v>0</v>
      </c>
      <c r="U491" s="20">
        <v>100000</v>
      </c>
      <c r="V491" s="10" t="s">
        <v>94</v>
      </c>
      <c r="X491" s="68" t="s">
        <v>47</v>
      </c>
    </row>
    <row r="492" spans="1:24" s="31" customFormat="1" ht="15.75" customHeight="1">
      <c r="A492" s="10"/>
      <c r="B492" s="10"/>
      <c r="C492" s="68" t="s">
        <v>46</v>
      </c>
      <c r="D492" s="23">
        <v>620000</v>
      </c>
      <c r="E492" s="22">
        <v>0</v>
      </c>
      <c r="F492" s="22">
        <v>0</v>
      </c>
      <c r="G492" s="22">
        <v>0</v>
      </c>
      <c r="H492" s="22">
        <v>0</v>
      </c>
      <c r="I492" s="22">
        <v>0</v>
      </c>
      <c r="J492" s="22">
        <v>0</v>
      </c>
      <c r="K492" s="22">
        <v>545000</v>
      </c>
      <c r="L492" s="22">
        <v>0</v>
      </c>
      <c r="M492" s="22">
        <v>0</v>
      </c>
      <c r="N492" s="22">
        <v>0</v>
      </c>
      <c r="O492" s="22">
        <v>0</v>
      </c>
      <c r="P492" s="21">
        <v>0</v>
      </c>
      <c r="Q492" s="22">
        <v>0</v>
      </c>
      <c r="R492" s="22">
        <v>0</v>
      </c>
      <c r="S492" s="22">
        <v>0</v>
      </c>
      <c r="T492" s="22">
        <v>0</v>
      </c>
      <c r="U492" s="20">
        <v>75000</v>
      </c>
      <c r="V492" s="10"/>
      <c r="W492" s="10"/>
      <c r="X492" s="68" t="s">
        <v>46</v>
      </c>
    </row>
    <row r="493" spans="1:24" s="6" customFormat="1" ht="15.75" customHeight="1" thickBot="1">
      <c r="A493" s="13"/>
      <c r="B493" s="13"/>
      <c r="C493" s="68" t="s">
        <v>45</v>
      </c>
      <c r="D493" s="113">
        <v>0</v>
      </c>
      <c r="E493" s="112">
        <v>0</v>
      </c>
      <c r="F493" s="112">
        <v>0</v>
      </c>
      <c r="G493" s="112">
        <v>0</v>
      </c>
      <c r="H493" s="112">
        <v>0</v>
      </c>
      <c r="I493" s="112">
        <v>0</v>
      </c>
      <c r="J493" s="112">
        <v>0</v>
      </c>
      <c r="K493" s="112">
        <v>0</v>
      </c>
      <c r="L493" s="112">
        <v>0</v>
      </c>
      <c r="M493" s="112">
        <v>0</v>
      </c>
      <c r="N493" s="112">
        <v>0</v>
      </c>
      <c r="O493" s="112">
        <v>0</v>
      </c>
      <c r="P493" s="98">
        <v>0</v>
      </c>
      <c r="Q493" s="112">
        <v>0</v>
      </c>
      <c r="R493" s="112">
        <v>0</v>
      </c>
      <c r="S493" s="112">
        <v>0</v>
      </c>
      <c r="T493" s="112">
        <v>0</v>
      </c>
      <c r="U493" s="97">
        <v>0</v>
      </c>
      <c r="V493" s="13"/>
      <c r="W493" s="13"/>
      <c r="X493" s="68" t="s">
        <v>45</v>
      </c>
    </row>
    <row r="494" spans="1:24" s="6" customFormat="1" ht="15.75" customHeight="1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</row>
    <row r="495" spans="1:24" s="8" customFormat="1" ht="15.75" customHeight="1">
      <c r="A495" s="8" t="s">
        <v>93</v>
      </c>
    </row>
    <row r="496" spans="1:24" s="8" customFormat="1" ht="15.75" customHeight="1">
      <c r="A496" s="8" t="s">
        <v>92</v>
      </c>
    </row>
    <row r="499" spans="1:24" s="6" customFormat="1" ht="20.25">
      <c r="A499" s="53" t="s">
        <v>108</v>
      </c>
      <c r="B499" s="86"/>
    </row>
    <row r="500" spans="1:24" s="6" customFormat="1" ht="15.75" customHeight="1" thickBo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85"/>
    </row>
    <row r="501" spans="1:24" s="6" customFormat="1" ht="15.75" customHeight="1">
      <c r="A501" s="318" t="s">
        <v>69</v>
      </c>
      <c r="B501" s="318"/>
      <c r="C501" s="319"/>
      <c r="D501" s="48" t="s">
        <v>87</v>
      </c>
      <c r="E501" s="46" t="s">
        <v>86</v>
      </c>
      <c r="F501" s="46" t="s">
        <v>85</v>
      </c>
      <c r="G501" s="46" t="s">
        <v>84</v>
      </c>
      <c r="H501" s="46" t="s">
        <v>83</v>
      </c>
      <c r="I501" s="46" t="s">
        <v>82</v>
      </c>
      <c r="J501" s="46" t="s">
        <v>81</v>
      </c>
      <c r="K501" s="46" t="s">
        <v>80</v>
      </c>
      <c r="L501" s="46" t="s">
        <v>79</v>
      </c>
      <c r="M501" s="46" t="s">
        <v>78</v>
      </c>
      <c r="N501" s="46" t="s">
        <v>77</v>
      </c>
      <c r="O501" s="46" t="s">
        <v>76</v>
      </c>
      <c r="P501" s="46" t="s">
        <v>75</v>
      </c>
      <c r="Q501" s="46" t="s">
        <v>74</v>
      </c>
      <c r="R501" s="46" t="s">
        <v>73</v>
      </c>
      <c r="S501" s="46" t="s">
        <v>72</v>
      </c>
      <c r="T501" s="46" t="s">
        <v>71</v>
      </c>
      <c r="U501" s="45" t="s">
        <v>70</v>
      </c>
      <c r="V501" s="322" t="s">
        <v>69</v>
      </c>
      <c r="W501" s="318"/>
      <c r="X501" s="318"/>
    </row>
    <row r="502" spans="1:24" s="6" customFormat="1" ht="15.75" customHeight="1">
      <c r="A502" s="320"/>
      <c r="B502" s="320"/>
      <c r="C502" s="321"/>
      <c r="D502" s="43" t="s">
        <v>22</v>
      </c>
      <c r="E502" s="41" t="s">
        <v>68</v>
      </c>
      <c r="F502" s="41" t="s">
        <v>67</v>
      </c>
      <c r="G502" s="41" t="s">
        <v>66</v>
      </c>
      <c r="H502" s="41" t="s">
        <v>65</v>
      </c>
      <c r="I502" s="41" t="s">
        <v>64</v>
      </c>
      <c r="J502" s="41" t="s">
        <v>63</v>
      </c>
      <c r="K502" s="41" t="s">
        <v>62</v>
      </c>
      <c r="L502" s="41" t="s">
        <v>61</v>
      </c>
      <c r="M502" s="41" t="s">
        <v>60</v>
      </c>
      <c r="N502" s="41" t="s">
        <v>59</v>
      </c>
      <c r="O502" s="41" t="s">
        <v>58</v>
      </c>
      <c r="P502" s="41" t="s">
        <v>57</v>
      </c>
      <c r="Q502" s="41" t="s">
        <v>56</v>
      </c>
      <c r="R502" s="41" t="s">
        <v>55</v>
      </c>
      <c r="S502" s="41" t="s">
        <v>54</v>
      </c>
      <c r="T502" s="41" t="s">
        <v>53</v>
      </c>
      <c r="U502" s="40" t="s">
        <v>52</v>
      </c>
      <c r="V502" s="323"/>
      <c r="W502" s="320"/>
      <c r="X502" s="320"/>
    </row>
    <row r="503" spans="1:24" s="31" customFormat="1" ht="15.75" customHeight="1">
      <c r="A503" s="33" t="s">
        <v>51</v>
      </c>
      <c r="B503" s="33"/>
      <c r="C503" s="33"/>
      <c r="D503" s="29">
        <v>4214431.657553276</v>
      </c>
      <c r="E503" s="28">
        <v>0</v>
      </c>
      <c r="F503" s="28">
        <v>0</v>
      </c>
      <c r="G503" s="28">
        <v>0</v>
      </c>
      <c r="H503" s="28">
        <v>52.862953969195019</v>
      </c>
      <c r="I503" s="28">
        <v>0</v>
      </c>
      <c r="J503" s="28">
        <v>0</v>
      </c>
      <c r="K503" s="28">
        <v>218101.35007981193</v>
      </c>
      <c r="L503" s="28">
        <v>0</v>
      </c>
      <c r="M503" s="28">
        <v>2974.185289197937</v>
      </c>
      <c r="N503" s="28">
        <v>0</v>
      </c>
      <c r="O503" s="28">
        <v>607.72994177815553</v>
      </c>
      <c r="P503" s="27">
        <v>888608.8696919668</v>
      </c>
      <c r="Q503" s="27">
        <v>61.026060205648193</v>
      </c>
      <c r="R503" s="27">
        <v>1654550.6009601143</v>
      </c>
      <c r="S503" s="27">
        <v>1449475.0325762325</v>
      </c>
      <c r="T503" s="27">
        <v>0</v>
      </c>
      <c r="U503" s="26">
        <v>0</v>
      </c>
      <c r="V503" s="33" t="s">
        <v>51</v>
      </c>
      <c r="W503" s="33"/>
      <c r="X503" s="33"/>
    </row>
    <row r="504" spans="1:24" s="31" customFormat="1" ht="15.75" customHeight="1">
      <c r="A504" s="33" t="s">
        <v>50</v>
      </c>
      <c r="B504" s="33"/>
      <c r="C504" s="33"/>
      <c r="D504" s="29">
        <v>17574387.319288582</v>
      </c>
      <c r="E504" s="28">
        <v>0</v>
      </c>
      <c r="F504" s="28">
        <v>0</v>
      </c>
      <c r="G504" s="28">
        <v>0</v>
      </c>
      <c r="H504" s="28">
        <v>0</v>
      </c>
      <c r="I504" s="28">
        <v>0</v>
      </c>
      <c r="J504" s="28">
        <v>0</v>
      </c>
      <c r="K504" s="28">
        <v>298505.10879002011</v>
      </c>
      <c r="L504" s="28">
        <v>0</v>
      </c>
      <c r="M504" s="28">
        <v>0</v>
      </c>
      <c r="N504" s="28">
        <v>0</v>
      </c>
      <c r="O504" s="28">
        <v>0</v>
      </c>
      <c r="P504" s="27">
        <v>3948758.4784069834</v>
      </c>
      <c r="Q504" s="27">
        <v>0</v>
      </c>
      <c r="R504" s="27">
        <v>6925283.8489233013</v>
      </c>
      <c r="S504" s="27">
        <v>6401839.8831682783</v>
      </c>
      <c r="T504" s="27">
        <v>0</v>
      </c>
      <c r="U504" s="26">
        <v>0</v>
      </c>
      <c r="V504" s="33" t="s">
        <v>50</v>
      </c>
      <c r="W504" s="33"/>
      <c r="X504" s="33"/>
    </row>
    <row r="505" spans="1:24" s="6" customFormat="1" ht="15.75" customHeight="1">
      <c r="A505" s="30" t="s">
        <v>96</v>
      </c>
      <c r="B505" s="30"/>
      <c r="C505" s="80"/>
      <c r="D505" s="84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2"/>
      <c r="Q505" s="82"/>
      <c r="R505" s="82"/>
      <c r="S505" s="82"/>
      <c r="T505" s="82"/>
      <c r="U505" s="81"/>
      <c r="V505" s="30" t="s">
        <v>96</v>
      </c>
      <c r="W505" s="30"/>
      <c r="X505" s="80"/>
    </row>
    <row r="506" spans="1:24" s="31" customFormat="1" ht="15" customHeight="1">
      <c r="A506" s="76"/>
      <c r="B506" s="76" t="s">
        <v>94</v>
      </c>
      <c r="C506" s="75"/>
      <c r="D506" s="79">
        <v>3505480</v>
      </c>
      <c r="E506" s="78">
        <v>0</v>
      </c>
      <c r="F506" s="78">
        <v>0</v>
      </c>
      <c r="G506" s="78">
        <v>0</v>
      </c>
      <c r="H506" s="78">
        <v>0</v>
      </c>
      <c r="I506" s="78">
        <v>0</v>
      </c>
      <c r="J506" s="78">
        <v>0</v>
      </c>
      <c r="K506" s="78">
        <v>57990</v>
      </c>
      <c r="L506" s="78">
        <v>0</v>
      </c>
      <c r="M506" s="78">
        <v>0</v>
      </c>
      <c r="N506" s="78">
        <v>0</v>
      </c>
      <c r="O506" s="78">
        <v>0</v>
      </c>
      <c r="P506" s="78">
        <v>867500</v>
      </c>
      <c r="Q506" s="78">
        <v>0</v>
      </c>
      <c r="R506" s="78">
        <v>1394800</v>
      </c>
      <c r="S506" s="78">
        <v>1185190</v>
      </c>
      <c r="T506" s="78">
        <v>0</v>
      </c>
      <c r="U506" s="77">
        <v>0</v>
      </c>
      <c r="V506" s="76"/>
      <c r="W506" s="76" t="s">
        <v>94</v>
      </c>
      <c r="X506" s="75"/>
    </row>
    <row r="507" spans="1:24" s="31" customFormat="1" ht="15.75" customHeight="1">
      <c r="A507" s="76"/>
      <c r="B507" s="76" t="s">
        <v>98</v>
      </c>
      <c r="C507" s="75"/>
      <c r="D507" s="79">
        <v>4782.8320000000003</v>
      </c>
      <c r="E507" s="87">
        <v>0</v>
      </c>
      <c r="F507" s="87">
        <v>0</v>
      </c>
      <c r="G507" s="78">
        <v>0</v>
      </c>
      <c r="H507" s="87">
        <v>59.4</v>
      </c>
      <c r="I507" s="87">
        <v>0</v>
      </c>
      <c r="J507" s="78">
        <v>0</v>
      </c>
      <c r="K507" s="78">
        <v>736.74199999999996</v>
      </c>
      <c r="L507" s="78">
        <v>0</v>
      </c>
      <c r="M507" s="78">
        <v>22.8</v>
      </c>
      <c r="N507" s="78">
        <v>0</v>
      </c>
      <c r="O507" s="78">
        <v>16.34</v>
      </c>
      <c r="P507" s="78">
        <v>173.88</v>
      </c>
      <c r="Q507" s="78">
        <v>11.68</v>
      </c>
      <c r="R507" s="78">
        <v>540.18999999999994</v>
      </c>
      <c r="S507" s="78">
        <v>3221.8</v>
      </c>
      <c r="T507" s="78">
        <v>0</v>
      </c>
      <c r="U507" s="77">
        <v>0</v>
      </c>
      <c r="V507" s="76"/>
      <c r="W507" s="76" t="s">
        <v>98</v>
      </c>
      <c r="X507" s="75"/>
    </row>
    <row r="508" spans="1:24" s="6" customFormat="1" ht="15.75" customHeight="1">
      <c r="A508" s="13"/>
      <c r="B508" s="13"/>
      <c r="C508" s="70"/>
      <c r="D508" s="100"/>
      <c r="E508" s="99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8"/>
      <c r="Q508" s="98"/>
      <c r="R508" s="98"/>
      <c r="S508" s="98"/>
      <c r="T508" s="98"/>
      <c r="U508" s="97"/>
      <c r="V508" s="13"/>
      <c r="W508" s="13"/>
      <c r="X508" s="70"/>
    </row>
    <row r="509" spans="1:24" s="6" customFormat="1" ht="15.75" customHeight="1">
      <c r="A509" s="30" t="s">
        <v>95</v>
      </c>
      <c r="B509" s="30"/>
      <c r="C509" s="101"/>
      <c r="D509" s="105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3"/>
      <c r="Q509" s="103"/>
      <c r="R509" s="103"/>
      <c r="S509" s="103"/>
      <c r="T509" s="103"/>
      <c r="U509" s="102"/>
      <c r="V509" s="30" t="s">
        <v>95</v>
      </c>
      <c r="W509" s="30"/>
      <c r="X509" s="101"/>
    </row>
    <row r="510" spans="1:24" s="31" customFormat="1" ht="15.75" customHeight="1">
      <c r="A510" s="10" t="s">
        <v>94</v>
      </c>
      <c r="C510" s="68" t="s">
        <v>47</v>
      </c>
      <c r="D510" s="23">
        <v>5200</v>
      </c>
      <c r="E510" s="22">
        <v>0</v>
      </c>
      <c r="F510" s="22">
        <v>0</v>
      </c>
      <c r="G510" s="22">
        <v>0</v>
      </c>
      <c r="H510" s="22">
        <v>0</v>
      </c>
      <c r="I510" s="22">
        <v>0</v>
      </c>
      <c r="J510" s="22">
        <v>0</v>
      </c>
      <c r="K510" s="22">
        <v>0</v>
      </c>
      <c r="L510" s="22">
        <v>0</v>
      </c>
      <c r="M510" s="22">
        <v>0</v>
      </c>
      <c r="N510" s="22">
        <v>0</v>
      </c>
      <c r="O510" s="22">
        <v>0</v>
      </c>
      <c r="P510" s="21">
        <v>0</v>
      </c>
      <c r="Q510" s="21">
        <v>0</v>
      </c>
      <c r="R510" s="21">
        <v>0</v>
      </c>
      <c r="S510" s="21">
        <v>5200</v>
      </c>
      <c r="T510" s="21">
        <v>0</v>
      </c>
      <c r="U510" s="20">
        <v>0</v>
      </c>
      <c r="V510" s="10" t="s">
        <v>94</v>
      </c>
      <c r="X510" s="68" t="s">
        <v>47</v>
      </c>
    </row>
    <row r="511" spans="1:24" s="6" customFormat="1" ht="15.75" customHeight="1">
      <c r="A511" s="13"/>
      <c r="B511" s="13"/>
      <c r="C511" s="68" t="s">
        <v>46</v>
      </c>
      <c r="D511" s="100">
        <v>0</v>
      </c>
      <c r="E511" s="99">
        <v>0</v>
      </c>
      <c r="F511" s="99">
        <v>0</v>
      </c>
      <c r="G511" s="99">
        <v>0</v>
      </c>
      <c r="H511" s="99">
        <v>0</v>
      </c>
      <c r="I511" s="99">
        <v>0</v>
      </c>
      <c r="J511" s="99">
        <v>0</v>
      </c>
      <c r="K511" s="99">
        <v>0</v>
      </c>
      <c r="L511" s="99">
        <v>0</v>
      </c>
      <c r="M511" s="99">
        <v>0</v>
      </c>
      <c r="N511" s="99">
        <v>0</v>
      </c>
      <c r="O511" s="99">
        <v>0</v>
      </c>
      <c r="P511" s="98">
        <v>0</v>
      </c>
      <c r="Q511" s="98">
        <v>0</v>
      </c>
      <c r="R511" s="98">
        <v>0</v>
      </c>
      <c r="S511" s="98">
        <v>0</v>
      </c>
      <c r="T511" s="98">
        <v>0</v>
      </c>
      <c r="U511" s="97">
        <v>0</v>
      </c>
      <c r="V511" s="13"/>
      <c r="W511" s="13"/>
      <c r="X511" s="68" t="s">
        <v>46</v>
      </c>
    </row>
    <row r="512" spans="1:24" s="6" customFormat="1" ht="15.75" customHeight="1">
      <c r="A512" s="13"/>
      <c r="B512" s="13"/>
      <c r="C512" s="68" t="s">
        <v>45</v>
      </c>
      <c r="D512" s="100">
        <v>30000</v>
      </c>
      <c r="E512" s="99">
        <v>0</v>
      </c>
      <c r="F512" s="99">
        <v>0</v>
      </c>
      <c r="G512" s="99">
        <v>0</v>
      </c>
      <c r="H512" s="99">
        <v>0</v>
      </c>
      <c r="I512" s="99">
        <v>0</v>
      </c>
      <c r="J512" s="99">
        <v>0</v>
      </c>
      <c r="K512" s="99">
        <v>30000</v>
      </c>
      <c r="L512" s="99">
        <v>0</v>
      </c>
      <c r="M512" s="99">
        <v>0</v>
      </c>
      <c r="N512" s="99">
        <v>0</v>
      </c>
      <c r="O512" s="99">
        <v>0</v>
      </c>
      <c r="P512" s="98">
        <v>0</v>
      </c>
      <c r="Q512" s="98">
        <v>0</v>
      </c>
      <c r="R512" s="98">
        <v>0</v>
      </c>
      <c r="S512" s="98">
        <v>0</v>
      </c>
      <c r="T512" s="98">
        <v>0</v>
      </c>
      <c r="U512" s="97">
        <v>0</v>
      </c>
      <c r="V512" s="13"/>
      <c r="W512" s="13"/>
      <c r="X512" s="68" t="s">
        <v>45</v>
      </c>
    </row>
    <row r="513" spans="1:24" s="6" customFormat="1" ht="15.75" customHeight="1">
      <c r="A513" s="13"/>
      <c r="C513" s="13"/>
      <c r="D513" s="100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8"/>
      <c r="Q513" s="98"/>
      <c r="R513" s="98"/>
      <c r="S513" s="98"/>
      <c r="T513" s="98"/>
      <c r="U513" s="97"/>
      <c r="V513" s="13"/>
      <c r="X513" s="13"/>
    </row>
    <row r="514" spans="1:24" s="31" customFormat="1" ht="15.75" customHeight="1">
      <c r="A514" s="10" t="s">
        <v>98</v>
      </c>
      <c r="C514" s="68" t="s">
        <v>47</v>
      </c>
      <c r="D514" s="23">
        <v>50</v>
      </c>
      <c r="E514" s="22">
        <v>0</v>
      </c>
      <c r="F514" s="22">
        <v>0</v>
      </c>
      <c r="G514" s="22">
        <v>0</v>
      </c>
      <c r="H514" s="22">
        <v>0</v>
      </c>
      <c r="I514" s="22">
        <v>0</v>
      </c>
      <c r="J514" s="22">
        <v>0</v>
      </c>
      <c r="K514" s="22">
        <v>50</v>
      </c>
      <c r="L514" s="22">
        <v>0</v>
      </c>
      <c r="M514" s="22">
        <v>0</v>
      </c>
      <c r="N514" s="22">
        <v>0</v>
      </c>
      <c r="O514" s="22">
        <v>0</v>
      </c>
      <c r="P514" s="21">
        <v>0</v>
      </c>
      <c r="Q514" s="21">
        <v>0</v>
      </c>
      <c r="R514" s="21">
        <v>0</v>
      </c>
      <c r="S514" s="21">
        <v>0</v>
      </c>
      <c r="T514" s="21">
        <v>0</v>
      </c>
      <c r="U514" s="20">
        <v>0</v>
      </c>
      <c r="V514" s="10" t="s">
        <v>98</v>
      </c>
      <c r="X514" s="68" t="s">
        <v>47</v>
      </c>
    </row>
    <row r="515" spans="1:24" s="6" customFormat="1" ht="15.75" customHeight="1">
      <c r="A515" s="13"/>
      <c r="B515" s="13"/>
      <c r="C515" s="68" t="s">
        <v>46</v>
      </c>
      <c r="D515" s="100">
        <v>122.4</v>
      </c>
      <c r="E515" s="99">
        <v>0</v>
      </c>
      <c r="F515" s="99">
        <v>0</v>
      </c>
      <c r="G515" s="99">
        <v>0</v>
      </c>
      <c r="H515" s="99">
        <v>0</v>
      </c>
      <c r="I515" s="99">
        <v>0</v>
      </c>
      <c r="J515" s="99">
        <v>0</v>
      </c>
      <c r="K515" s="99">
        <v>0</v>
      </c>
      <c r="L515" s="99">
        <v>0</v>
      </c>
      <c r="M515" s="99">
        <v>0</v>
      </c>
      <c r="N515" s="99">
        <v>0</v>
      </c>
      <c r="O515" s="99">
        <v>0</v>
      </c>
      <c r="P515" s="98">
        <v>120</v>
      </c>
      <c r="Q515" s="98">
        <v>0</v>
      </c>
      <c r="R515" s="98">
        <v>2.4</v>
      </c>
      <c r="S515" s="98">
        <v>0</v>
      </c>
      <c r="T515" s="98">
        <v>0</v>
      </c>
      <c r="U515" s="97">
        <v>0</v>
      </c>
      <c r="V515" s="13"/>
      <c r="W515" s="13"/>
      <c r="X515" s="68" t="s">
        <v>46</v>
      </c>
    </row>
    <row r="516" spans="1:24" s="6" customFormat="1" ht="15.75" customHeight="1" thickBot="1">
      <c r="A516" s="13"/>
      <c r="B516" s="13"/>
      <c r="C516" s="68" t="s">
        <v>45</v>
      </c>
      <c r="D516" s="96">
        <v>207.1</v>
      </c>
      <c r="E516" s="95">
        <v>0</v>
      </c>
      <c r="F516" s="95">
        <v>0</v>
      </c>
      <c r="G516" s="95">
        <v>0</v>
      </c>
      <c r="H516" s="95">
        <v>1</v>
      </c>
      <c r="I516" s="95">
        <v>0</v>
      </c>
      <c r="J516" s="95">
        <v>0</v>
      </c>
      <c r="K516" s="95">
        <v>107.9</v>
      </c>
      <c r="L516" s="95">
        <v>0</v>
      </c>
      <c r="M516" s="95">
        <v>7</v>
      </c>
      <c r="N516" s="95">
        <v>0</v>
      </c>
      <c r="O516" s="95">
        <v>0</v>
      </c>
      <c r="P516" s="94">
        <v>5.5</v>
      </c>
      <c r="Q516" s="94">
        <v>3.18</v>
      </c>
      <c r="R516" s="94">
        <v>82.52</v>
      </c>
      <c r="S516" s="94">
        <v>0</v>
      </c>
      <c r="T516" s="94">
        <v>0</v>
      </c>
      <c r="U516" s="93">
        <v>0</v>
      </c>
      <c r="V516" s="13"/>
      <c r="W516" s="13"/>
      <c r="X516" s="68" t="s">
        <v>45</v>
      </c>
    </row>
    <row r="517" spans="1:24" s="6" customFormat="1" ht="15.75" customHeight="1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</row>
    <row r="518" spans="1:24" s="6" customFormat="1" ht="15.75" customHeight="1">
      <c r="A518" s="8" t="s">
        <v>93</v>
      </c>
    </row>
    <row r="519" spans="1:24" s="6" customFormat="1" ht="15.75" customHeight="1">
      <c r="A519" s="8" t="s">
        <v>92</v>
      </c>
    </row>
    <row r="520" spans="1:24" s="6" customFormat="1" ht="15.75" customHeight="1">
      <c r="A520" s="8" t="s">
        <v>91</v>
      </c>
    </row>
    <row r="523" spans="1:24" s="6" customFormat="1" ht="20.25">
      <c r="A523" s="53" t="s">
        <v>107</v>
      </c>
      <c r="B523" s="86"/>
    </row>
    <row r="524" spans="1:24" s="6" customFormat="1" ht="15.75" customHeight="1" thickBo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85"/>
    </row>
    <row r="525" spans="1:24" s="6" customFormat="1" ht="15.75" customHeight="1">
      <c r="A525" s="318" t="s">
        <v>69</v>
      </c>
      <c r="B525" s="318"/>
      <c r="C525" s="319"/>
      <c r="D525" s="48" t="s">
        <v>87</v>
      </c>
      <c r="E525" s="46" t="s">
        <v>86</v>
      </c>
      <c r="F525" s="46" t="s">
        <v>85</v>
      </c>
      <c r="G525" s="46" t="s">
        <v>84</v>
      </c>
      <c r="H525" s="46" t="s">
        <v>83</v>
      </c>
      <c r="I525" s="46" t="s">
        <v>82</v>
      </c>
      <c r="J525" s="46" t="s">
        <v>81</v>
      </c>
      <c r="K525" s="46" t="s">
        <v>80</v>
      </c>
      <c r="L525" s="46" t="s">
        <v>79</v>
      </c>
      <c r="M525" s="46" t="s">
        <v>78</v>
      </c>
      <c r="N525" s="46" t="s">
        <v>77</v>
      </c>
      <c r="O525" s="46" t="s">
        <v>76</v>
      </c>
      <c r="P525" s="46" t="s">
        <v>75</v>
      </c>
      <c r="Q525" s="46" t="s">
        <v>74</v>
      </c>
      <c r="R525" s="46" t="s">
        <v>73</v>
      </c>
      <c r="S525" s="46" t="s">
        <v>72</v>
      </c>
      <c r="T525" s="46" t="s">
        <v>71</v>
      </c>
      <c r="U525" s="45" t="s">
        <v>70</v>
      </c>
      <c r="V525" s="322" t="s">
        <v>69</v>
      </c>
      <c r="W525" s="318"/>
      <c r="X525" s="318"/>
    </row>
    <row r="526" spans="1:24" s="6" customFormat="1" ht="15.75" customHeight="1">
      <c r="A526" s="320"/>
      <c r="B526" s="320"/>
      <c r="C526" s="321"/>
      <c r="D526" s="43" t="s">
        <v>22</v>
      </c>
      <c r="E526" s="41" t="s">
        <v>68</v>
      </c>
      <c r="F526" s="41" t="s">
        <v>67</v>
      </c>
      <c r="G526" s="41" t="s">
        <v>66</v>
      </c>
      <c r="H526" s="41" t="s">
        <v>65</v>
      </c>
      <c r="I526" s="41" t="s">
        <v>64</v>
      </c>
      <c r="J526" s="41" t="s">
        <v>63</v>
      </c>
      <c r="K526" s="41" t="s">
        <v>62</v>
      </c>
      <c r="L526" s="41" t="s">
        <v>61</v>
      </c>
      <c r="M526" s="41" t="s">
        <v>60</v>
      </c>
      <c r="N526" s="41" t="s">
        <v>59</v>
      </c>
      <c r="O526" s="41" t="s">
        <v>58</v>
      </c>
      <c r="P526" s="41" t="s">
        <v>57</v>
      </c>
      <c r="Q526" s="41" t="s">
        <v>56</v>
      </c>
      <c r="R526" s="41" t="s">
        <v>55</v>
      </c>
      <c r="S526" s="41" t="s">
        <v>54</v>
      </c>
      <c r="T526" s="41" t="s">
        <v>53</v>
      </c>
      <c r="U526" s="40" t="s">
        <v>52</v>
      </c>
      <c r="V526" s="323"/>
      <c r="W526" s="320"/>
      <c r="X526" s="320"/>
    </row>
    <row r="527" spans="1:24" s="31" customFormat="1" ht="15.75" customHeight="1">
      <c r="A527" s="33" t="s">
        <v>51</v>
      </c>
      <c r="B527" s="33"/>
      <c r="C527" s="33"/>
      <c r="D527" s="29">
        <v>747659.35330993263</v>
      </c>
      <c r="E527" s="28">
        <v>0</v>
      </c>
      <c r="F527" s="28">
        <v>21342.263371297919</v>
      </c>
      <c r="G527" s="28">
        <v>35646.359623707256</v>
      </c>
      <c r="H527" s="28">
        <v>43263.587070834823</v>
      </c>
      <c r="I527" s="28">
        <v>1771.174032504277</v>
      </c>
      <c r="J527" s="28">
        <v>33597.063942743873</v>
      </c>
      <c r="K527" s="28">
        <v>87433.832314193758</v>
      </c>
      <c r="L527" s="28">
        <v>638.99215524421413</v>
      </c>
      <c r="M527" s="28">
        <v>225279.38623930837</v>
      </c>
      <c r="N527" s="28">
        <v>0</v>
      </c>
      <c r="O527" s="28">
        <v>85451.022627495535</v>
      </c>
      <c r="P527" s="27">
        <v>32276.928585058278</v>
      </c>
      <c r="Q527" s="27">
        <v>51142.86488037344</v>
      </c>
      <c r="R527" s="27">
        <v>31736.886178083783</v>
      </c>
      <c r="S527" s="27">
        <v>44347.409639595287</v>
      </c>
      <c r="T527" s="27">
        <v>50915.181741083274</v>
      </c>
      <c r="U527" s="26">
        <v>2816.4009084083746</v>
      </c>
      <c r="V527" s="33" t="s">
        <v>51</v>
      </c>
      <c r="W527" s="33"/>
      <c r="X527" s="33"/>
    </row>
    <row r="528" spans="1:24" s="31" customFormat="1" ht="15.75" customHeight="1">
      <c r="A528" s="33" t="s">
        <v>50</v>
      </c>
      <c r="B528" s="33"/>
      <c r="C528" s="33"/>
      <c r="D528" s="29">
        <v>157812.12608095564</v>
      </c>
      <c r="E528" s="28">
        <v>0</v>
      </c>
      <c r="F528" s="28">
        <v>0</v>
      </c>
      <c r="G528" s="28">
        <v>0</v>
      </c>
      <c r="H528" s="28">
        <v>25326.157131830372</v>
      </c>
      <c r="I528" s="28">
        <v>6499.2221038315629</v>
      </c>
      <c r="J528" s="28">
        <v>0</v>
      </c>
      <c r="K528" s="28">
        <v>0</v>
      </c>
      <c r="L528" s="28">
        <v>2999.9631701606295</v>
      </c>
      <c r="M528" s="28">
        <v>33018.955385366033</v>
      </c>
      <c r="N528" s="28">
        <v>0</v>
      </c>
      <c r="O528" s="28">
        <v>30917.8178626195</v>
      </c>
      <c r="P528" s="27">
        <v>20105.19693852033</v>
      </c>
      <c r="Q528" s="27">
        <v>10856.867857965985</v>
      </c>
      <c r="R528" s="27">
        <v>3322.2071488603679</v>
      </c>
      <c r="S528" s="27">
        <v>19102.93576088842</v>
      </c>
      <c r="T528" s="27">
        <v>5662.8027209124321</v>
      </c>
      <c r="U528" s="26">
        <v>0</v>
      </c>
      <c r="V528" s="33" t="s">
        <v>50</v>
      </c>
      <c r="W528" s="33"/>
      <c r="X528" s="33"/>
    </row>
    <row r="529" spans="1:24" s="31" customFormat="1" ht="15.75" customHeight="1">
      <c r="A529" s="25" t="s">
        <v>96</v>
      </c>
      <c r="B529" s="25"/>
      <c r="C529" s="33"/>
      <c r="D529" s="29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7"/>
      <c r="Q529" s="27"/>
      <c r="R529" s="27"/>
      <c r="S529" s="27"/>
      <c r="T529" s="27"/>
      <c r="U529" s="26"/>
      <c r="V529" s="25" t="s">
        <v>96</v>
      </c>
      <c r="W529" s="25"/>
      <c r="X529" s="33"/>
    </row>
    <row r="530" spans="1:24" s="31" customFormat="1" ht="15.75" customHeight="1">
      <c r="A530" s="76"/>
      <c r="B530" s="76" t="s">
        <v>94</v>
      </c>
      <c r="C530" s="75"/>
      <c r="D530" s="79">
        <v>100196.94415533514</v>
      </c>
      <c r="E530" s="78">
        <v>0</v>
      </c>
      <c r="F530" s="78">
        <v>0</v>
      </c>
      <c r="G530" s="78">
        <v>0</v>
      </c>
      <c r="H530" s="78">
        <v>36910</v>
      </c>
      <c r="I530" s="78">
        <v>1260</v>
      </c>
      <c r="J530" s="78">
        <v>0</v>
      </c>
      <c r="K530" s="78">
        <v>2200</v>
      </c>
      <c r="L530" s="78">
        <v>800</v>
      </c>
      <c r="M530" s="78">
        <v>25373</v>
      </c>
      <c r="N530" s="78">
        <v>0</v>
      </c>
      <c r="O530" s="78">
        <v>16323.944155335139</v>
      </c>
      <c r="P530" s="87">
        <v>5850</v>
      </c>
      <c r="Q530" s="87">
        <v>2150</v>
      </c>
      <c r="R530" s="87">
        <v>1180</v>
      </c>
      <c r="S530" s="87">
        <v>5400</v>
      </c>
      <c r="T530" s="87">
        <v>2750</v>
      </c>
      <c r="U530" s="111">
        <v>0</v>
      </c>
      <c r="V530" s="76"/>
      <c r="W530" s="76" t="s">
        <v>94</v>
      </c>
      <c r="X530" s="75"/>
    </row>
    <row r="531" spans="1:24" s="31" customFormat="1" ht="15.75" customHeight="1">
      <c r="A531" s="76"/>
      <c r="B531" s="76" t="s">
        <v>98</v>
      </c>
      <c r="C531" s="75"/>
      <c r="D531" s="79">
        <v>3513.085</v>
      </c>
      <c r="E531" s="87">
        <v>0</v>
      </c>
      <c r="F531" s="87">
        <v>46.6</v>
      </c>
      <c r="G531" s="87">
        <v>83.8</v>
      </c>
      <c r="H531" s="87">
        <v>181.3</v>
      </c>
      <c r="I531" s="87">
        <v>26.8</v>
      </c>
      <c r="J531" s="78">
        <v>94</v>
      </c>
      <c r="K531" s="78">
        <v>315</v>
      </c>
      <c r="L531" s="78">
        <v>132</v>
      </c>
      <c r="M531" s="78">
        <v>1275.3850000000002</v>
      </c>
      <c r="N531" s="78">
        <v>0</v>
      </c>
      <c r="O531" s="78">
        <v>266.2</v>
      </c>
      <c r="P531" s="78">
        <v>142.4</v>
      </c>
      <c r="Q531" s="78">
        <v>198.79999999999998</v>
      </c>
      <c r="R531" s="78">
        <v>156.69999999999999</v>
      </c>
      <c r="S531" s="78">
        <v>274.10000000000002</v>
      </c>
      <c r="T531" s="78">
        <v>306</v>
      </c>
      <c r="U531" s="77">
        <v>14</v>
      </c>
      <c r="V531" s="76"/>
      <c r="W531" s="76" t="s">
        <v>98</v>
      </c>
      <c r="X531" s="75"/>
    </row>
    <row r="532" spans="1:24" s="6" customFormat="1" ht="15.75" customHeight="1">
      <c r="A532" s="13"/>
      <c r="B532" s="13"/>
      <c r="C532" s="70"/>
      <c r="D532" s="74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2"/>
      <c r="Q532" s="72"/>
      <c r="R532" s="72"/>
      <c r="S532" s="72"/>
      <c r="T532" s="72"/>
      <c r="U532" s="71"/>
      <c r="V532" s="13"/>
      <c r="W532" s="13"/>
      <c r="X532" s="70"/>
    </row>
    <row r="533" spans="1:24" s="6" customFormat="1" ht="15.75" customHeight="1">
      <c r="A533" s="30" t="s">
        <v>95</v>
      </c>
      <c r="B533" s="30"/>
      <c r="C533" s="101"/>
      <c r="D533" s="84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2"/>
      <c r="Q533" s="82"/>
      <c r="R533" s="82"/>
      <c r="S533" s="82"/>
      <c r="T533" s="82"/>
      <c r="U533" s="81"/>
      <c r="V533" s="30" t="s">
        <v>95</v>
      </c>
      <c r="W533" s="30"/>
      <c r="X533" s="101"/>
    </row>
    <row r="534" spans="1:24" s="31" customFormat="1" ht="15.75" customHeight="1">
      <c r="A534" s="10" t="s">
        <v>94</v>
      </c>
      <c r="C534" s="68" t="s">
        <v>47</v>
      </c>
      <c r="D534" s="23">
        <v>42233</v>
      </c>
      <c r="E534" s="22">
        <v>0</v>
      </c>
      <c r="F534" s="22">
        <v>0</v>
      </c>
      <c r="G534" s="22">
        <v>0</v>
      </c>
      <c r="H534" s="22">
        <v>19753</v>
      </c>
      <c r="I534" s="22">
        <v>0</v>
      </c>
      <c r="J534" s="22">
        <v>0</v>
      </c>
      <c r="K534" s="22">
        <v>0</v>
      </c>
      <c r="L534" s="22">
        <v>0</v>
      </c>
      <c r="M534" s="22">
        <v>16930</v>
      </c>
      <c r="N534" s="22">
        <v>0</v>
      </c>
      <c r="O534" s="22">
        <v>0</v>
      </c>
      <c r="P534" s="21">
        <v>2950</v>
      </c>
      <c r="Q534" s="21">
        <v>0</v>
      </c>
      <c r="R534" s="21">
        <v>0</v>
      </c>
      <c r="S534" s="21">
        <v>2600</v>
      </c>
      <c r="T534" s="21">
        <v>0</v>
      </c>
      <c r="U534" s="20">
        <v>0</v>
      </c>
      <c r="V534" s="10" t="s">
        <v>94</v>
      </c>
      <c r="X534" s="68" t="s">
        <v>47</v>
      </c>
    </row>
    <row r="535" spans="1:24" s="6" customFormat="1" ht="15.75" customHeight="1">
      <c r="A535" s="13"/>
      <c r="B535" s="13"/>
      <c r="C535" s="68" t="s">
        <v>46</v>
      </c>
      <c r="D535" s="100">
        <v>6906</v>
      </c>
      <c r="E535" s="99">
        <v>0</v>
      </c>
      <c r="F535" s="99">
        <v>0</v>
      </c>
      <c r="G535" s="99">
        <v>0</v>
      </c>
      <c r="H535" s="99">
        <v>2980</v>
      </c>
      <c r="I535" s="99">
        <v>0</v>
      </c>
      <c r="J535" s="99">
        <v>0</v>
      </c>
      <c r="K535" s="99">
        <v>0</v>
      </c>
      <c r="L535" s="99">
        <v>0</v>
      </c>
      <c r="M535" s="99">
        <v>0</v>
      </c>
      <c r="N535" s="99">
        <v>0</v>
      </c>
      <c r="O535" s="99">
        <v>1176</v>
      </c>
      <c r="P535" s="98">
        <v>0</v>
      </c>
      <c r="Q535" s="98">
        <v>0</v>
      </c>
      <c r="R535" s="98">
        <v>0</v>
      </c>
      <c r="S535" s="98">
        <v>0</v>
      </c>
      <c r="T535" s="98">
        <v>2750</v>
      </c>
      <c r="U535" s="97">
        <v>0</v>
      </c>
      <c r="V535" s="13"/>
      <c r="W535" s="13"/>
      <c r="X535" s="68" t="s">
        <v>46</v>
      </c>
    </row>
    <row r="536" spans="1:24" s="6" customFormat="1" ht="15.75" customHeight="1">
      <c r="A536" s="13"/>
      <c r="B536" s="13"/>
      <c r="C536" s="68" t="s">
        <v>45</v>
      </c>
      <c r="D536" s="100">
        <v>15997</v>
      </c>
      <c r="E536" s="99">
        <v>0</v>
      </c>
      <c r="F536" s="99">
        <v>0</v>
      </c>
      <c r="G536" s="99">
        <v>0</v>
      </c>
      <c r="H536" s="99">
        <v>6834</v>
      </c>
      <c r="I536" s="99">
        <v>0</v>
      </c>
      <c r="J536" s="99">
        <v>0</v>
      </c>
      <c r="K536" s="99">
        <v>2200</v>
      </c>
      <c r="L536" s="99">
        <v>800</v>
      </c>
      <c r="M536" s="99">
        <v>5493</v>
      </c>
      <c r="N536" s="99">
        <v>0</v>
      </c>
      <c r="O536" s="99">
        <v>30</v>
      </c>
      <c r="P536" s="98">
        <v>0</v>
      </c>
      <c r="Q536" s="98">
        <v>0</v>
      </c>
      <c r="R536" s="98">
        <v>480</v>
      </c>
      <c r="S536" s="98">
        <v>160</v>
      </c>
      <c r="T536" s="98">
        <v>0</v>
      </c>
      <c r="U536" s="97">
        <v>0</v>
      </c>
      <c r="V536" s="13"/>
      <c r="W536" s="13"/>
      <c r="X536" s="68" t="s">
        <v>45</v>
      </c>
    </row>
    <row r="537" spans="1:24" s="6" customFormat="1" ht="15.75" customHeight="1">
      <c r="A537" s="13"/>
      <c r="C537" s="13"/>
      <c r="D537" s="100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8"/>
      <c r="Q537" s="98"/>
      <c r="R537" s="98"/>
      <c r="S537" s="98"/>
      <c r="T537" s="98"/>
      <c r="U537" s="97"/>
      <c r="V537" s="13"/>
      <c r="X537" s="13"/>
    </row>
    <row r="538" spans="1:24" s="31" customFormat="1" ht="15.75" customHeight="1">
      <c r="A538" s="10" t="s">
        <v>98</v>
      </c>
      <c r="C538" s="68" t="s">
        <v>47</v>
      </c>
      <c r="D538" s="23">
        <v>106.6</v>
      </c>
      <c r="E538" s="22">
        <v>0</v>
      </c>
      <c r="F538" s="22">
        <v>0</v>
      </c>
      <c r="G538" s="22">
        <v>0</v>
      </c>
      <c r="H538" s="22">
        <v>15</v>
      </c>
      <c r="I538" s="22">
        <v>0</v>
      </c>
      <c r="J538" s="22">
        <v>0</v>
      </c>
      <c r="K538" s="22">
        <v>0</v>
      </c>
      <c r="L538" s="22">
        <v>0</v>
      </c>
      <c r="M538" s="22">
        <v>50</v>
      </c>
      <c r="N538" s="22">
        <v>0</v>
      </c>
      <c r="O538" s="22">
        <v>0</v>
      </c>
      <c r="P538" s="21">
        <v>0</v>
      </c>
      <c r="Q538" s="21">
        <v>0</v>
      </c>
      <c r="R538" s="21">
        <v>16.600000000000001</v>
      </c>
      <c r="S538" s="21">
        <v>25</v>
      </c>
      <c r="T538" s="21">
        <v>0</v>
      </c>
      <c r="U538" s="20">
        <v>0</v>
      </c>
      <c r="V538" s="10" t="s">
        <v>98</v>
      </c>
      <c r="X538" s="68" t="s">
        <v>47</v>
      </c>
    </row>
    <row r="539" spans="1:24" s="6" customFormat="1" ht="15.75" customHeight="1">
      <c r="A539" s="13"/>
      <c r="B539" s="13"/>
      <c r="C539" s="68" t="s">
        <v>46</v>
      </c>
      <c r="D539" s="100">
        <v>31.3</v>
      </c>
      <c r="E539" s="99">
        <v>0</v>
      </c>
      <c r="F539" s="99">
        <v>0</v>
      </c>
      <c r="G539" s="99">
        <v>31.3</v>
      </c>
      <c r="H539" s="99">
        <v>0</v>
      </c>
      <c r="I539" s="99">
        <v>0</v>
      </c>
      <c r="J539" s="99">
        <v>0</v>
      </c>
      <c r="K539" s="99">
        <v>0</v>
      </c>
      <c r="L539" s="99">
        <v>0</v>
      </c>
      <c r="M539" s="99">
        <v>0</v>
      </c>
      <c r="N539" s="99">
        <v>0</v>
      </c>
      <c r="O539" s="99">
        <v>0</v>
      </c>
      <c r="P539" s="98">
        <v>0</v>
      </c>
      <c r="Q539" s="98">
        <v>0</v>
      </c>
      <c r="R539" s="98">
        <v>0</v>
      </c>
      <c r="S539" s="98">
        <v>0</v>
      </c>
      <c r="T539" s="98">
        <v>0</v>
      </c>
      <c r="U539" s="97">
        <v>0</v>
      </c>
      <c r="V539" s="13"/>
      <c r="W539" s="13"/>
      <c r="X539" s="68" t="s">
        <v>46</v>
      </c>
    </row>
    <row r="540" spans="1:24" s="6" customFormat="1" ht="15.75" customHeight="1" thickBot="1">
      <c r="A540" s="13"/>
      <c r="B540" s="13"/>
      <c r="C540" s="68" t="s">
        <v>45</v>
      </c>
      <c r="D540" s="96">
        <v>568.79999999999995</v>
      </c>
      <c r="E540" s="95">
        <v>0</v>
      </c>
      <c r="F540" s="95">
        <v>28.1</v>
      </c>
      <c r="G540" s="95">
        <v>11</v>
      </c>
      <c r="H540" s="95">
        <v>23</v>
      </c>
      <c r="I540" s="95">
        <v>0</v>
      </c>
      <c r="J540" s="95">
        <v>64</v>
      </c>
      <c r="K540" s="95">
        <v>0</v>
      </c>
      <c r="L540" s="95">
        <v>0</v>
      </c>
      <c r="M540" s="95">
        <v>158</v>
      </c>
      <c r="N540" s="95">
        <v>0</v>
      </c>
      <c r="O540" s="95">
        <v>108.7</v>
      </c>
      <c r="P540" s="94">
        <v>61</v>
      </c>
      <c r="Q540" s="94">
        <v>8</v>
      </c>
      <c r="R540" s="94">
        <v>39</v>
      </c>
      <c r="S540" s="94">
        <v>29</v>
      </c>
      <c r="T540" s="94">
        <v>39</v>
      </c>
      <c r="U540" s="93">
        <v>0</v>
      </c>
      <c r="V540" s="13"/>
      <c r="W540" s="13"/>
      <c r="X540" s="68" t="s">
        <v>45</v>
      </c>
    </row>
    <row r="541" spans="1:24" s="6" customFormat="1" ht="15.75" customHeight="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</row>
    <row r="542" spans="1:24" s="6" customFormat="1" ht="15.75" customHeight="1">
      <c r="A542" s="8" t="s">
        <v>93</v>
      </c>
    </row>
    <row r="543" spans="1:24" s="6" customFormat="1" ht="15.75" customHeight="1">
      <c r="A543" s="8" t="s">
        <v>92</v>
      </c>
    </row>
    <row r="544" spans="1:24" s="6" customFormat="1" ht="15.75" customHeight="1">
      <c r="A544" s="8" t="s">
        <v>91</v>
      </c>
    </row>
    <row r="547" spans="1:24" s="6" customFormat="1" ht="20.25">
      <c r="A547" s="53" t="s">
        <v>106</v>
      </c>
      <c r="B547" s="86"/>
    </row>
    <row r="548" spans="1:24" s="6" customFormat="1" ht="15.75" customHeight="1" thickBo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85"/>
    </row>
    <row r="549" spans="1:24" s="6" customFormat="1" ht="15.75" customHeight="1">
      <c r="A549" s="318" t="s">
        <v>69</v>
      </c>
      <c r="B549" s="318"/>
      <c r="C549" s="319"/>
      <c r="D549" s="48" t="s">
        <v>87</v>
      </c>
      <c r="E549" s="46" t="s">
        <v>86</v>
      </c>
      <c r="F549" s="46" t="s">
        <v>85</v>
      </c>
      <c r="G549" s="46" t="s">
        <v>84</v>
      </c>
      <c r="H549" s="46" t="s">
        <v>83</v>
      </c>
      <c r="I549" s="46" t="s">
        <v>82</v>
      </c>
      <c r="J549" s="46" t="s">
        <v>81</v>
      </c>
      <c r="K549" s="46" t="s">
        <v>80</v>
      </c>
      <c r="L549" s="46" t="s">
        <v>79</v>
      </c>
      <c r="M549" s="46" t="s">
        <v>78</v>
      </c>
      <c r="N549" s="46" t="s">
        <v>77</v>
      </c>
      <c r="O549" s="46" t="s">
        <v>76</v>
      </c>
      <c r="P549" s="46" t="s">
        <v>75</v>
      </c>
      <c r="Q549" s="46" t="s">
        <v>74</v>
      </c>
      <c r="R549" s="46" t="s">
        <v>73</v>
      </c>
      <c r="S549" s="46" t="s">
        <v>72</v>
      </c>
      <c r="T549" s="46" t="s">
        <v>71</v>
      </c>
      <c r="U549" s="45" t="s">
        <v>70</v>
      </c>
      <c r="V549" s="322" t="s">
        <v>69</v>
      </c>
      <c r="W549" s="318"/>
      <c r="X549" s="318"/>
    </row>
    <row r="550" spans="1:24" s="6" customFormat="1" ht="15.75" customHeight="1">
      <c r="A550" s="320"/>
      <c r="B550" s="320"/>
      <c r="C550" s="321"/>
      <c r="D550" s="43" t="s">
        <v>22</v>
      </c>
      <c r="E550" s="41" t="s">
        <v>68</v>
      </c>
      <c r="F550" s="41" t="s">
        <v>67</v>
      </c>
      <c r="G550" s="41" t="s">
        <v>66</v>
      </c>
      <c r="H550" s="41" t="s">
        <v>65</v>
      </c>
      <c r="I550" s="41" t="s">
        <v>64</v>
      </c>
      <c r="J550" s="41" t="s">
        <v>63</v>
      </c>
      <c r="K550" s="41" t="s">
        <v>62</v>
      </c>
      <c r="L550" s="41" t="s">
        <v>61</v>
      </c>
      <c r="M550" s="41" t="s">
        <v>60</v>
      </c>
      <c r="N550" s="41" t="s">
        <v>59</v>
      </c>
      <c r="O550" s="41" t="s">
        <v>58</v>
      </c>
      <c r="P550" s="41" t="s">
        <v>57</v>
      </c>
      <c r="Q550" s="41" t="s">
        <v>56</v>
      </c>
      <c r="R550" s="41" t="s">
        <v>55</v>
      </c>
      <c r="S550" s="41" t="s">
        <v>54</v>
      </c>
      <c r="T550" s="41" t="s">
        <v>53</v>
      </c>
      <c r="U550" s="40" t="s">
        <v>52</v>
      </c>
      <c r="V550" s="323"/>
      <c r="W550" s="320"/>
      <c r="X550" s="320"/>
    </row>
    <row r="551" spans="1:24" s="31" customFormat="1" ht="15.75" customHeight="1">
      <c r="A551" s="33" t="s">
        <v>51</v>
      </c>
      <c r="B551" s="107"/>
      <c r="C551" s="33"/>
      <c r="D551" s="106">
        <v>828116.11044318497</v>
      </c>
      <c r="E551" s="110">
        <v>143488.10626280648</v>
      </c>
      <c r="F551" s="110">
        <v>27885.071761063627</v>
      </c>
      <c r="G551" s="110">
        <v>16596.531507669712</v>
      </c>
      <c r="H551" s="110">
        <v>51513.966698651289</v>
      </c>
      <c r="I551" s="28">
        <v>0</v>
      </c>
      <c r="J551" s="110">
        <v>18158.229113798687</v>
      </c>
      <c r="K551" s="110">
        <v>31108.304263124995</v>
      </c>
      <c r="L551" s="110">
        <v>3497.7069544883807</v>
      </c>
      <c r="M551" s="110">
        <v>274070.52573589497</v>
      </c>
      <c r="N551" s="110">
        <v>18261.008423187686</v>
      </c>
      <c r="O551" s="110">
        <v>33785.452977929526</v>
      </c>
      <c r="P551" s="109">
        <v>52995.699438195938</v>
      </c>
      <c r="Q551" s="109">
        <v>36590.144108392182</v>
      </c>
      <c r="R551" s="109">
        <v>13608.493156086821</v>
      </c>
      <c r="S551" s="109">
        <v>25689.324337634484</v>
      </c>
      <c r="T551" s="109">
        <v>63995.721257964091</v>
      </c>
      <c r="U551" s="108">
        <v>16871.824446296403</v>
      </c>
      <c r="V551" s="33" t="s">
        <v>51</v>
      </c>
      <c r="W551" s="107"/>
      <c r="X551" s="33"/>
    </row>
    <row r="552" spans="1:24" s="31" customFormat="1" ht="15.75" customHeight="1">
      <c r="A552" s="33" t="s">
        <v>50</v>
      </c>
      <c r="B552" s="33"/>
      <c r="C552" s="33"/>
      <c r="D552" s="106">
        <v>307863.93789083813</v>
      </c>
      <c r="E552" s="28">
        <v>100104.95939284451</v>
      </c>
      <c r="F552" s="28">
        <v>4828.0300634890264</v>
      </c>
      <c r="G552" s="28">
        <v>2125.3874200955388</v>
      </c>
      <c r="H552" s="28">
        <v>0</v>
      </c>
      <c r="I552" s="28">
        <v>0</v>
      </c>
      <c r="J552" s="28">
        <v>0</v>
      </c>
      <c r="K552" s="28">
        <v>5285.4134362935865</v>
      </c>
      <c r="L552" s="28">
        <v>0</v>
      </c>
      <c r="M552" s="28">
        <v>86299.473813855322</v>
      </c>
      <c r="N552" s="28">
        <v>6800.2752945037828</v>
      </c>
      <c r="O552" s="28">
        <v>12890.491399923016</v>
      </c>
      <c r="P552" s="27">
        <v>2933.1111536789667</v>
      </c>
      <c r="Q552" s="27">
        <v>10737.406305036977</v>
      </c>
      <c r="R552" s="27">
        <v>0</v>
      </c>
      <c r="S552" s="27">
        <v>31313.906194576157</v>
      </c>
      <c r="T552" s="27">
        <v>38179.520771461954</v>
      </c>
      <c r="U552" s="26">
        <v>6365.962645079273</v>
      </c>
      <c r="V552" s="33" t="s">
        <v>50</v>
      </c>
      <c r="W552" s="33"/>
      <c r="X552" s="33"/>
    </row>
    <row r="553" spans="1:24" s="31" customFormat="1" ht="15.75" customHeight="1">
      <c r="A553" s="25" t="s">
        <v>96</v>
      </c>
      <c r="B553" s="25"/>
      <c r="C553" s="33"/>
      <c r="D553" s="29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7"/>
      <c r="Q553" s="27"/>
      <c r="R553" s="27"/>
      <c r="S553" s="27"/>
      <c r="T553" s="27"/>
      <c r="U553" s="26"/>
      <c r="V553" s="25" t="s">
        <v>96</v>
      </c>
      <c r="W553" s="25"/>
      <c r="X553" s="33"/>
    </row>
    <row r="554" spans="1:24" s="31" customFormat="1" ht="15.75" customHeight="1">
      <c r="A554" s="76"/>
      <c r="B554" s="76" t="s">
        <v>94</v>
      </c>
      <c r="C554" s="75"/>
      <c r="D554" s="79">
        <v>120952</v>
      </c>
      <c r="E554" s="78">
        <v>25650</v>
      </c>
      <c r="F554" s="78">
        <v>5800</v>
      </c>
      <c r="G554" s="78">
        <v>2000</v>
      </c>
      <c r="H554" s="78">
        <v>0</v>
      </c>
      <c r="I554" s="78">
        <v>0</v>
      </c>
      <c r="J554" s="78">
        <v>0</v>
      </c>
      <c r="K554" s="78">
        <v>1500</v>
      </c>
      <c r="L554" s="78">
        <v>0</v>
      </c>
      <c r="M554" s="78">
        <v>33360</v>
      </c>
      <c r="N554" s="78">
        <v>4558</v>
      </c>
      <c r="O554" s="78">
        <v>3986</v>
      </c>
      <c r="P554" s="78">
        <v>870</v>
      </c>
      <c r="Q554" s="78">
        <v>6600</v>
      </c>
      <c r="R554" s="78">
        <v>346</v>
      </c>
      <c r="S554" s="78">
        <v>24145</v>
      </c>
      <c r="T554" s="78">
        <v>10673</v>
      </c>
      <c r="U554" s="77">
        <v>1464</v>
      </c>
      <c r="V554" s="76"/>
      <c r="W554" s="76" t="s">
        <v>94</v>
      </c>
      <c r="X554" s="75"/>
    </row>
    <row r="555" spans="1:24" s="31" customFormat="1" ht="15.75" customHeight="1">
      <c r="A555" s="76"/>
      <c r="B555" s="76" t="s">
        <v>98</v>
      </c>
      <c r="C555" s="75"/>
      <c r="D555" s="79">
        <v>2746.8589999999999</v>
      </c>
      <c r="E555" s="87">
        <v>346.09999999999997</v>
      </c>
      <c r="F555" s="87">
        <v>93.830999999999989</v>
      </c>
      <c r="G555" s="87">
        <v>87.37</v>
      </c>
      <c r="H555" s="87">
        <v>194.02800000000002</v>
      </c>
      <c r="I555" s="87">
        <v>0</v>
      </c>
      <c r="J555" s="78">
        <v>62.4</v>
      </c>
      <c r="K555" s="78">
        <v>106</v>
      </c>
      <c r="L555" s="78">
        <v>8.5</v>
      </c>
      <c r="M555" s="78">
        <v>890.7099999999997</v>
      </c>
      <c r="N555" s="78">
        <v>98.34</v>
      </c>
      <c r="O555" s="78">
        <v>120.76</v>
      </c>
      <c r="P555" s="78">
        <v>158.6</v>
      </c>
      <c r="Q555" s="78">
        <v>90.9</v>
      </c>
      <c r="R555" s="78">
        <v>66.349999999999994</v>
      </c>
      <c r="S555" s="78">
        <v>122.62</v>
      </c>
      <c r="T555" s="78">
        <v>266.01000000000005</v>
      </c>
      <c r="U555" s="77">
        <v>34.340000000000003</v>
      </c>
      <c r="V555" s="76"/>
      <c r="W555" s="76" t="s">
        <v>98</v>
      </c>
      <c r="X555" s="75"/>
    </row>
    <row r="556" spans="1:24" s="6" customFormat="1" ht="15.75" customHeight="1">
      <c r="A556" s="13"/>
      <c r="B556" s="13"/>
      <c r="C556" s="70"/>
      <c r="D556" s="100"/>
      <c r="E556" s="99"/>
      <c r="F556" s="99"/>
      <c r="G556" s="99"/>
      <c r="H556" s="99"/>
      <c r="I556" s="99"/>
      <c r="J556" s="99"/>
      <c r="K556" s="99"/>
      <c r="L556" s="99"/>
      <c r="M556" s="99"/>
      <c r="N556" s="99"/>
      <c r="O556" s="99"/>
      <c r="P556" s="98"/>
      <c r="Q556" s="98"/>
      <c r="R556" s="98"/>
      <c r="S556" s="98"/>
      <c r="T556" s="98"/>
      <c r="U556" s="97"/>
      <c r="V556" s="13"/>
      <c r="W556" s="13"/>
      <c r="X556" s="70"/>
    </row>
    <row r="557" spans="1:24" s="6" customFormat="1" ht="15.75" customHeight="1">
      <c r="A557" s="30" t="s">
        <v>95</v>
      </c>
      <c r="B557" s="30"/>
      <c r="C557" s="101"/>
      <c r="D557" s="105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3"/>
      <c r="Q557" s="103"/>
      <c r="R557" s="103"/>
      <c r="S557" s="103"/>
      <c r="T557" s="103"/>
      <c r="U557" s="102"/>
      <c r="V557" s="30" t="s">
        <v>95</v>
      </c>
      <c r="W557" s="30"/>
      <c r="X557" s="101"/>
    </row>
    <row r="558" spans="1:24" s="31" customFormat="1" ht="15.75" customHeight="1">
      <c r="A558" s="10" t="s">
        <v>94</v>
      </c>
      <c r="C558" s="68" t="s">
        <v>47</v>
      </c>
      <c r="D558" s="23">
        <v>14780</v>
      </c>
      <c r="E558" s="22">
        <v>0</v>
      </c>
      <c r="F558" s="22">
        <v>0</v>
      </c>
      <c r="G558" s="22">
        <v>0</v>
      </c>
      <c r="H558" s="22">
        <v>0</v>
      </c>
      <c r="I558" s="22">
        <v>0</v>
      </c>
      <c r="J558" s="22">
        <v>0</v>
      </c>
      <c r="K558" s="22">
        <v>0</v>
      </c>
      <c r="L558" s="22">
        <v>0</v>
      </c>
      <c r="M558" s="22">
        <v>0</v>
      </c>
      <c r="N558" s="22">
        <v>250</v>
      </c>
      <c r="O558" s="22">
        <v>0</v>
      </c>
      <c r="P558" s="21">
        <v>430</v>
      </c>
      <c r="Q558" s="21">
        <v>0</v>
      </c>
      <c r="R558" s="21">
        <v>0</v>
      </c>
      <c r="S558" s="21">
        <v>14100</v>
      </c>
      <c r="T558" s="21">
        <v>0</v>
      </c>
      <c r="U558" s="20">
        <v>0</v>
      </c>
      <c r="V558" s="10" t="s">
        <v>94</v>
      </c>
      <c r="X558" s="68" t="s">
        <v>47</v>
      </c>
    </row>
    <row r="559" spans="1:24" s="6" customFormat="1" ht="15.75" customHeight="1">
      <c r="A559" s="13"/>
      <c r="B559" s="13"/>
      <c r="C559" s="68" t="s">
        <v>46</v>
      </c>
      <c r="D559" s="100">
        <v>4060</v>
      </c>
      <c r="E559" s="99">
        <v>0</v>
      </c>
      <c r="F559" s="99">
        <v>0</v>
      </c>
      <c r="G559" s="99">
        <v>0</v>
      </c>
      <c r="H559" s="99">
        <v>0</v>
      </c>
      <c r="I559" s="99">
        <v>0</v>
      </c>
      <c r="J559" s="99">
        <v>0</v>
      </c>
      <c r="K559" s="99">
        <v>0</v>
      </c>
      <c r="L559" s="99">
        <v>0</v>
      </c>
      <c r="M559" s="99">
        <v>3900</v>
      </c>
      <c r="N559" s="99">
        <v>0</v>
      </c>
      <c r="O559" s="99">
        <v>0</v>
      </c>
      <c r="P559" s="98">
        <v>0</v>
      </c>
      <c r="Q559" s="98">
        <v>0</v>
      </c>
      <c r="R559" s="98">
        <v>0</v>
      </c>
      <c r="S559" s="98">
        <v>160</v>
      </c>
      <c r="T559" s="98">
        <v>0</v>
      </c>
      <c r="U559" s="97">
        <v>0</v>
      </c>
      <c r="V559" s="13"/>
      <c r="W559" s="13"/>
      <c r="X559" s="68" t="s">
        <v>46</v>
      </c>
    </row>
    <row r="560" spans="1:24" s="6" customFormat="1" ht="15.75" customHeight="1">
      <c r="A560" s="13"/>
      <c r="B560" s="13"/>
      <c r="C560" s="68" t="s">
        <v>45</v>
      </c>
      <c r="D560" s="100">
        <v>4020</v>
      </c>
      <c r="E560" s="99">
        <v>0</v>
      </c>
      <c r="F560" s="99">
        <v>0</v>
      </c>
      <c r="G560" s="99">
        <v>0</v>
      </c>
      <c r="H560" s="99">
        <v>0</v>
      </c>
      <c r="I560" s="99">
        <v>0</v>
      </c>
      <c r="J560" s="99">
        <v>0</v>
      </c>
      <c r="K560" s="99">
        <v>0</v>
      </c>
      <c r="L560" s="99">
        <v>0</v>
      </c>
      <c r="M560" s="99">
        <v>3900</v>
      </c>
      <c r="N560" s="99">
        <v>0</v>
      </c>
      <c r="O560" s="99">
        <v>0</v>
      </c>
      <c r="P560" s="98">
        <v>0</v>
      </c>
      <c r="Q560" s="98">
        <v>0</v>
      </c>
      <c r="R560" s="98">
        <v>0</v>
      </c>
      <c r="S560" s="98">
        <v>160</v>
      </c>
      <c r="T560" s="98">
        <v>0</v>
      </c>
      <c r="U560" s="97">
        <v>0</v>
      </c>
      <c r="V560" s="13"/>
      <c r="W560" s="13"/>
      <c r="X560" s="68" t="s">
        <v>45</v>
      </c>
    </row>
    <row r="561" spans="1:24" s="6" customFormat="1" ht="15.75" customHeight="1">
      <c r="A561" s="13"/>
      <c r="C561" s="13"/>
      <c r="D561" s="100"/>
      <c r="E561" s="99"/>
      <c r="F561" s="99"/>
      <c r="G561" s="99"/>
      <c r="H561" s="99"/>
      <c r="I561" s="99"/>
      <c r="J561" s="99"/>
      <c r="K561" s="99"/>
      <c r="L561" s="99"/>
      <c r="M561" s="99"/>
      <c r="N561" s="99"/>
      <c r="O561" s="99"/>
      <c r="P561" s="98"/>
      <c r="Q561" s="98"/>
      <c r="R561" s="98"/>
      <c r="S561" s="98"/>
      <c r="T561" s="98"/>
      <c r="U561" s="97"/>
      <c r="V561" s="13"/>
      <c r="X561" s="13"/>
    </row>
    <row r="562" spans="1:24" s="31" customFormat="1" ht="15.75" customHeight="1">
      <c r="A562" s="10" t="s">
        <v>98</v>
      </c>
      <c r="C562" s="68" t="s">
        <v>47</v>
      </c>
      <c r="D562" s="23">
        <v>62.2</v>
      </c>
      <c r="E562" s="22">
        <v>0</v>
      </c>
      <c r="F562" s="22">
        <v>0</v>
      </c>
      <c r="G562" s="22">
        <v>0</v>
      </c>
      <c r="H562" s="22">
        <v>0</v>
      </c>
      <c r="I562" s="22">
        <v>0</v>
      </c>
      <c r="J562" s="22">
        <v>0</v>
      </c>
      <c r="K562" s="22">
        <v>0</v>
      </c>
      <c r="L562" s="22">
        <v>0</v>
      </c>
      <c r="M562" s="22">
        <v>0</v>
      </c>
      <c r="N562" s="22">
        <v>11</v>
      </c>
      <c r="O562" s="22">
        <v>44.7</v>
      </c>
      <c r="P562" s="21">
        <v>6.5</v>
      </c>
      <c r="Q562" s="21">
        <v>0</v>
      </c>
      <c r="R562" s="21">
        <v>0</v>
      </c>
      <c r="S562" s="21">
        <v>0</v>
      </c>
      <c r="T562" s="21">
        <v>0</v>
      </c>
      <c r="U562" s="20">
        <v>0</v>
      </c>
      <c r="V562" s="10" t="s">
        <v>98</v>
      </c>
      <c r="X562" s="68" t="s">
        <v>47</v>
      </c>
    </row>
    <row r="563" spans="1:24" s="6" customFormat="1" ht="15.75" customHeight="1">
      <c r="A563" s="13"/>
      <c r="B563" s="13"/>
      <c r="C563" s="68" t="s">
        <v>46</v>
      </c>
      <c r="D563" s="100">
        <v>2</v>
      </c>
      <c r="E563" s="99">
        <v>0</v>
      </c>
      <c r="F563" s="99">
        <v>0</v>
      </c>
      <c r="G563" s="99">
        <v>0</v>
      </c>
      <c r="H563" s="99">
        <v>0</v>
      </c>
      <c r="I563" s="99">
        <v>0</v>
      </c>
      <c r="J563" s="99">
        <v>0</v>
      </c>
      <c r="K563" s="99">
        <v>0</v>
      </c>
      <c r="L563" s="99">
        <v>0</v>
      </c>
      <c r="M563" s="99">
        <v>2</v>
      </c>
      <c r="N563" s="99">
        <v>0</v>
      </c>
      <c r="O563" s="99">
        <v>0</v>
      </c>
      <c r="P563" s="98">
        <v>0</v>
      </c>
      <c r="Q563" s="98">
        <v>0</v>
      </c>
      <c r="R563" s="98">
        <v>0</v>
      </c>
      <c r="S563" s="98">
        <v>0</v>
      </c>
      <c r="T563" s="98">
        <v>0</v>
      </c>
      <c r="U563" s="97">
        <v>0</v>
      </c>
      <c r="V563" s="13"/>
      <c r="W563" s="13"/>
      <c r="X563" s="68" t="s">
        <v>46</v>
      </c>
    </row>
    <row r="564" spans="1:24" s="6" customFormat="1" ht="15.75" customHeight="1" thickBot="1">
      <c r="A564" s="13"/>
      <c r="B564" s="13"/>
      <c r="C564" s="68" t="s">
        <v>45</v>
      </c>
      <c r="D564" s="96">
        <v>42.37</v>
      </c>
      <c r="E564" s="95">
        <v>0</v>
      </c>
      <c r="F564" s="95">
        <v>0</v>
      </c>
      <c r="G564" s="95">
        <v>0</v>
      </c>
      <c r="H564" s="95">
        <v>0</v>
      </c>
      <c r="I564" s="95">
        <v>0</v>
      </c>
      <c r="J564" s="95">
        <v>0</v>
      </c>
      <c r="K564" s="95">
        <v>0</v>
      </c>
      <c r="L564" s="95">
        <v>0</v>
      </c>
      <c r="M564" s="95">
        <v>2</v>
      </c>
      <c r="N564" s="95">
        <v>0</v>
      </c>
      <c r="O564" s="95">
        <v>0</v>
      </c>
      <c r="P564" s="94">
        <v>0</v>
      </c>
      <c r="Q564" s="94">
        <v>0</v>
      </c>
      <c r="R564" s="94">
        <v>0</v>
      </c>
      <c r="S564" s="94">
        <v>0</v>
      </c>
      <c r="T564" s="94">
        <v>0</v>
      </c>
      <c r="U564" s="93">
        <v>0</v>
      </c>
      <c r="V564" s="13"/>
      <c r="W564" s="13"/>
      <c r="X564" s="68" t="s">
        <v>45</v>
      </c>
    </row>
    <row r="565" spans="1:24" s="6" customFormat="1" ht="15.75" customHeight="1">
      <c r="A565" s="67"/>
      <c r="B565" s="67"/>
      <c r="C565" s="67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67"/>
      <c r="X565" s="67"/>
    </row>
    <row r="566" spans="1:24" s="6" customFormat="1" ht="15.75" customHeight="1">
      <c r="A566" s="8" t="s">
        <v>93</v>
      </c>
    </row>
    <row r="567" spans="1:24" s="6" customFormat="1" ht="15.75" customHeight="1">
      <c r="A567" s="8" t="s">
        <v>92</v>
      </c>
    </row>
    <row r="568" spans="1:24" s="6" customFormat="1" ht="15.75" customHeight="1">
      <c r="A568" s="8" t="s">
        <v>105</v>
      </c>
    </row>
    <row r="569" spans="1:24" s="6" customFormat="1" ht="15.75" customHeight="1">
      <c r="A569" s="8" t="s">
        <v>104</v>
      </c>
    </row>
    <row r="572" spans="1:24" s="6" customFormat="1" ht="20.25">
      <c r="A572" s="53" t="s">
        <v>103</v>
      </c>
      <c r="B572" s="86"/>
    </row>
    <row r="573" spans="1:24" s="6" customFormat="1" ht="15.75" customHeight="1" thickBo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85"/>
    </row>
    <row r="574" spans="1:24" s="6" customFormat="1" ht="15.75" customHeight="1">
      <c r="A574" s="318" t="s">
        <v>69</v>
      </c>
      <c r="B574" s="318"/>
      <c r="C574" s="319"/>
      <c r="D574" s="48" t="s">
        <v>87</v>
      </c>
      <c r="E574" s="46" t="s">
        <v>86</v>
      </c>
      <c r="F574" s="46" t="s">
        <v>85</v>
      </c>
      <c r="G574" s="46" t="s">
        <v>84</v>
      </c>
      <c r="H574" s="46" t="s">
        <v>83</v>
      </c>
      <c r="I574" s="46" t="s">
        <v>82</v>
      </c>
      <c r="J574" s="46" t="s">
        <v>81</v>
      </c>
      <c r="K574" s="46" t="s">
        <v>80</v>
      </c>
      <c r="L574" s="46" t="s">
        <v>79</v>
      </c>
      <c r="M574" s="46" t="s">
        <v>78</v>
      </c>
      <c r="N574" s="46" t="s">
        <v>77</v>
      </c>
      <c r="O574" s="46" t="s">
        <v>76</v>
      </c>
      <c r="P574" s="46" t="s">
        <v>75</v>
      </c>
      <c r="Q574" s="46" t="s">
        <v>74</v>
      </c>
      <c r="R574" s="46" t="s">
        <v>73</v>
      </c>
      <c r="S574" s="46" t="s">
        <v>72</v>
      </c>
      <c r="T574" s="46" t="s">
        <v>71</v>
      </c>
      <c r="U574" s="45" t="s">
        <v>70</v>
      </c>
      <c r="V574" s="322" t="s">
        <v>69</v>
      </c>
      <c r="W574" s="318"/>
      <c r="X574" s="318"/>
    </row>
    <row r="575" spans="1:24" s="6" customFormat="1" ht="15.75" customHeight="1">
      <c r="A575" s="320"/>
      <c r="B575" s="320"/>
      <c r="C575" s="321"/>
      <c r="D575" s="43" t="s">
        <v>22</v>
      </c>
      <c r="E575" s="41" t="s">
        <v>68</v>
      </c>
      <c r="F575" s="41" t="s">
        <v>67</v>
      </c>
      <c r="G575" s="41" t="s">
        <v>66</v>
      </c>
      <c r="H575" s="41" t="s">
        <v>65</v>
      </c>
      <c r="I575" s="41" t="s">
        <v>64</v>
      </c>
      <c r="J575" s="41" t="s">
        <v>63</v>
      </c>
      <c r="K575" s="41" t="s">
        <v>62</v>
      </c>
      <c r="L575" s="41" t="s">
        <v>61</v>
      </c>
      <c r="M575" s="41" t="s">
        <v>60</v>
      </c>
      <c r="N575" s="41" t="s">
        <v>59</v>
      </c>
      <c r="O575" s="41" t="s">
        <v>58</v>
      </c>
      <c r="P575" s="41" t="s">
        <v>57</v>
      </c>
      <c r="Q575" s="41" t="s">
        <v>56</v>
      </c>
      <c r="R575" s="41" t="s">
        <v>55</v>
      </c>
      <c r="S575" s="41" t="s">
        <v>54</v>
      </c>
      <c r="T575" s="41" t="s">
        <v>53</v>
      </c>
      <c r="U575" s="40" t="s">
        <v>52</v>
      </c>
      <c r="V575" s="323"/>
      <c r="W575" s="320"/>
      <c r="X575" s="320"/>
    </row>
    <row r="576" spans="1:24" s="31" customFormat="1" ht="15.75" customHeight="1">
      <c r="A576" s="332" t="s">
        <v>102</v>
      </c>
      <c r="B576" s="332"/>
      <c r="C576" s="333"/>
      <c r="D576" s="29">
        <v>577576.94944965141</v>
      </c>
      <c r="E576" s="28">
        <v>0</v>
      </c>
      <c r="F576" s="28">
        <v>0</v>
      </c>
      <c r="G576" s="28">
        <v>0</v>
      </c>
      <c r="H576" s="28">
        <v>0</v>
      </c>
      <c r="I576" s="28">
        <v>0</v>
      </c>
      <c r="J576" s="28">
        <v>0</v>
      </c>
      <c r="K576" s="28">
        <v>0</v>
      </c>
      <c r="L576" s="28">
        <v>0</v>
      </c>
      <c r="M576" s="28">
        <v>0</v>
      </c>
      <c r="N576" s="28">
        <v>401657.22849120788</v>
      </c>
      <c r="O576" s="28">
        <v>168715.904091723</v>
      </c>
      <c r="P576" s="27">
        <v>0</v>
      </c>
      <c r="Q576" s="27">
        <v>0</v>
      </c>
      <c r="R576" s="27">
        <v>7203.8168667205064</v>
      </c>
      <c r="S576" s="27">
        <v>0</v>
      </c>
      <c r="T576" s="27">
        <v>0</v>
      </c>
      <c r="U576" s="26">
        <v>0</v>
      </c>
      <c r="V576" s="334" t="s">
        <v>51</v>
      </c>
      <c r="W576" s="332"/>
      <c r="X576" s="332"/>
    </row>
    <row r="577" spans="1:24" s="31" customFormat="1" ht="15.75" customHeight="1" thickBot="1">
      <c r="A577" s="327" t="s">
        <v>101</v>
      </c>
      <c r="B577" s="327"/>
      <c r="C577" s="328"/>
      <c r="D577" s="18">
        <v>1676439.5999999996</v>
      </c>
      <c r="E577" s="22">
        <v>0</v>
      </c>
      <c r="F577" s="22">
        <v>0</v>
      </c>
      <c r="G577" s="22">
        <v>0</v>
      </c>
      <c r="H577" s="22">
        <v>0</v>
      </c>
      <c r="I577" s="22">
        <v>0</v>
      </c>
      <c r="J577" s="22">
        <v>0</v>
      </c>
      <c r="K577" s="22">
        <v>0</v>
      </c>
      <c r="L577" s="22">
        <v>0</v>
      </c>
      <c r="M577" s="22">
        <v>0</v>
      </c>
      <c r="N577" s="22">
        <v>1056503.8999999997</v>
      </c>
      <c r="O577" s="22">
        <v>588790.69999999995</v>
      </c>
      <c r="P577" s="21">
        <v>0</v>
      </c>
      <c r="Q577" s="21">
        <v>0</v>
      </c>
      <c r="R577" s="21">
        <v>31145</v>
      </c>
      <c r="S577" s="21">
        <v>0</v>
      </c>
      <c r="T577" s="21">
        <v>0</v>
      </c>
      <c r="U577" s="20">
        <v>0</v>
      </c>
      <c r="V577" s="329" t="s">
        <v>100</v>
      </c>
      <c r="W577" s="327"/>
      <c r="X577" s="327"/>
    </row>
    <row r="578" spans="1:24" s="6" customFormat="1" ht="15.75" customHeight="1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</row>
    <row r="579" spans="1:24" s="8" customFormat="1" ht="15.75" customHeight="1">
      <c r="A579" s="8" t="s">
        <v>93</v>
      </c>
      <c r="B579" s="89"/>
      <c r="C579" s="88"/>
      <c r="D579" s="91"/>
      <c r="E579" s="91"/>
      <c r="F579" s="91"/>
      <c r="G579" s="91"/>
      <c r="H579" s="91"/>
      <c r="J579" s="91"/>
      <c r="K579" s="91"/>
      <c r="L579" s="91"/>
      <c r="M579" s="91"/>
      <c r="N579" s="91"/>
      <c r="P579" s="90"/>
      <c r="Q579" s="90"/>
      <c r="R579" s="90"/>
      <c r="S579" s="90"/>
      <c r="T579" s="90"/>
      <c r="U579" s="90"/>
      <c r="V579" s="89"/>
      <c r="W579" s="89"/>
      <c r="X579" s="88"/>
    </row>
    <row r="580" spans="1:24" s="8" customFormat="1" ht="15.75" customHeight="1">
      <c r="A580" s="8" t="s">
        <v>92</v>
      </c>
    </row>
    <row r="581" spans="1:24" s="6" customFormat="1" ht="15.75" customHeight="1">
      <c r="A581" s="8" t="s">
        <v>91</v>
      </c>
    </row>
    <row r="584" spans="1:24" s="6" customFormat="1" ht="20.25">
      <c r="A584" s="53" t="s">
        <v>99</v>
      </c>
      <c r="B584" s="86"/>
    </row>
    <row r="585" spans="1:24" s="6" customFormat="1" ht="15.75" customHeight="1" thickBo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85"/>
    </row>
    <row r="586" spans="1:24" s="6" customFormat="1" ht="15.75" customHeight="1">
      <c r="A586" s="318" t="s">
        <v>69</v>
      </c>
      <c r="B586" s="318"/>
      <c r="C586" s="319"/>
      <c r="D586" s="48" t="s">
        <v>87</v>
      </c>
      <c r="E586" s="46" t="s">
        <v>86</v>
      </c>
      <c r="F586" s="46" t="s">
        <v>85</v>
      </c>
      <c r="G586" s="46" t="s">
        <v>84</v>
      </c>
      <c r="H586" s="46" t="s">
        <v>83</v>
      </c>
      <c r="I586" s="46" t="s">
        <v>82</v>
      </c>
      <c r="J586" s="46" t="s">
        <v>81</v>
      </c>
      <c r="K586" s="46" t="s">
        <v>80</v>
      </c>
      <c r="L586" s="46" t="s">
        <v>79</v>
      </c>
      <c r="M586" s="46" t="s">
        <v>78</v>
      </c>
      <c r="N586" s="46" t="s">
        <v>77</v>
      </c>
      <c r="O586" s="46" t="s">
        <v>76</v>
      </c>
      <c r="P586" s="46" t="s">
        <v>75</v>
      </c>
      <c r="Q586" s="46" t="s">
        <v>74</v>
      </c>
      <c r="R586" s="46" t="s">
        <v>73</v>
      </c>
      <c r="S586" s="46" t="s">
        <v>72</v>
      </c>
      <c r="T586" s="46" t="s">
        <v>71</v>
      </c>
      <c r="U586" s="45" t="s">
        <v>70</v>
      </c>
      <c r="V586" s="322" t="s">
        <v>69</v>
      </c>
      <c r="W586" s="318"/>
      <c r="X586" s="318"/>
    </row>
    <row r="587" spans="1:24" s="6" customFormat="1" ht="15.75" customHeight="1">
      <c r="A587" s="320"/>
      <c r="B587" s="320"/>
      <c r="C587" s="321"/>
      <c r="D587" s="43" t="s">
        <v>22</v>
      </c>
      <c r="E587" s="41" t="s">
        <v>68</v>
      </c>
      <c r="F587" s="41" t="s">
        <v>67</v>
      </c>
      <c r="G587" s="41" t="s">
        <v>66</v>
      </c>
      <c r="H587" s="41" t="s">
        <v>65</v>
      </c>
      <c r="I587" s="41" t="s">
        <v>64</v>
      </c>
      <c r="J587" s="41" t="s">
        <v>63</v>
      </c>
      <c r="K587" s="41" t="s">
        <v>62</v>
      </c>
      <c r="L587" s="41" t="s">
        <v>61</v>
      </c>
      <c r="M587" s="41" t="s">
        <v>60</v>
      </c>
      <c r="N587" s="41" t="s">
        <v>59</v>
      </c>
      <c r="O587" s="41" t="s">
        <v>58</v>
      </c>
      <c r="P587" s="41" t="s">
        <v>57</v>
      </c>
      <c r="Q587" s="41" t="s">
        <v>56</v>
      </c>
      <c r="R587" s="41" t="s">
        <v>55</v>
      </c>
      <c r="S587" s="41" t="s">
        <v>54</v>
      </c>
      <c r="T587" s="41" t="s">
        <v>53</v>
      </c>
      <c r="U587" s="40" t="s">
        <v>52</v>
      </c>
      <c r="V587" s="323"/>
      <c r="W587" s="320"/>
      <c r="X587" s="320"/>
    </row>
    <row r="588" spans="1:24" s="31" customFormat="1" ht="15.75" customHeight="1">
      <c r="A588" s="33" t="s">
        <v>51</v>
      </c>
      <c r="B588" s="33"/>
      <c r="C588" s="33"/>
      <c r="D588" s="29">
        <v>546511.00222822535</v>
      </c>
      <c r="E588" s="28">
        <v>0</v>
      </c>
      <c r="F588" s="28">
        <v>42121.075345846402</v>
      </c>
      <c r="G588" s="28">
        <v>1801.9403837603045</v>
      </c>
      <c r="H588" s="28">
        <v>9166.7980109048876</v>
      </c>
      <c r="I588" s="28">
        <v>0</v>
      </c>
      <c r="J588" s="28">
        <v>20836.240870410409</v>
      </c>
      <c r="K588" s="28">
        <v>109251.34625608087</v>
      </c>
      <c r="L588" s="28">
        <v>16121.910453256622</v>
      </c>
      <c r="M588" s="28">
        <v>55299.030676122478</v>
      </c>
      <c r="N588" s="28">
        <v>11497.115282481909</v>
      </c>
      <c r="O588" s="28">
        <v>55568.146974403229</v>
      </c>
      <c r="P588" s="27">
        <v>2403.5467498025373</v>
      </c>
      <c r="Q588" s="27">
        <v>34314.602819895648</v>
      </c>
      <c r="R588" s="27">
        <v>156800.91351681866</v>
      </c>
      <c r="S588" s="27">
        <v>11648.358220262106</v>
      </c>
      <c r="T588" s="27">
        <v>19679.976668179319</v>
      </c>
      <c r="U588" s="26">
        <v>0</v>
      </c>
      <c r="V588" s="33" t="s">
        <v>51</v>
      </c>
      <c r="W588" s="33"/>
      <c r="X588" s="33"/>
    </row>
    <row r="589" spans="1:24" s="31" customFormat="1" ht="15.75" customHeight="1">
      <c r="A589" s="33" t="s">
        <v>50</v>
      </c>
      <c r="B589" s="33"/>
      <c r="C589" s="33"/>
      <c r="D589" s="29">
        <v>392975.97444923886</v>
      </c>
      <c r="E589" s="28">
        <v>0</v>
      </c>
      <c r="F589" s="28">
        <v>98047.548693463366</v>
      </c>
      <c r="G589" s="28">
        <v>7868.7570665394351</v>
      </c>
      <c r="H589" s="28">
        <v>0</v>
      </c>
      <c r="I589" s="28">
        <v>0</v>
      </c>
      <c r="J589" s="28">
        <v>1704.7056706065284</v>
      </c>
      <c r="K589" s="28">
        <v>7568.3480002963524</v>
      </c>
      <c r="L589" s="28">
        <v>9607.0051995876347</v>
      </c>
      <c r="M589" s="28">
        <v>35.833816895540878</v>
      </c>
      <c r="N589" s="28">
        <v>53359.491694955053</v>
      </c>
      <c r="O589" s="28">
        <v>27.531054088438534</v>
      </c>
      <c r="P589" s="27">
        <v>11284.257041326468</v>
      </c>
      <c r="Q589" s="27">
        <v>15527.522162677817</v>
      </c>
      <c r="R589" s="27">
        <v>145306.78577427057</v>
      </c>
      <c r="S589" s="27">
        <v>42638.188274531691</v>
      </c>
      <c r="T589" s="27">
        <v>0</v>
      </c>
      <c r="U589" s="26">
        <v>0</v>
      </c>
      <c r="V589" s="33" t="s">
        <v>50</v>
      </c>
      <c r="W589" s="33"/>
      <c r="X589" s="33"/>
    </row>
    <row r="590" spans="1:24" s="6" customFormat="1" ht="15.75" customHeight="1">
      <c r="A590" s="30" t="s">
        <v>96</v>
      </c>
      <c r="B590" s="30"/>
      <c r="C590" s="80"/>
      <c r="D590" s="84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2"/>
      <c r="Q590" s="82"/>
      <c r="R590" s="82"/>
      <c r="S590" s="82"/>
      <c r="T590" s="82"/>
      <c r="U590" s="81"/>
      <c r="V590" s="30" t="s">
        <v>96</v>
      </c>
      <c r="W590" s="30"/>
      <c r="X590" s="80"/>
    </row>
    <row r="591" spans="1:24" s="31" customFormat="1" ht="15.75" customHeight="1">
      <c r="A591" s="76"/>
      <c r="B591" s="76" t="s">
        <v>94</v>
      </c>
      <c r="C591" s="75"/>
      <c r="D591" s="79">
        <v>147020.57461352961</v>
      </c>
      <c r="E591" s="78">
        <v>0</v>
      </c>
      <c r="F591" s="78">
        <v>33900</v>
      </c>
      <c r="G591" s="78">
        <v>3000</v>
      </c>
      <c r="H591" s="78">
        <v>0</v>
      </c>
      <c r="I591" s="78">
        <v>0</v>
      </c>
      <c r="J591" s="78">
        <v>4000</v>
      </c>
      <c r="K591" s="78">
        <v>5500</v>
      </c>
      <c r="L591" s="78">
        <v>2450</v>
      </c>
      <c r="M591" s="78">
        <v>2950</v>
      </c>
      <c r="N591" s="78">
        <v>10000</v>
      </c>
      <c r="O591" s="78">
        <v>1800</v>
      </c>
      <c r="P591" s="78">
        <v>2990</v>
      </c>
      <c r="Q591" s="78">
        <v>3435</v>
      </c>
      <c r="R591" s="78">
        <v>64345.574613529599</v>
      </c>
      <c r="S591" s="78">
        <v>12650</v>
      </c>
      <c r="T591" s="78">
        <v>0</v>
      </c>
      <c r="U591" s="77">
        <v>0</v>
      </c>
      <c r="V591" s="76"/>
      <c r="W591" s="76" t="s">
        <v>94</v>
      </c>
      <c r="X591" s="75"/>
    </row>
    <row r="592" spans="1:24" s="31" customFormat="1" ht="15.75" customHeight="1">
      <c r="A592" s="76"/>
      <c r="B592" s="76" t="s">
        <v>98</v>
      </c>
      <c r="C592" s="75"/>
      <c r="D592" s="79">
        <v>1870.9850000000001</v>
      </c>
      <c r="E592" s="87">
        <v>0</v>
      </c>
      <c r="F592" s="87">
        <v>72</v>
      </c>
      <c r="G592" s="87">
        <v>0</v>
      </c>
      <c r="H592" s="87">
        <v>30</v>
      </c>
      <c r="I592" s="87">
        <v>0</v>
      </c>
      <c r="J592" s="78">
        <v>49.2</v>
      </c>
      <c r="K592" s="78">
        <v>227.90000000000003</v>
      </c>
      <c r="L592" s="78">
        <v>40</v>
      </c>
      <c r="M592" s="78">
        <v>276.08500000000004</v>
      </c>
      <c r="N592" s="78">
        <v>2.6</v>
      </c>
      <c r="O592" s="78">
        <v>212.2</v>
      </c>
      <c r="P592" s="78">
        <v>0</v>
      </c>
      <c r="Q592" s="78">
        <v>102.5</v>
      </c>
      <c r="R592" s="78">
        <v>817.4</v>
      </c>
      <c r="S592" s="78">
        <v>8.6</v>
      </c>
      <c r="T592" s="78">
        <v>32.5</v>
      </c>
      <c r="U592" s="77">
        <v>0</v>
      </c>
      <c r="V592" s="76"/>
      <c r="W592" s="76" t="s">
        <v>98</v>
      </c>
      <c r="X592" s="75"/>
    </row>
    <row r="593" spans="1:24" s="6" customFormat="1" ht="15.75" customHeight="1">
      <c r="A593" s="13"/>
      <c r="B593" s="13"/>
      <c r="C593" s="70"/>
      <c r="D593" s="74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2"/>
      <c r="Q593" s="72"/>
      <c r="R593" s="72"/>
      <c r="S593" s="72"/>
      <c r="T593" s="72"/>
      <c r="U593" s="71"/>
      <c r="V593" s="13"/>
      <c r="W593" s="13"/>
      <c r="X593" s="70"/>
    </row>
    <row r="594" spans="1:24" s="31" customFormat="1" ht="15.75" customHeight="1">
      <c r="A594" s="25" t="s">
        <v>95</v>
      </c>
      <c r="B594" s="25"/>
      <c r="C594" s="69"/>
      <c r="D594" s="29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7"/>
      <c r="Q594" s="27"/>
      <c r="R594" s="27"/>
      <c r="S594" s="27"/>
      <c r="T594" s="27"/>
      <c r="U594" s="26"/>
      <c r="V594" s="25" t="s">
        <v>95</v>
      </c>
      <c r="W594" s="25"/>
      <c r="X594" s="69"/>
    </row>
    <row r="595" spans="1:24" s="31" customFormat="1" ht="15.75" customHeight="1">
      <c r="A595" s="10" t="s">
        <v>94</v>
      </c>
      <c r="C595" s="68" t="s">
        <v>47</v>
      </c>
      <c r="D595" s="23">
        <v>16311.574613529599</v>
      </c>
      <c r="E595" s="22">
        <v>0</v>
      </c>
      <c r="F595" s="22">
        <v>0</v>
      </c>
      <c r="G595" s="22">
        <v>0</v>
      </c>
      <c r="H595" s="22">
        <v>0</v>
      </c>
      <c r="I595" s="22">
        <v>0</v>
      </c>
      <c r="J595" s="22">
        <v>0</v>
      </c>
      <c r="K595" s="22">
        <v>0</v>
      </c>
      <c r="L595" s="22">
        <v>0</v>
      </c>
      <c r="M595" s="22">
        <v>2950</v>
      </c>
      <c r="N595" s="22">
        <v>0</v>
      </c>
      <c r="O595" s="22">
        <v>0</v>
      </c>
      <c r="P595" s="21">
        <v>0</v>
      </c>
      <c r="Q595" s="21">
        <v>0</v>
      </c>
      <c r="R595" s="21">
        <v>13361.574613529599</v>
      </c>
      <c r="S595" s="21">
        <v>0</v>
      </c>
      <c r="T595" s="21">
        <v>0</v>
      </c>
      <c r="U595" s="20">
        <v>0</v>
      </c>
      <c r="V595" s="10" t="s">
        <v>94</v>
      </c>
      <c r="X595" s="68" t="s">
        <v>47</v>
      </c>
    </row>
    <row r="596" spans="1:24" s="31" customFormat="1" ht="15.75" customHeight="1">
      <c r="A596" s="10"/>
      <c r="B596" s="10"/>
      <c r="C596" s="68" t="s">
        <v>46</v>
      </c>
      <c r="D596" s="23">
        <v>19339</v>
      </c>
      <c r="E596" s="22">
        <v>0</v>
      </c>
      <c r="F596" s="22">
        <v>0</v>
      </c>
      <c r="G596" s="22">
        <v>0</v>
      </c>
      <c r="H596" s="22">
        <v>0</v>
      </c>
      <c r="I596" s="22">
        <v>0</v>
      </c>
      <c r="J596" s="22">
        <v>4000</v>
      </c>
      <c r="K596" s="22">
        <v>0</v>
      </c>
      <c r="L596" s="22">
        <v>1471</v>
      </c>
      <c r="M596" s="22">
        <v>0</v>
      </c>
      <c r="N596" s="22">
        <v>0</v>
      </c>
      <c r="O596" s="22">
        <v>0</v>
      </c>
      <c r="P596" s="21">
        <v>0</v>
      </c>
      <c r="Q596" s="21">
        <v>1218</v>
      </c>
      <c r="R596" s="21">
        <v>0</v>
      </c>
      <c r="S596" s="21">
        <v>12650</v>
      </c>
      <c r="T596" s="21">
        <v>0</v>
      </c>
      <c r="U596" s="20">
        <v>0</v>
      </c>
      <c r="V596" s="10"/>
      <c r="W596" s="10"/>
      <c r="X596" s="68" t="s">
        <v>46</v>
      </c>
    </row>
    <row r="597" spans="1:24" s="31" customFormat="1" ht="15.75" customHeight="1">
      <c r="A597" s="10"/>
      <c r="B597" s="10"/>
      <c r="C597" s="68" t="s">
        <v>45</v>
      </c>
      <c r="D597" s="23">
        <v>36119</v>
      </c>
      <c r="E597" s="22">
        <v>0</v>
      </c>
      <c r="F597" s="22">
        <v>9100</v>
      </c>
      <c r="G597" s="22">
        <v>3000</v>
      </c>
      <c r="H597" s="22">
        <v>0</v>
      </c>
      <c r="I597" s="22">
        <v>0</v>
      </c>
      <c r="J597" s="22">
        <v>0</v>
      </c>
      <c r="K597" s="22">
        <v>1800</v>
      </c>
      <c r="L597" s="22">
        <v>132</v>
      </c>
      <c r="M597" s="22">
        <v>0</v>
      </c>
      <c r="N597" s="22">
        <v>0</v>
      </c>
      <c r="O597" s="22">
        <v>0</v>
      </c>
      <c r="P597" s="21">
        <v>0</v>
      </c>
      <c r="Q597" s="21">
        <v>97</v>
      </c>
      <c r="R597" s="21">
        <v>21990</v>
      </c>
      <c r="S597" s="21">
        <v>0</v>
      </c>
      <c r="T597" s="21">
        <v>0</v>
      </c>
      <c r="U597" s="20">
        <v>0</v>
      </c>
      <c r="V597" s="10"/>
      <c r="W597" s="10"/>
      <c r="X597" s="68" t="s">
        <v>45</v>
      </c>
    </row>
    <row r="598" spans="1:24" s="31" customFormat="1" ht="15.75" customHeight="1">
      <c r="A598" s="10"/>
      <c r="C598" s="10"/>
      <c r="D598" s="23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1"/>
      <c r="Q598" s="21"/>
      <c r="R598" s="21"/>
      <c r="S598" s="21"/>
      <c r="T598" s="21"/>
      <c r="U598" s="20"/>
      <c r="V598" s="10"/>
      <c r="X598" s="10"/>
    </row>
    <row r="599" spans="1:24" s="31" customFormat="1" ht="15.75" customHeight="1">
      <c r="A599" s="10" t="s">
        <v>98</v>
      </c>
      <c r="C599" s="68" t="s">
        <v>47</v>
      </c>
      <c r="D599" s="23">
        <v>0</v>
      </c>
      <c r="E599" s="22">
        <v>0</v>
      </c>
      <c r="F599" s="22">
        <v>0</v>
      </c>
      <c r="G599" s="22">
        <v>0</v>
      </c>
      <c r="H599" s="22">
        <v>0</v>
      </c>
      <c r="I599" s="22">
        <v>0</v>
      </c>
      <c r="J599" s="22">
        <v>0</v>
      </c>
      <c r="K599" s="22">
        <v>0</v>
      </c>
      <c r="L599" s="22">
        <v>0</v>
      </c>
      <c r="M599" s="22">
        <v>0</v>
      </c>
      <c r="N599" s="22">
        <v>0</v>
      </c>
      <c r="O599" s="22">
        <v>0</v>
      </c>
      <c r="P599" s="21">
        <v>0</v>
      </c>
      <c r="Q599" s="21">
        <v>0</v>
      </c>
      <c r="R599" s="21">
        <v>0</v>
      </c>
      <c r="S599" s="21">
        <v>0</v>
      </c>
      <c r="T599" s="21">
        <v>0</v>
      </c>
      <c r="U599" s="20">
        <v>0</v>
      </c>
      <c r="V599" s="10" t="s">
        <v>98</v>
      </c>
      <c r="X599" s="68" t="s">
        <v>47</v>
      </c>
    </row>
    <row r="600" spans="1:24" s="31" customFormat="1" ht="15.75" customHeight="1">
      <c r="A600" s="10"/>
      <c r="B600" s="10"/>
      <c r="C600" s="68" t="s">
        <v>46</v>
      </c>
      <c r="D600" s="23">
        <v>131.19999999999999</v>
      </c>
      <c r="E600" s="22">
        <v>0</v>
      </c>
      <c r="F600" s="22">
        <v>0</v>
      </c>
      <c r="G600" s="22">
        <v>0</v>
      </c>
      <c r="H600" s="22">
        <v>0</v>
      </c>
      <c r="I600" s="22">
        <v>0</v>
      </c>
      <c r="J600" s="22">
        <v>49.2</v>
      </c>
      <c r="K600" s="22">
        <v>0</v>
      </c>
      <c r="L600" s="22">
        <v>0</v>
      </c>
      <c r="M600" s="22">
        <v>55</v>
      </c>
      <c r="N600" s="22">
        <v>0</v>
      </c>
      <c r="O600" s="22">
        <v>27</v>
      </c>
      <c r="P600" s="21">
        <v>0</v>
      </c>
      <c r="Q600" s="21">
        <v>0</v>
      </c>
      <c r="R600" s="21">
        <v>0</v>
      </c>
      <c r="S600" s="21">
        <v>0</v>
      </c>
      <c r="T600" s="21">
        <v>0</v>
      </c>
      <c r="U600" s="20">
        <v>0</v>
      </c>
      <c r="V600" s="10"/>
      <c r="W600" s="10"/>
      <c r="X600" s="68" t="s">
        <v>46</v>
      </c>
    </row>
    <row r="601" spans="1:24" s="31" customFormat="1" ht="15.75" customHeight="1" thickBot="1">
      <c r="A601" s="14"/>
      <c r="B601" s="14"/>
      <c r="C601" s="68" t="s">
        <v>45</v>
      </c>
      <c r="D601" s="18">
        <v>437</v>
      </c>
      <c r="E601" s="17">
        <v>0</v>
      </c>
      <c r="F601" s="17">
        <v>72</v>
      </c>
      <c r="G601" s="17">
        <v>0</v>
      </c>
      <c r="H601" s="17">
        <v>30</v>
      </c>
      <c r="I601" s="17">
        <v>0</v>
      </c>
      <c r="J601" s="17">
        <v>0</v>
      </c>
      <c r="K601" s="17">
        <v>145.9</v>
      </c>
      <c r="L601" s="17">
        <v>0</v>
      </c>
      <c r="M601" s="17">
        <v>45</v>
      </c>
      <c r="N601" s="17">
        <v>0</v>
      </c>
      <c r="O601" s="17">
        <v>95</v>
      </c>
      <c r="P601" s="16">
        <v>0</v>
      </c>
      <c r="Q601" s="16">
        <v>5</v>
      </c>
      <c r="R601" s="16">
        <v>3</v>
      </c>
      <c r="S601" s="16">
        <v>8.6</v>
      </c>
      <c r="T601" s="16">
        <v>32.5</v>
      </c>
      <c r="U601" s="15">
        <v>0</v>
      </c>
      <c r="V601" s="14"/>
      <c r="W601" s="14"/>
      <c r="X601" s="68" t="s">
        <v>45</v>
      </c>
    </row>
    <row r="602" spans="1:24" s="6" customFormat="1" ht="15.75" customHeight="1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</row>
    <row r="603" spans="1:24" s="6" customFormat="1" ht="15.75" customHeight="1">
      <c r="A603" s="8" t="s">
        <v>93</v>
      </c>
    </row>
    <row r="604" spans="1:24" s="6" customFormat="1" ht="15.75" customHeight="1">
      <c r="A604" s="8" t="s">
        <v>92</v>
      </c>
    </row>
    <row r="605" spans="1:24" s="6" customFormat="1" ht="15.75" customHeight="1">
      <c r="A605" s="8" t="s">
        <v>91</v>
      </c>
    </row>
    <row r="608" spans="1:24" s="6" customFormat="1" ht="20.25">
      <c r="A608" s="53" t="s">
        <v>97</v>
      </c>
      <c r="B608" s="86"/>
    </row>
    <row r="609" spans="1:24" s="6" customFormat="1" ht="15.75" customHeight="1" thickBo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85"/>
    </row>
    <row r="610" spans="1:24" s="6" customFormat="1" ht="15.75" customHeight="1">
      <c r="A610" s="318" t="s">
        <v>69</v>
      </c>
      <c r="B610" s="318"/>
      <c r="C610" s="319"/>
      <c r="D610" s="48" t="s">
        <v>87</v>
      </c>
      <c r="E610" s="46" t="s">
        <v>86</v>
      </c>
      <c r="F610" s="46" t="s">
        <v>85</v>
      </c>
      <c r="G610" s="46" t="s">
        <v>84</v>
      </c>
      <c r="H610" s="46" t="s">
        <v>83</v>
      </c>
      <c r="I610" s="46" t="s">
        <v>82</v>
      </c>
      <c r="J610" s="46" t="s">
        <v>81</v>
      </c>
      <c r="K610" s="46" t="s">
        <v>80</v>
      </c>
      <c r="L610" s="46" t="s">
        <v>79</v>
      </c>
      <c r="M610" s="46" t="s">
        <v>78</v>
      </c>
      <c r="N610" s="46" t="s">
        <v>77</v>
      </c>
      <c r="O610" s="46" t="s">
        <v>76</v>
      </c>
      <c r="P610" s="46" t="s">
        <v>75</v>
      </c>
      <c r="Q610" s="46" t="s">
        <v>74</v>
      </c>
      <c r="R610" s="46" t="s">
        <v>73</v>
      </c>
      <c r="S610" s="46" t="s">
        <v>72</v>
      </c>
      <c r="T610" s="46" t="s">
        <v>71</v>
      </c>
      <c r="U610" s="45" t="s">
        <v>70</v>
      </c>
      <c r="V610" s="322" t="s">
        <v>69</v>
      </c>
      <c r="W610" s="318"/>
      <c r="X610" s="318"/>
    </row>
    <row r="611" spans="1:24" s="6" customFormat="1" ht="15.75" customHeight="1">
      <c r="A611" s="320"/>
      <c r="B611" s="320"/>
      <c r="C611" s="321"/>
      <c r="D611" s="43" t="s">
        <v>22</v>
      </c>
      <c r="E611" s="41" t="s">
        <v>68</v>
      </c>
      <c r="F611" s="41" t="s">
        <v>67</v>
      </c>
      <c r="G611" s="41" t="s">
        <v>66</v>
      </c>
      <c r="H611" s="41" t="s">
        <v>65</v>
      </c>
      <c r="I611" s="41" t="s">
        <v>64</v>
      </c>
      <c r="J611" s="41" t="s">
        <v>63</v>
      </c>
      <c r="K611" s="41" t="s">
        <v>62</v>
      </c>
      <c r="L611" s="41" t="s">
        <v>61</v>
      </c>
      <c r="M611" s="41" t="s">
        <v>60</v>
      </c>
      <c r="N611" s="41" t="s">
        <v>59</v>
      </c>
      <c r="O611" s="41" t="s">
        <v>58</v>
      </c>
      <c r="P611" s="41" t="s">
        <v>57</v>
      </c>
      <c r="Q611" s="41" t="s">
        <v>56</v>
      </c>
      <c r="R611" s="41" t="s">
        <v>55</v>
      </c>
      <c r="S611" s="41" t="s">
        <v>54</v>
      </c>
      <c r="T611" s="41" t="s">
        <v>53</v>
      </c>
      <c r="U611" s="40" t="s">
        <v>52</v>
      </c>
      <c r="V611" s="323"/>
      <c r="W611" s="320"/>
      <c r="X611" s="320"/>
    </row>
    <row r="612" spans="1:24" s="31" customFormat="1" ht="15.75" customHeight="1">
      <c r="A612" s="33" t="s">
        <v>51</v>
      </c>
      <c r="B612" s="33"/>
      <c r="C612" s="33"/>
      <c r="D612" s="29">
        <v>135181.52516472005</v>
      </c>
      <c r="E612" s="28">
        <v>0</v>
      </c>
      <c r="F612" s="28">
        <v>0</v>
      </c>
      <c r="G612" s="28">
        <v>0</v>
      </c>
      <c r="H612" s="28">
        <v>1358.4759011729843</v>
      </c>
      <c r="I612" s="28">
        <v>0</v>
      </c>
      <c r="J612" s="28">
        <v>0</v>
      </c>
      <c r="K612" s="28">
        <v>3893.1117887952464</v>
      </c>
      <c r="L612" s="28">
        <v>0</v>
      </c>
      <c r="M612" s="28">
        <v>72925.624767878049</v>
      </c>
      <c r="N612" s="28">
        <v>0</v>
      </c>
      <c r="O612" s="28">
        <v>5759.459359025419</v>
      </c>
      <c r="P612" s="27">
        <v>0</v>
      </c>
      <c r="Q612" s="27">
        <v>9264.0200570989109</v>
      </c>
      <c r="R612" s="27">
        <v>0</v>
      </c>
      <c r="S612" s="27">
        <v>19667.144020418706</v>
      </c>
      <c r="T612" s="27">
        <v>20973.741409271934</v>
      </c>
      <c r="U612" s="26">
        <v>1339.9478610587864</v>
      </c>
      <c r="V612" s="33" t="s">
        <v>51</v>
      </c>
      <c r="W612" s="33"/>
      <c r="X612" s="33"/>
    </row>
    <row r="613" spans="1:24" s="31" customFormat="1" ht="15.75" customHeight="1">
      <c r="A613" s="33" t="s">
        <v>50</v>
      </c>
      <c r="B613" s="33"/>
      <c r="C613" s="33"/>
      <c r="D613" s="29">
        <v>16403.965348599697</v>
      </c>
      <c r="E613" s="28">
        <v>0</v>
      </c>
      <c r="F613" s="28">
        <v>0</v>
      </c>
      <c r="G613" s="28">
        <v>0</v>
      </c>
      <c r="H613" s="28">
        <v>0</v>
      </c>
      <c r="I613" s="28">
        <v>0</v>
      </c>
      <c r="J613" s="28">
        <v>0</v>
      </c>
      <c r="K613" s="28">
        <v>0</v>
      </c>
      <c r="L613" s="28">
        <v>0</v>
      </c>
      <c r="M613" s="28">
        <v>0</v>
      </c>
      <c r="N613" s="28">
        <v>0</v>
      </c>
      <c r="O613" s="28">
        <v>16403.965348599697</v>
      </c>
      <c r="P613" s="27">
        <v>0</v>
      </c>
      <c r="Q613" s="27">
        <v>0</v>
      </c>
      <c r="R613" s="27">
        <v>0</v>
      </c>
      <c r="S613" s="27">
        <v>0</v>
      </c>
      <c r="T613" s="27">
        <v>0</v>
      </c>
      <c r="U613" s="26">
        <v>0</v>
      </c>
      <c r="V613" s="33" t="s">
        <v>50</v>
      </c>
      <c r="W613" s="33"/>
      <c r="X613" s="33"/>
    </row>
    <row r="614" spans="1:24" s="6" customFormat="1" ht="15.75" customHeight="1">
      <c r="A614" s="30" t="s">
        <v>96</v>
      </c>
      <c r="B614" s="30"/>
      <c r="C614" s="80"/>
      <c r="D614" s="84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2"/>
      <c r="Q614" s="82"/>
      <c r="R614" s="82"/>
      <c r="S614" s="82"/>
      <c r="T614" s="82"/>
      <c r="U614" s="81"/>
      <c r="V614" s="30" t="s">
        <v>96</v>
      </c>
      <c r="W614" s="30"/>
      <c r="X614" s="80"/>
    </row>
    <row r="615" spans="1:24" s="31" customFormat="1" ht="15.75" customHeight="1">
      <c r="A615" s="76"/>
      <c r="B615" s="76" t="s">
        <v>94</v>
      </c>
      <c r="C615" s="75"/>
      <c r="D615" s="79">
        <v>14516.055844664861</v>
      </c>
      <c r="E615" s="78">
        <v>0</v>
      </c>
      <c r="F615" s="78">
        <v>0</v>
      </c>
      <c r="G615" s="78">
        <v>0</v>
      </c>
      <c r="H615" s="78">
        <v>0</v>
      </c>
      <c r="I615" s="78">
        <v>0</v>
      </c>
      <c r="J615" s="78">
        <v>0</v>
      </c>
      <c r="K615" s="78">
        <v>0</v>
      </c>
      <c r="L615" s="78">
        <v>0</v>
      </c>
      <c r="M615" s="78">
        <v>7909</v>
      </c>
      <c r="N615" s="78">
        <v>0</v>
      </c>
      <c r="O615" s="78">
        <v>6607.0558446648602</v>
      </c>
      <c r="P615" s="78">
        <v>0</v>
      </c>
      <c r="Q615" s="78">
        <v>0</v>
      </c>
      <c r="R615" s="78">
        <v>0</v>
      </c>
      <c r="S615" s="78">
        <v>0</v>
      </c>
      <c r="T615" s="78">
        <v>0</v>
      </c>
      <c r="U615" s="77">
        <v>0</v>
      </c>
      <c r="V615" s="76"/>
      <c r="W615" s="76" t="s">
        <v>94</v>
      </c>
      <c r="X615" s="75"/>
    </row>
    <row r="616" spans="1:24" s="6" customFormat="1" ht="15.75" customHeight="1">
      <c r="A616" s="13"/>
      <c r="B616" s="13"/>
      <c r="C616" s="70"/>
      <c r="D616" s="74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2"/>
      <c r="Q616" s="72"/>
      <c r="R616" s="72"/>
      <c r="S616" s="72"/>
      <c r="T616" s="72"/>
      <c r="U616" s="71"/>
      <c r="V616" s="13"/>
      <c r="W616" s="13"/>
      <c r="X616" s="70"/>
    </row>
    <row r="617" spans="1:24" s="31" customFormat="1" ht="15.75" customHeight="1">
      <c r="A617" s="25" t="s">
        <v>95</v>
      </c>
      <c r="B617" s="25"/>
      <c r="C617" s="69"/>
      <c r="D617" s="29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7"/>
      <c r="Q617" s="27"/>
      <c r="R617" s="27"/>
      <c r="S617" s="27"/>
      <c r="T617" s="27"/>
      <c r="U617" s="26"/>
      <c r="V617" s="25" t="s">
        <v>95</v>
      </c>
      <c r="W617" s="25"/>
      <c r="X617" s="69"/>
    </row>
    <row r="618" spans="1:24" s="31" customFormat="1" ht="15.75" customHeight="1">
      <c r="A618" s="10" t="s">
        <v>94</v>
      </c>
      <c r="C618" s="68" t="s">
        <v>47</v>
      </c>
      <c r="D618" s="23">
        <v>1989.0558446648602</v>
      </c>
      <c r="E618" s="22">
        <v>0</v>
      </c>
      <c r="F618" s="22">
        <v>0</v>
      </c>
      <c r="G618" s="22">
        <v>0</v>
      </c>
      <c r="H618" s="22">
        <v>0</v>
      </c>
      <c r="I618" s="22">
        <v>0</v>
      </c>
      <c r="J618" s="22">
        <v>0</v>
      </c>
      <c r="K618" s="22">
        <v>0</v>
      </c>
      <c r="L618" s="22">
        <v>0</v>
      </c>
      <c r="M618" s="22">
        <v>0</v>
      </c>
      <c r="N618" s="22">
        <v>0</v>
      </c>
      <c r="O618" s="22">
        <v>1989.0558446648602</v>
      </c>
      <c r="P618" s="22">
        <v>0</v>
      </c>
      <c r="Q618" s="22">
        <v>0</v>
      </c>
      <c r="R618" s="22">
        <v>0</v>
      </c>
      <c r="S618" s="22">
        <v>0</v>
      </c>
      <c r="T618" s="22">
        <v>0</v>
      </c>
      <c r="U618" s="20">
        <v>0</v>
      </c>
      <c r="V618" s="10" t="s">
        <v>94</v>
      </c>
      <c r="X618" s="68" t="s">
        <v>47</v>
      </c>
    </row>
    <row r="619" spans="1:24" s="31" customFormat="1" ht="15.75" customHeight="1">
      <c r="A619" s="10"/>
      <c r="B619" s="10"/>
      <c r="C619" s="68" t="s">
        <v>46</v>
      </c>
      <c r="D619" s="23">
        <v>7487</v>
      </c>
      <c r="E619" s="22">
        <v>0</v>
      </c>
      <c r="F619" s="22">
        <v>0</v>
      </c>
      <c r="G619" s="22">
        <v>0</v>
      </c>
      <c r="H619" s="22">
        <v>6970</v>
      </c>
      <c r="I619" s="22">
        <v>0</v>
      </c>
      <c r="J619" s="22">
        <v>0</v>
      </c>
      <c r="K619" s="22">
        <v>0</v>
      </c>
      <c r="L619" s="22">
        <v>0</v>
      </c>
      <c r="M619" s="22">
        <v>0</v>
      </c>
      <c r="N619" s="22">
        <v>0</v>
      </c>
      <c r="O619" s="22">
        <v>517</v>
      </c>
      <c r="P619" s="21">
        <v>0</v>
      </c>
      <c r="Q619" s="21">
        <v>0</v>
      </c>
      <c r="R619" s="21">
        <v>0</v>
      </c>
      <c r="S619" s="21">
        <v>0</v>
      </c>
      <c r="T619" s="21">
        <v>0</v>
      </c>
      <c r="U619" s="20">
        <v>0</v>
      </c>
      <c r="V619" s="10"/>
      <c r="W619" s="10"/>
      <c r="X619" s="68" t="s">
        <v>46</v>
      </c>
    </row>
    <row r="620" spans="1:24" s="31" customFormat="1" ht="15.75" customHeight="1" thickBot="1">
      <c r="A620" s="10"/>
      <c r="B620" s="10"/>
      <c r="C620" s="68" t="s">
        <v>45</v>
      </c>
      <c r="D620" s="18">
        <v>3620</v>
      </c>
      <c r="E620" s="17">
        <v>0</v>
      </c>
      <c r="F620" s="17">
        <v>0</v>
      </c>
      <c r="G620" s="17">
        <v>0</v>
      </c>
      <c r="H620" s="17">
        <v>0</v>
      </c>
      <c r="I620" s="17">
        <v>0</v>
      </c>
      <c r="J620" s="17">
        <v>0</v>
      </c>
      <c r="K620" s="17">
        <v>0</v>
      </c>
      <c r="L620" s="17">
        <v>0</v>
      </c>
      <c r="M620" s="17">
        <v>909</v>
      </c>
      <c r="N620" s="17">
        <v>0</v>
      </c>
      <c r="O620" s="17">
        <v>2711</v>
      </c>
      <c r="P620" s="16">
        <v>0</v>
      </c>
      <c r="Q620" s="16">
        <v>0</v>
      </c>
      <c r="R620" s="16">
        <v>0</v>
      </c>
      <c r="S620" s="16">
        <v>0</v>
      </c>
      <c r="T620" s="16">
        <v>0</v>
      </c>
      <c r="U620" s="15">
        <v>0</v>
      </c>
      <c r="V620" s="10"/>
      <c r="W620" s="10"/>
      <c r="X620" s="68" t="s">
        <v>45</v>
      </c>
    </row>
    <row r="621" spans="1:24" s="6" customFormat="1" ht="15.75" customHeight="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</row>
    <row r="622" spans="1:24" s="6" customFormat="1" ht="15.75" customHeight="1">
      <c r="A622" s="8" t="s">
        <v>93</v>
      </c>
    </row>
    <row r="623" spans="1:24" s="6" customFormat="1" ht="15.75" customHeight="1">
      <c r="A623" s="8" t="s">
        <v>92</v>
      </c>
    </row>
    <row r="624" spans="1:24" s="6" customFormat="1" ht="15.75" customHeight="1">
      <c r="A624" s="8" t="s">
        <v>91</v>
      </c>
    </row>
    <row r="627" spans="1:24" s="6" customFormat="1" ht="20.25">
      <c r="B627" s="52"/>
      <c r="C627" s="66" t="s">
        <v>90</v>
      </c>
      <c r="U627" s="31"/>
      <c r="V627" s="31"/>
    </row>
    <row r="628" spans="1:24" s="6" customFormat="1" ht="15.75" customHeight="1" thickBot="1">
      <c r="A628" s="31"/>
      <c r="B628" s="31"/>
      <c r="C628" s="64"/>
      <c r="D628" s="65"/>
      <c r="E628" s="64"/>
      <c r="F628" s="64"/>
      <c r="G628" s="64"/>
      <c r="H628" s="64"/>
      <c r="I628" s="65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3"/>
      <c r="U628" s="31"/>
      <c r="V628" s="49"/>
    </row>
    <row r="629" spans="1:24" s="6" customFormat="1" ht="15.75" customHeight="1">
      <c r="C629" s="335" t="s">
        <v>69</v>
      </c>
      <c r="D629" s="336"/>
      <c r="E629" s="48" t="s">
        <v>87</v>
      </c>
      <c r="F629" s="46" t="s">
        <v>86</v>
      </c>
      <c r="G629" s="46" t="s">
        <v>85</v>
      </c>
      <c r="H629" s="46" t="s">
        <v>84</v>
      </c>
      <c r="I629" s="46" t="s">
        <v>83</v>
      </c>
      <c r="J629" s="46" t="s">
        <v>82</v>
      </c>
      <c r="K629" s="46" t="s">
        <v>81</v>
      </c>
      <c r="L629" s="46" t="s">
        <v>80</v>
      </c>
      <c r="M629" s="46" t="s">
        <v>79</v>
      </c>
      <c r="N629" s="46" t="s">
        <v>78</v>
      </c>
      <c r="O629" s="46" t="s">
        <v>77</v>
      </c>
      <c r="P629" s="46" t="s">
        <v>76</v>
      </c>
      <c r="Q629" s="46" t="s">
        <v>75</v>
      </c>
      <c r="R629" s="46" t="s">
        <v>74</v>
      </c>
      <c r="S629" s="46" t="s">
        <v>73</v>
      </c>
      <c r="T629" s="46" t="s">
        <v>72</v>
      </c>
      <c r="U629" s="46" t="s">
        <v>71</v>
      </c>
      <c r="V629" s="45" t="s">
        <v>70</v>
      </c>
      <c r="W629" s="44" t="s">
        <v>69</v>
      </c>
      <c r="X629" s="286"/>
    </row>
    <row r="630" spans="1:24" s="6" customFormat="1" ht="15.75" customHeight="1">
      <c r="C630" s="337"/>
      <c r="D630" s="338"/>
      <c r="E630" s="43" t="s">
        <v>22</v>
      </c>
      <c r="F630" s="41" t="s">
        <v>68</v>
      </c>
      <c r="G630" s="41" t="s">
        <v>67</v>
      </c>
      <c r="H630" s="41" t="s">
        <v>66</v>
      </c>
      <c r="I630" s="41" t="s">
        <v>65</v>
      </c>
      <c r="J630" s="41" t="s">
        <v>64</v>
      </c>
      <c r="K630" s="41" t="s">
        <v>63</v>
      </c>
      <c r="L630" s="41" t="s">
        <v>62</v>
      </c>
      <c r="M630" s="41" t="s">
        <v>61</v>
      </c>
      <c r="N630" s="41" t="s">
        <v>60</v>
      </c>
      <c r="O630" s="41" t="s">
        <v>59</v>
      </c>
      <c r="P630" s="41" t="s">
        <v>58</v>
      </c>
      <c r="Q630" s="41" t="s">
        <v>57</v>
      </c>
      <c r="R630" s="41" t="s">
        <v>56</v>
      </c>
      <c r="S630" s="41" t="s">
        <v>55</v>
      </c>
      <c r="T630" s="41" t="s">
        <v>54</v>
      </c>
      <c r="U630" s="41" t="s">
        <v>53</v>
      </c>
      <c r="V630" s="40" t="s">
        <v>52</v>
      </c>
      <c r="W630" s="39"/>
      <c r="X630" s="287"/>
    </row>
    <row r="631" spans="1:24" s="6" customFormat="1" ht="15.75" customHeight="1">
      <c r="C631" s="25" t="s">
        <v>51</v>
      </c>
      <c r="D631" s="33"/>
      <c r="E631" s="29">
        <v>487184.19207888702</v>
      </c>
      <c r="F631" s="28">
        <v>59918.898107760135</v>
      </c>
      <c r="G631" s="28">
        <v>52867.326462575445</v>
      </c>
      <c r="H631" s="28">
        <v>7216.4608944239708</v>
      </c>
      <c r="I631" s="28">
        <v>119948.1556904677</v>
      </c>
      <c r="J631" s="28">
        <v>596.76795800793184</v>
      </c>
      <c r="K631" s="28">
        <v>749.92931744772056</v>
      </c>
      <c r="L631" s="28">
        <v>2553.5228928239276</v>
      </c>
      <c r="M631" s="28">
        <v>11.340008703238574</v>
      </c>
      <c r="N631" s="28">
        <v>169066.79277237447</v>
      </c>
      <c r="O631" s="28">
        <v>201.63164526900161</v>
      </c>
      <c r="P631" s="28">
        <v>96.390073977527877</v>
      </c>
      <c r="Q631" s="27">
        <v>31163.627631071398</v>
      </c>
      <c r="R631" s="27">
        <v>1061.6375124395242</v>
      </c>
      <c r="S631" s="27">
        <v>38425.940637374748</v>
      </c>
      <c r="T631" s="27">
        <v>2811.3075183650917</v>
      </c>
      <c r="U631" s="27">
        <v>494.46295580700564</v>
      </c>
      <c r="V631" s="26">
        <v>0</v>
      </c>
      <c r="W631" s="25" t="s">
        <v>51</v>
      </c>
      <c r="X631" s="33"/>
    </row>
    <row r="632" spans="1:24" s="6" customFormat="1" ht="15.75" customHeight="1">
      <c r="C632" s="25" t="s">
        <v>50</v>
      </c>
      <c r="D632" s="33"/>
      <c r="E632" s="38">
        <v>2285164.2052195244</v>
      </c>
      <c r="F632" s="28">
        <v>280905.08624027553</v>
      </c>
      <c r="G632" s="28">
        <v>248142.03410689739</v>
      </c>
      <c r="H632" s="28">
        <v>33713.870033012972</v>
      </c>
      <c r="I632" s="28">
        <v>563046.32756682672</v>
      </c>
      <c r="J632" s="28">
        <v>2605.9736157551638</v>
      </c>
      <c r="K632" s="28">
        <v>3480.3422141821902</v>
      </c>
      <c r="L632" s="28">
        <v>11831.674284820625</v>
      </c>
      <c r="M632" s="28">
        <v>49.519688660430454</v>
      </c>
      <c r="N632" s="28">
        <v>793295.25018334948</v>
      </c>
      <c r="O632" s="28">
        <v>931.98077410044596</v>
      </c>
      <c r="P632" s="28">
        <v>420.91735361365886</v>
      </c>
      <c r="Q632" s="27">
        <v>146232.08775999767</v>
      </c>
      <c r="R632" s="27">
        <v>4981.8888054127692</v>
      </c>
      <c r="S632" s="27">
        <v>180358.49097473739</v>
      </c>
      <c r="T632" s="27">
        <v>12891.279295567969</v>
      </c>
      <c r="U632" s="27">
        <v>2277.4823223013354</v>
      </c>
      <c r="V632" s="26">
        <v>0</v>
      </c>
      <c r="W632" s="25" t="s">
        <v>50</v>
      </c>
      <c r="X632" s="33"/>
    </row>
    <row r="633" spans="1:24" s="6" customFormat="1" ht="15.75" customHeight="1">
      <c r="C633" s="25" t="s">
        <v>49</v>
      </c>
      <c r="D633" s="25"/>
      <c r="E633" s="29">
        <v>469147.75</v>
      </c>
      <c r="F633" s="28">
        <v>42889</v>
      </c>
      <c r="G633" s="28">
        <v>37736</v>
      </c>
      <c r="H633" s="28">
        <v>11866</v>
      </c>
      <c r="I633" s="28">
        <v>95573.75</v>
      </c>
      <c r="J633" s="28">
        <v>421</v>
      </c>
      <c r="K633" s="28">
        <v>1002</v>
      </c>
      <c r="L633" s="28">
        <v>3577</v>
      </c>
      <c r="M633" s="28">
        <v>11</v>
      </c>
      <c r="N633" s="28">
        <v>173330.75</v>
      </c>
      <c r="O633" s="28">
        <v>130</v>
      </c>
      <c r="P633" s="28">
        <v>83</v>
      </c>
      <c r="Q633" s="28">
        <v>66818</v>
      </c>
      <c r="R633" s="28">
        <v>5645</v>
      </c>
      <c r="S633" s="28">
        <v>25503.25</v>
      </c>
      <c r="T633" s="28">
        <v>4145</v>
      </c>
      <c r="U633" s="28">
        <v>417</v>
      </c>
      <c r="V633" s="26">
        <v>0</v>
      </c>
      <c r="W633" s="25" t="s">
        <v>49</v>
      </c>
      <c r="X633" s="25"/>
    </row>
    <row r="634" spans="1:24" s="6" customFormat="1" ht="15.75" customHeight="1">
      <c r="C634" s="10"/>
      <c r="D634" s="10"/>
      <c r="E634" s="23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1"/>
      <c r="R634" s="21"/>
      <c r="S634" s="21"/>
      <c r="T634" s="21"/>
      <c r="U634" s="21"/>
      <c r="V634" s="20"/>
      <c r="W634" s="10"/>
      <c r="X634" s="10"/>
    </row>
    <row r="635" spans="1:24" s="6" customFormat="1" ht="15.75" customHeight="1">
      <c r="C635" s="25" t="s">
        <v>48</v>
      </c>
      <c r="D635" s="25"/>
      <c r="E635" s="29"/>
      <c r="F635" s="27"/>
      <c r="G635" s="27"/>
      <c r="H635" s="27"/>
      <c r="I635" s="27"/>
      <c r="J635" s="27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35"/>
      <c r="W635" s="25" t="s">
        <v>48</v>
      </c>
      <c r="X635" s="25"/>
    </row>
    <row r="636" spans="1:24" s="62" customFormat="1" ht="15.75" customHeight="1">
      <c r="C636" s="10"/>
      <c r="D636" s="34" t="s">
        <v>47</v>
      </c>
      <c r="E636" s="57">
        <v>121803</v>
      </c>
      <c r="F636" s="56">
        <v>39</v>
      </c>
      <c r="G636" s="56">
        <v>8</v>
      </c>
      <c r="H636" s="56">
        <v>23</v>
      </c>
      <c r="I636" s="56">
        <v>38758</v>
      </c>
      <c r="J636" s="56">
        <v>0</v>
      </c>
      <c r="K636" s="56">
        <v>930</v>
      </c>
      <c r="L636" s="56">
        <v>0</v>
      </c>
      <c r="M636" s="56">
        <v>6</v>
      </c>
      <c r="N636" s="56">
        <v>24525</v>
      </c>
      <c r="O636" s="56">
        <v>5</v>
      </c>
      <c r="P636" s="56">
        <v>30</v>
      </c>
      <c r="Q636" s="55">
        <v>55509</v>
      </c>
      <c r="R636" s="55">
        <v>840</v>
      </c>
      <c r="S636" s="55">
        <v>13</v>
      </c>
      <c r="T636" s="55">
        <v>892</v>
      </c>
      <c r="U636" s="55">
        <v>225</v>
      </c>
      <c r="V636" s="54">
        <v>0</v>
      </c>
      <c r="W636" s="10"/>
      <c r="X636" s="34" t="s">
        <v>47</v>
      </c>
    </row>
    <row r="637" spans="1:24" s="6" customFormat="1" ht="15.75" customHeight="1">
      <c r="C637" s="10"/>
      <c r="D637" s="34" t="s">
        <v>46</v>
      </c>
      <c r="E637" s="57">
        <v>97779</v>
      </c>
      <c r="F637" s="56">
        <v>56</v>
      </c>
      <c r="G637" s="56">
        <v>16</v>
      </c>
      <c r="H637" s="56">
        <v>442</v>
      </c>
      <c r="I637" s="56">
        <v>38072</v>
      </c>
      <c r="J637" s="56">
        <v>38</v>
      </c>
      <c r="K637" s="56">
        <v>4</v>
      </c>
      <c r="L637" s="56">
        <v>440</v>
      </c>
      <c r="M637" s="56">
        <v>5</v>
      </c>
      <c r="N637" s="56">
        <v>47653</v>
      </c>
      <c r="O637" s="56">
        <v>96</v>
      </c>
      <c r="P637" s="56">
        <v>0</v>
      </c>
      <c r="Q637" s="55">
        <v>36</v>
      </c>
      <c r="R637" s="55">
        <v>525</v>
      </c>
      <c r="S637" s="55">
        <v>10005</v>
      </c>
      <c r="T637" s="55">
        <v>266</v>
      </c>
      <c r="U637" s="55">
        <v>125</v>
      </c>
      <c r="V637" s="54">
        <v>0</v>
      </c>
      <c r="W637" s="10"/>
      <c r="X637" s="34" t="s">
        <v>46</v>
      </c>
    </row>
    <row r="638" spans="1:24" s="6" customFormat="1" ht="15.75" customHeight="1">
      <c r="C638" s="10"/>
      <c r="D638" s="34" t="s">
        <v>45</v>
      </c>
      <c r="E638" s="57">
        <v>32715</v>
      </c>
      <c r="F638" s="56">
        <v>22</v>
      </c>
      <c r="G638" s="56">
        <v>15435</v>
      </c>
      <c r="H638" s="56">
        <v>60</v>
      </c>
      <c r="I638" s="56">
        <v>11</v>
      </c>
      <c r="J638" s="56">
        <v>2</v>
      </c>
      <c r="K638" s="56">
        <v>16</v>
      </c>
      <c r="L638" s="56">
        <v>20</v>
      </c>
      <c r="M638" s="56">
        <v>0</v>
      </c>
      <c r="N638" s="56">
        <v>9149</v>
      </c>
      <c r="O638" s="56">
        <v>0</v>
      </c>
      <c r="P638" s="56">
        <v>20</v>
      </c>
      <c r="Q638" s="55">
        <v>7510</v>
      </c>
      <c r="R638" s="55">
        <v>420</v>
      </c>
      <c r="S638" s="55">
        <v>20</v>
      </c>
      <c r="T638" s="55">
        <v>20</v>
      </c>
      <c r="U638" s="55">
        <v>10</v>
      </c>
      <c r="V638" s="54">
        <v>0</v>
      </c>
      <c r="W638" s="10"/>
      <c r="X638" s="34" t="s">
        <v>45</v>
      </c>
    </row>
    <row r="639" spans="1:24" s="6" customFormat="1" ht="15.75" customHeight="1">
      <c r="C639" s="10"/>
      <c r="D639" s="10"/>
      <c r="E639" s="57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5"/>
      <c r="R639" s="55"/>
      <c r="S639" s="55"/>
      <c r="T639" s="55"/>
      <c r="U639" s="55"/>
      <c r="V639" s="54"/>
      <c r="W639" s="10"/>
      <c r="X639" s="10"/>
    </row>
    <row r="640" spans="1:24" s="31" customFormat="1" ht="15.75" customHeight="1">
      <c r="C640" s="25" t="s">
        <v>44</v>
      </c>
      <c r="D640" s="33"/>
      <c r="E640" s="61">
        <v>469147.75</v>
      </c>
      <c r="F640" s="60">
        <v>42889</v>
      </c>
      <c r="G640" s="60">
        <v>37736</v>
      </c>
      <c r="H640" s="60">
        <v>11866</v>
      </c>
      <c r="I640" s="60">
        <v>95573.75</v>
      </c>
      <c r="J640" s="60">
        <v>421</v>
      </c>
      <c r="K640" s="60">
        <v>1002</v>
      </c>
      <c r="L640" s="60">
        <v>3577</v>
      </c>
      <c r="M640" s="60">
        <v>11</v>
      </c>
      <c r="N640" s="60">
        <v>173330.75</v>
      </c>
      <c r="O640" s="60">
        <v>130</v>
      </c>
      <c r="P640" s="60">
        <v>83</v>
      </c>
      <c r="Q640" s="60">
        <v>66818</v>
      </c>
      <c r="R640" s="60">
        <v>5645</v>
      </c>
      <c r="S640" s="60">
        <v>25503.25</v>
      </c>
      <c r="T640" s="60">
        <v>4145</v>
      </c>
      <c r="U640" s="60">
        <v>417</v>
      </c>
      <c r="V640" s="59">
        <v>0</v>
      </c>
      <c r="W640" s="25" t="s">
        <v>44</v>
      </c>
      <c r="X640" s="33"/>
    </row>
    <row r="641" spans="3:24" s="31" customFormat="1" ht="15.75" customHeight="1">
      <c r="D641" s="32" t="s">
        <v>43</v>
      </c>
      <c r="E641" s="57">
        <v>1806.75</v>
      </c>
      <c r="F641" s="56">
        <v>359</v>
      </c>
      <c r="G641" s="56">
        <v>22</v>
      </c>
      <c r="H641" s="56">
        <v>15</v>
      </c>
      <c r="I641" s="56">
        <v>73.75</v>
      </c>
      <c r="J641" s="56">
        <v>115</v>
      </c>
      <c r="K641" s="56">
        <v>71</v>
      </c>
      <c r="L641" s="56">
        <v>275</v>
      </c>
      <c r="M641" s="56">
        <v>0</v>
      </c>
      <c r="N641" s="56">
        <v>569.75</v>
      </c>
      <c r="O641" s="56">
        <v>24</v>
      </c>
      <c r="P641" s="56">
        <v>3</v>
      </c>
      <c r="Q641" s="55">
        <v>101</v>
      </c>
      <c r="R641" s="55">
        <v>0</v>
      </c>
      <c r="S641" s="55">
        <v>54.25</v>
      </c>
      <c r="T641" s="55">
        <v>124</v>
      </c>
      <c r="U641" s="55">
        <v>0</v>
      </c>
      <c r="V641" s="54">
        <v>0</v>
      </c>
      <c r="X641" s="32" t="s">
        <v>43</v>
      </c>
    </row>
    <row r="642" spans="3:24" s="31" customFormat="1" ht="15.75" customHeight="1">
      <c r="C642" s="10"/>
      <c r="D642" s="32" t="s">
        <v>42</v>
      </c>
      <c r="E642" s="57">
        <v>664</v>
      </c>
      <c r="F642" s="56">
        <v>320</v>
      </c>
      <c r="G642" s="56">
        <v>51</v>
      </c>
      <c r="H642" s="56">
        <v>5</v>
      </c>
      <c r="I642" s="56">
        <v>4</v>
      </c>
      <c r="J642" s="56">
        <v>0</v>
      </c>
      <c r="K642" s="56">
        <v>0</v>
      </c>
      <c r="L642" s="56">
        <v>0</v>
      </c>
      <c r="M642" s="56">
        <v>5</v>
      </c>
      <c r="N642" s="56">
        <v>86</v>
      </c>
      <c r="O642" s="56">
        <v>5</v>
      </c>
      <c r="P642" s="56">
        <v>60</v>
      </c>
      <c r="Q642" s="55">
        <v>5</v>
      </c>
      <c r="R642" s="55">
        <v>0</v>
      </c>
      <c r="S642" s="55">
        <v>38</v>
      </c>
      <c r="T642" s="55">
        <v>85</v>
      </c>
      <c r="U642" s="55">
        <v>0</v>
      </c>
      <c r="V642" s="54">
        <v>0</v>
      </c>
      <c r="W642" s="10"/>
      <c r="X642" s="32" t="s">
        <v>42</v>
      </c>
    </row>
    <row r="643" spans="3:24" s="31" customFormat="1" ht="15.75" customHeight="1">
      <c r="C643" s="10"/>
      <c r="D643" s="32" t="s">
        <v>41</v>
      </c>
      <c r="E643" s="57">
        <v>868</v>
      </c>
      <c r="F643" s="56">
        <v>46</v>
      </c>
      <c r="G643" s="56"/>
      <c r="H643" s="56">
        <v>35</v>
      </c>
      <c r="I643" s="56">
        <v>55</v>
      </c>
      <c r="J643" s="56">
        <v>250</v>
      </c>
      <c r="K643" s="56"/>
      <c r="L643" s="56"/>
      <c r="M643" s="56">
        <v>6</v>
      </c>
      <c r="N643" s="56">
        <v>224</v>
      </c>
      <c r="O643" s="56"/>
      <c r="P643" s="56"/>
      <c r="Q643" s="55"/>
      <c r="R643" s="55"/>
      <c r="S643" s="55"/>
      <c r="T643" s="55">
        <v>252</v>
      </c>
      <c r="U643" s="55"/>
      <c r="V643" s="54">
        <v>0</v>
      </c>
      <c r="W643" s="10"/>
      <c r="X643" s="32" t="s">
        <v>41</v>
      </c>
    </row>
    <row r="644" spans="3:24" s="31" customFormat="1" ht="15.75" customHeight="1">
      <c r="C644" s="10"/>
      <c r="D644" s="32" t="s">
        <v>40</v>
      </c>
      <c r="E644" s="57">
        <v>152</v>
      </c>
      <c r="F644" s="56">
        <v>3</v>
      </c>
      <c r="G644" s="56">
        <v>8</v>
      </c>
      <c r="H644" s="56">
        <v>30</v>
      </c>
      <c r="I644" s="56"/>
      <c r="J644" s="56"/>
      <c r="K644" s="56"/>
      <c r="L644" s="56">
        <v>10</v>
      </c>
      <c r="M644" s="56"/>
      <c r="N644" s="56">
        <v>45</v>
      </c>
      <c r="O644" s="56"/>
      <c r="P644" s="56"/>
      <c r="Q644" s="55">
        <v>5</v>
      </c>
      <c r="R644" s="55"/>
      <c r="S644" s="55"/>
      <c r="T644" s="55">
        <v>46</v>
      </c>
      <c r="U644" s="55">
        <v>5</v>
      </c>
      <c r="V644" s="54">
        <v>0</v>
      </c>
      <c r="W644" s="10"/>
      <c r="X644" s="32" t="s">
        <v>40</v>
      </c>
    </row>
    <row r="645" spans="3:24" s="31" customFormat="1" ht="15.75" customHeight="1">
      <c r="C645" s="10"/>
      <c r="D645" s="32" t="s">
        <v>39</v>
      </c>
      <c r="E645" s="57">
        <v>158</v>
      </c>
      <c r="F645" s="56">
        <v>12</v>
      </c>
      <c r="G645" s="56">
        <v>12</v>
      </c>
      <c r="H645" s="56">
        <v>20</v>
      </c>
      <c r="I645" s="56">
        <v>2</v>
      </c>
      <c r="J645" s="56">
        <v>52</v>
      </c>
      <c r="K645" s="56"/>
      <c r="L645" s="56">
        <v>5</v>
      </c>
      <c r="M645" s="56"/>
      <c r="N645" s="56">
        <v>20</v>
      </c>
      <c r="O645" s="56"/>
      <c r="P645" s="56">
        <v>5</v>
      </c>
      <c r="Q645" s="56">
        <v>10</v>
      </c>
      <c r="R645" s="56"/>
      <c r="S645" s="56">
        <v>10</v>
      </c>
      <c r="T645" s="56">
        <v>0</v>
      </c>
      <c r="U645" s="56">
        <v>10</v>
      </c>
      <c r="V645" s="58">
        <v>0</v>
      </c>
      <c r="W645" s="10"/>
      <c r="X645" s="32" t="s">
        <v>39</v>
      </c>
    </row>
    <row r="646" spans="3:24" s="31" customFormat="1" ht="15.75" customHeight="1">
      <c r="C646" s="10"/>
      <c r="D646" s="32" t="s">
        <v>38</v>
      </c>
      <c r="E646" s="57">
        <v>540</v>
      </c>
      <c r="F646" s="56">
        <v>10</v>
      </c>
      <c r="G646" s="56">
        <v>30</v>
      </c>
      <c r="H646" s="56">
        <v>130</v>
      </c>
      <c r="I646" s="56">
        <v>70</v>
      </c>
      <c r="J646" s="56"/>
      <c r="K646" s="56">
        <v>20</v>
      </c>
      <c r="L646" s="56">
        <v>35</v>
      </c>
      <c r="M646" s="56"/>
      <c r="N646" s="56">
        <v>60</v>
      </c>
      <c r="O646" s="56"/>
      <c r="P646" s="56">
        <v>15</v>
      </c>
      <c r="Q646" s="55">
        <v>60</v>
      </c>
      <c r="R646" s="56"/>
      <c r="S646" s="56"/>
      <c r="T646" s="56">
        <v>60</v>
      </c>
      <c r="U646" s="56">
        <v>50</v>
      </c>
      <c r="V646" s="58">
        <v>0</v>
      </c>
      <c r="W646" s="10"/>
      <c r="X646" s="32" t="s">
        <v>38</v>
      </c>
    </row>
    <row r="647" spans="3:24" s="31" customFormat="1" ht="15.75" customHeight="1">
      <c r="C647" s="10"/>
      <c r="D647" s="32" t="s">
        <v>37</v>
      </c>
      <c r="E647" s="57">
        <v>464356</v>
      </c>
      <c r="F647" s="56">
        <v>42000</v>
      </c>
      <c r="G647" s="56">
        <v>37600</v>
      </c>
      <c r="H647" s="56">
        <v>11497</v>
      </c>
      <c r="I647" s="56">
        <v>95360</v>
      </c>
      <c r="J647" s="56"/>
      <c r="K647" s="56">
        <v>900</v>
      </c>
      <c r="L647" s="56">
        <v>3240</v>
      </c>
      <c r="M647" s="56"/>
      <c r="N647" s="56">
        <v>172210</v>
      </c>
      <c r="O647" s="56">
        <v>96</v>
      </c>
      <c r="P647" s="56"/>
      <c r="Q647" s="55">
        <v>66620</v>
      </c>
      <c r="R647" s="55">
        <v>5640</v>
      </c>
      <c r="S647" s="55">
        <v>25400</v>
      </c>
      <c r="T647" s="55">
        <v>3478</v>
      </c>
      <c r="U647" s="55">
        <v>315</v>
      </c>
      <c r="V647" s="54">
        <v>0</v>
      </c>
      <c r="W647" s="10"/>
      <c r="X647" s="32" t="s">
        <v>37</v>
      </c>
    </row>
    <row r="648" spans="3:24" s="31" customFormat="1" ht="15.75" customHeight="1">
      <c r="C648" s="10"/>
      <c r="D648" s="32" t="s">
        <v>36</v>
      </c>
      <c r="E648" s="57">
        <v>603</v>
      </c>
      <c r="F648" s="56">
        <v>139</v>
      </c>
      <c r="G648" s="56">
        <v>13</v>
      </c>
      <c r="H648" s="56">
        <v>134</v>
      </c>
      <c r="I648" s="56">
        <v>9</v>
      </c>
      <c r="J648" s="56">
        <v>4</v>
      </c>
      <c r="K648" s="56">
        <v>11</v>
      </c>
      <c r="L648" s="56">
        <v>12</v>
      </c>
      <c r="M648" s="56"/>
      <c r="N648" s="56">
        <v>116</v>
      </c>
      <c r="O648" s="56">
        <v>5</v>
      </c>
      <c r="P648" s="56"/>
      <c r="Q648" s="55">
        <v>17</v>
      </c>
      <c r="R648" s="55">
        <v>5</v>
      </c>
      <c r="S648" s="55">
        <v>1</v>
      </c>
      <c r="T648" s="55">
        <v>100</v>
      </c>
      <c r="U648" s="55">
        <v>37</v>
      </c>
      <c r="V648" s="54">
        <v>0</v>
      </c>
      <c r="W648" s="10"/>
      <c r="X648" s="32" t="s">
        <v>36</v>
      </c>
    </row>
    <row r="649" spans="3:24" s="31" customFormat="1" ht="15.75" customHeight="1">
      <c r="C649" s="10"/>
      <c r="D649" s="10"/>
      <c r="E649" s="57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5"/>
      <c r="R649" s="55"/>
      <c r="S649" s="55"/>
      <c r="T649" s="55"/>
      <c r="U649" s="55"/>
      <c r="V649" s="54"/>
      <c r="W649" s="10"/>
      <c r="X649" s="10"/>
    </row>
    <row r="650" spans="3:24" s="6" customFormat="1" ht="15.75" customHeight="1">
      <c r="C650" s="25" t="s">
        <v>35</v>
      </c>
      <c r="D650" s="25"/>
      <c r="E650" s="61">
        <v>469147.75</v>
      </c>
      <c r="F650" s="60">
        <v>42889</v>
      </c>
      <c r="G650" s="60">
        <v>37736</v>
      </c>
      <c r="H650" s="60">
        <v>11866</v>
      </c>
      <c r="I650" s="60">
        <v>95573.75</v>
      </c>
      <c r="J650" s="60">
        <v>421</v>
      </c>
      <c r="K650" s="60">
        <v>1002</v>
      </c>
      <c r="L650" s="60">
        <v>3577</v>
      </c>
      <c r="M650" s="60">
        <v>11</v>
      </c>
      <c r="N650" s="60">
        <v>173330.75</v>
      </c>
      <c r="O650" s="60">
        <v>130</v>
      </c>
      <c r="P650" s="60">
        <v>83</v>
      </c>
      <c r="Q650" s="60">
        <v>66818</v>
      </c>
      <c r="R650" s="60">
        <v>5645</v>
      </c>
      <c r="S650" s="60">
        <v>25503.25</v>
      </c>
      <c r="T650" s="60">
        <v>4145</v>
      </c>
      <c r="U650" s="60">
        <v>417</v>
      </c>
      <c r="V650" s="59">
        <v>0</v>
      </c>
      <c r="W650" s="25" t="s">
        <v>35</v>
      </c>
      <c r="X650" s="25"/>
    </row>
    <row r="651" spans="3:24" s="6" customFormat="1" ht="15.75" customHeight="1">
      <c r="C651" s="10"/>
      <c r="D651" s="10" t="s">
        <v>34</v>
      </c>
      <c r="E651" s="57">
        <v>1303.75</v>
      </c>
      <c r="F651" s="56">
        <v>269</v>
      </c>
      <c r="G651" s="56">
        <v>23</v>
      </c>
      <c r="H651" s="56">
        <v>6</v>
      </c>
      <c r="I651" s="56">
        <v>37.75</v>
      </c>
      <c r="J651" s="56">
        <v>116</v>
      </c>
      <c r="K651" s="56">
        <v>64</v>
      </c>
      <c r="L651" s="56"/>
      <c r="M651" s="56"/>
      <c r="N651" s="56">
        <v>477.75</v>
      </c>
      <c r="O651" s="56">
        <v>25</v>
      </c>
      <c r="P651" s="56">
        <v>3</v>
      </c>
      <c r="Q651" s="55">
        <v>102</v>
      </c>
      <c r="R651" s="55">
        <v>0</v>
      </c>
      <c r="S651" s="56">
        <v>55.25</v>
      </c>
      <c r="T651" s="56">
        <v>124</v>
      </c>
      <c r="U651" s="56">
        <v>1</v>
      </c>
      <c r="V651" s="58">
        <v>0</v>
      </c>
      <c r="W651" s="10"/>
      <c r="X651" s="10" t="s">
        <v>34</v>
      </c>
    </row>
    <row r="652" spans="3:24" s="6" customFormat="1" ht="15.75" customHeight="1">
      <c r="C652" s="10"/>
      <c r="D652" s="10" t="s">
        <v>33</v>
      </c>
      <c r="E652" s="57">
        <v>101</v>
      </c>
      <c r="F652" s="56">
        <v>20</v>
      </c>
      <c r="G652" s="56">
        <v>7</v>
      </c>
      <c r="H652" s="56">
        <v>8</v>
      </c>
      <c r="I652" s="56">
        <v>9</v>
      </c>
      <c r="J652" s="56">
        <v>5</v>
      </c>
      <c r="K652" s="56">
        <v>8</v>
      </c>
      <c r="L652" s="56">
        <v>2</v>
      </c>
      <c r="M652" s="56"/>
      <c r="N652" s="56">
        <v>25</v>
      </c>
      <c r="O652" s="56"/>
      <c r="P652" s="56"/>
      <c r="Q652" s="55">
        <v>6</v>
      </c>
      <c r="R652" s="55"/>
      <c r="S652" s="55"/>
      <c r="T652" s="55">
        <v>5</v>
      </c>
      <c r="U652" s="55">
        <v>6</v>
      </c>
      <c r="V652" s="54">
        <v>0</v>
      </c>
      <c r="W652" s="10"/>
      <c r="X652" s="10" t="s">
        <v>33</v>
      </c>
    </row>
    <row r="653" spans="3:24" s="6" customFormat="1" ht="15.75" customHeight="1">
      <c r="C653" s="10"/>
      <c r="D653" s="10" t="s">
        <v>32</v>
      </c>
      <c r="E653" s="57">
        <v>1270</v>
      </c>
      <c r="F653" s="56">
        <v>121</v>
      </c>
      <c r="G653" s="56">
        <v>65</v>
      </c>
      <c r="H653" s="56">
        <v>325</v>
      </c>
      <c r="I653" s="56">
        <v>95</v>
      </c>
      <c r="J653" s="56"/>
      <c r="K653" s="56">
        <v>30</v>
      </c>
      <c r="L653" s="56">
        <v>80</v>
      </c>
      <c r="M653" s="56">
        <v>11</v>
      </c>
      <c r="N653" s="56">
        <v>221</v>
      </c>
      <c r="O653" s="56">
        <v>9</v>
      </c>
      <c r="P653" s="56">
        <v>20</v>
      </c>
      <c r="Q653" s="55">
        <v>40</v>
      </c>
      <c r="R653" s="55">
        <v>5</v>
      </c>
      <c r="S653" s="55">
        <v>15</v>
      </c>
      <c r="T653" s="55">
        <v>138</v>
      </c>
      <c r="U653" s="55">
        <v>95</v>
      </c>
      <c r="V653" s="54">
        <v>0</v>
      </c>
      <c r="W653" s="10"/>
      <c r="X653" s="10" t="s">
        <v>32</v>
      </c>
    </row>
    <row r="654" spans="3:24" s="6" customFormat="1" ht="15.75" customHeight="1">
      <c r="C654" s="10"/>
      <c r="D654" s="10" t="s">
        <v>31</v>
      </c>
      <c r="E654" s="23">
        <v>1307</v>
      </c>
      <c r="F654" s="22">
        <v>229</v>
      </c>
      <c r="G654" s="22">
        <v>41</v>
      </c>
      <c r="H654" s="22">
        <v>30</v>
      </c>
      <c r="I654" s="22">
        <v>72</v>
      </c>
      <c r="J654" s="22">
        <v>50</v>
      </c>
      <c r="K654" s="22"/>
      <c r="L654" s="22">
        <v>255</v>
      </c>
      <c r="M654" s="22"/>
      <c r="N654" s="22">
        <v>397</v>
      </c>
      <c r="O654" s="22"/>
      <c r="P654" s="22">
        <v>60</v>
      </c>
      <c r="Q654" s="21">
        <v>50</v>
      </c>
      <c r="R654" s="21"/>
      <c r="S654" s="21">
        <v>33</v>
      </c>
      <c r="T654" s="21">
        <v>90</v>
      </c>
      <c r="U654" s="21"/>
      <c r="V654" s="20">
        <v>0</v>
      </c>
      <c r="W654" s="10"/>
      <c r="X654" s="10" t="s">
        <v>31</v>
      </c>
    </row>
    <row r="655" spans="3:24" s="6" customFormat="1" ht="15.75" customHeight="1">
      <c r="C655" s="10"/>
      <c r="D655" s="10" t="s">
        <v>30</v>
      </c>
      <c r="E655" s="23">
        <v>156</v>
      </c>
      <c r="F655" s="22"/>
      <c r="G655" s="22"/>
      <c r="H655" s="22"/>
      <c r="I655" s="22"/>
      <c r="J655" s="22"/>
      <c r="K655" s="22"/>
      <c r="L655" s="22"/>
      <c r="M655" s="22"/>
      <c r="N655" s="22"/>
      <c r="O655" s="22">
        <v>96</v>
      </c>
      <c r="P655" s="22"/>
      <c r="Q655" s="21"/>
      <c r="R655" s="21"/>
      <c r="S655" s="21"/>
      <c r="T655" s="21">
        <v>60</v>
      </c>
      <c r="U655" s="21"/>
      <c r="V655" s="20">
        <v>0</v>
      </c>
      <c r="W655" s="10"/>
      <c r="X655" s="10" t="s">
        <v>30</v>
      </c>
    </row>
    <row r="656" spans="3:24" s="6" customFormat="1" ht="15.75" customHeight="1">
      <c r="C656" s="10"/>
      <c r="D656" s="10" t="s">
        <v>29</v>
      </c>
      <c r="E656" s="23">
        <v>3040</v>
      </c>
      <c r="F656" s="22">
        <v>250</v>
      </c>
      <c r="G656" s="22"/>
      <c r="H656" s="22">
        <v>297</v>
      </c>
      <c r="I656" s="22"/>
      <c r="J656" s="22">
        <v>250</v>
      </c>
      <c r="K656" s="22"/>
      <c r="L656" s="22">
        <v>440</v>
      </c>
      <c r="M656" s="22"/>
      <c r="N656" s="22">
        <v>740</v>
      </c>
      <c r="O656" s="22"/>
      <c r="P656" s="22"/>
      <c r="Q656" s="21">
        <v>300</v>
      </c>
      <c r="R656" s="21"/>
      <c r="S656" s="21"/>
      <c r="T656" s="21">
        <v>448</v>
      </c>
      <c r="U656" s="21">
        <v>315</v>
      </c>
      <c r="V656" s="20">
        <v>0</v>
      </c>
      <c r="W656" s="10"/>
      <c r="X656" s="10" t="s">
        <v>29</v>
      </c>
    </row>
    <row r="657" spans="3:24" s="6" customFormat="1" ht="15.75" customHeight="1">
      <c r="C657" s="10"/>
      <c r="D657" s="10" t="s">
        <v>28</v>
      </c>
      <c r="E657" s="23">
        <v>4500</v>
      </c>
      <c r="F657" s="22"/>
      <c r="G657" s="22"/>
      <c r="H657" s="22"/>
      <c r="I657" s="22"/>
      <c r="J657" s="22"/>
      <c r="K657" s="22">
        <v>900</v>
      </c>
      <c r="L657" s="22"/>
      <c r="M657" s="22"/>
      <c r="N657" s="22">
        <v>880</v>
      </c>
      <c r="O657" s="22"/>
      <c r="P657" s="22"/>
      <c r="Q657" s="21">
        <v>1000</v>
      </c>
      <c r="R657" s="21">
        <v>840</v>
      </c>
      <c r="S657" s="21"/>
      <c r="T657" s="21">
        <v>880</v>
      </c>
      <c r="U657" s="21"/>
      <c r="V657" s="20">
        <v>0</v>
      </c>
      <c r="W657" s="10"/>
      <c r="X657" s="10" t="s">
        <v>28</v>
      </c>
    </row>
    <row r="658" spans="3:24" s="6" customFormat="1" ht="15.75" customHeight="1">
      <c r="C658" s="10"/>
      <c r="D658" s="10" t="s">
        <v>27</v>
      </c>
      <c r="E658" s="23">
        <v>57610</v>
      </c>
      <c r="F658" s="22">
        <v>2400</v>
      </c>
      <c r="G658" s="22">
        <v>1200</v>
      </c>
      <c r="H658" s="22"/>
      <c r="I658" s="22">
        <v>2400</v>
      </c>
      <c r="J658" s="22"/>
      <c r="K658" s="22"/>
      <c r="L658" s="22">
        <v>2800</v>
      </c>
      <c r="M658" s="22"/>
      <c r="N658" s="22">
        <v>29410</v>
      </c>
      <c r="O658" s="22"/>
      <c r="P658" s="22"/>
      <c r="Q658" s="21">
        <v>2400</v>
      </c>
      <c r="R658" s="21">
        <v>4800</v>
      </c>
      <c r="S658" s="21">
        <v>9800</v>
      </c>
      <c r="T658" s="21">
        <v>2400</v>
      </c>
      <c r="U658" s="21"/>
      <c r="V658" s="20">
        <v>0</v>
      </c>
      <c r="W658" s="10"/>
      <c r="X658" s="10" t="s">
        <v>27</v>
      </c>
    </row>
    <row r="659" spans="3:24" s="6" customFormat="1" ht="15.75" customHeight="1">
      <c r="C659" s="10"/>
      <c r="D659" s="10" t="s">
        <v>26</v>
      </c>
      <c r="E659" s="23">
        <v>88820</v>
      </c>
      <c r="F659" s="22"/>
      <c r="G659" s="22">
        <v>5600</v>
      </c>
      <c r="H659" s="22">
        <v>11200</v>
      </c>
      <c r="I659" s="22"/>
      <c r="J659" s="22"/>
      <c r="K659" s="22"/>
      <c r="L659" s="22"/>
      <c r="M659" s="22"/>
      <c r="N659" s="22">
        <v>43660</v>
      </c>
      <c r="O659" s="22"/>
      <c r="P659" s="22"/>
      <c r="Q659" s="21">
        <v>12760</v>
      </c>
      <c r="R659" s="21"/>
      <c r="S659" s="21">
        <v>15600</v>
      </c>
      <c r="T659" s="21"/>
      <c r="U659" s="21"/>
      <c r="V659" s="20">
        <v>0</v>
      </c>
      <c r="W659" s="10"/>
      <c r="X659" s="10" t="s">
        <v>26</v>
      </c>
    </row>
    <row r="660" spans="3:24" s="6" customFormat="1" ht="15.75" customHeight="1">
      <c r="C660" s="10"/>
      <c r="D660" s="10" t="s">
        <v>25</v>
      </c>
      <c r="E660" s="23">
        <v>143360</v>
      </c>
      <c r="F660" s="22">
        <v>39600</v>
      </c>
      <c r="G660" s="22">
        <v>30800</v>
      </c>
      <c r="H660" s="22"/>
      <c r="I660" s="22">
        <v>34240</v>
      </c>
      <c r="J660" s="22"/>
      <c r="K660" s="22"/>
      <c r="L660" s="22"/>
      <c r="M660" s="22"/>
      <c r="N660" s="22">
        <v>38720</v>
      </c>
      <c r="O660" s="22"/>
      <c r="P660" s="22"/>
      <c r="Q660" s="21"/>
      <c r="R660" s="21"/>
      <c r="S660" s="21"/>
      <c r="T660" s="21"/>
      <c r="U660" s="21"/>
      <c r="V660" s="20">
        <v>0</v>
      </c>
      <c r="W660" s="10"/>
      <c r="X660" s="10" t="s">
        <v>25</v>
      </c>
    </row>
    <row r="661" spans="3:24" s="6" customFormat="1" ht="15.75" customHeight="1" thickBot="1">
      <c r="C661" s="14"/>
      <c r="D661" s="14" t="s">
        <v>24</v>
      </c>
      <c r="E661" s="18">
        <v>167680</v>
      </c>
      <c r="F661" s="17"/>
      <c r="G661" s="17"/>
      <c r="H661" s="17"/>
      <c r="I661" s="17">
        <v>58720</v>
      </c>
      <c r="J661" s="17"/>
      <c r="K661" s="17"/>
      <c r="L661" s="17"/>
      <c r="M661" s="17"/>
      <c r="N661" s="17">
        <v>58800</v>
      </c>
      <c r="O661" s="17"/>
      <c r="P661" s="17"/>
      <c r="Q661" s="16">
        <v>50160</v>
      </c>
      <c r="R661" s="16"/>
      <c r="S661" s="16"/>
      <c r="T661" s="16"/>
      <c r="U661" s="16"/>
      <c r="V661" s="15">
        <v>0</v>
      </c>
      <c r="W661" s="14"/>
      <c r="X661" s="14" t="s">
        <v>24</v>
      </c>
    </row>
    <row r="662" spans="3:24" s="6" customFormat="1" ht="15.75" customHeight="1">
      <c r="C662" s="10"/>
      <c r="D662" s="10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1"/>
      <c r="R662" s="11"/>
      <c r="S662" s="11"/>
      <c r="T662" s="11"/>
      <c r="U662" s="11"/>
      <c r="V662" s="11"/>
      <c r="W662" s="10"/>
      <c r="X662" s="10"/>
    </row>
    <row r="663" spans="3:24" s="6" customFormat="1" ht="15.75" customHeight="1">
      <c r="C663" s="9" t="s">
        <v>89</v>
      </c>
      <c r="D663" s="31"/>
      <c r="W663" s="31"/>
      <c r="X663" s="31"/>
    </row>
    <row r="666" spans="3:24" s="6" customFormat="1" ht="20.25">
      <c r="C666" s="53" t="s">
        <v>88</v>
      </c>
      <c r="D666" s="52"/>
      <c r="W666" s="31"/>
      <c r="X666" s="31"/>
    </row>
    <row r="667" spans="3:24" s="6" customFormat="1" ht="15.75" customHeight="1" thickBot="1">
      <c r="C667" s="50"/>
      <c r="D667" s="51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W667" s="31"/>
      <c r="X667" s="49"/>
    </row>
    <row r="668" spans="3:24" s="6" customFormat="1" ht="15.75" customHeight="1">
      <c r="C668" s="318" t="s">
        <v>69</v>
      </c>
      <c r="D668" s="319"/>
      <c r="E668" s="48" t="s">
        <v>87</v>
      </c>
      <c r="F668" s="46" t="s">
        <v>86</v>
      </c>
      <c r="G668" s="46" t="s">
        <v>85</v>
      </c>
      <c r="H668" s="46" t="s">
        <v>84</v>
      </c>
      <c r="I668" s="46" t="s">
        <v>83</v>
      </c>
      <c r="J668" s="46" t="s">
        <v>82</v>
      </c>
      <c r="K668" s="46" t="s">
        <v>81</v>
      </c>
      <c r="L668" s="46" t="s">
        <v>80</v>
      </c>
      <c r="M668" s="46" t="s">
        <v>79</v>
      </c>
      <c r="N668" s="46" t="s">
        <v>78</v>
      </c>
      <c r="O668" s="46" t="s">
        <v>77</v>
      </c>
      <c r="P668" s="47" t="s">
        <v>76</v>
      </c>
      <c r="Q668" s="46" t="s">
        <v>75</v>
      </c>
      <c r="R668" s="46" t="s">
        <v>74</v>
      </c>
      <c r="S668" s="46" t="s">
        <v>73</v>
      </c>
      <c r="T668" s="46" t="s">
        <v>72</v>
      </c>
      <c r="U668" s="46" t="s">
        <v>71</v>
      </c>
      <c r="V668" s="45" t="s">
        <v>70</v>
      </c>
      <c r="W668" s="44" t="s">
        <v>69</v>
      </c>
      <c r="X668" s="286"/>
    </row>
    <row r="669" spans="3:24" s="6" customFormat="1" ht="15.75" customHeight="1">
      <c r="C669" s="320"/>
      <c r="D669" s="321"/>
      <c r="E669" s="43" t="s">
        <v>22</v>
      </c>
      <c r="F669" s="41" t="s">
        <v>68</v>
      </c>
      <c r="G669" s="41" t="s">
        <v>67</v>
      </c>
      <c r="H669" s="41" t="s">
        <v>66</v>
      </c>
      <c r="I669" s="41" t="s">
        <v>65</v>
      </c>
      <c r="J669" s="41" t="s">
        <v>64</v>
      </c>
      <c r="K669" s="41" t="s">
        <v>63</v>
      </c>
      <c r="L669" s="41" t="s">
        <v>62</v>
      </c>
      <c r="M669" s="41" t="s">
        <v>61</v>
      </c>
      <c r="N669" s="41" t="s">
        <v>60</v>
      </c>
      <c r="O669" s="41" t="s">
        <v>59</v>
      </c>
      <c r="P669" s="42" t="s">
        <v>58</v>
      </c>
      <c r="Q669" s="41" t="s">
        <v>57</v>
      </c>
      <c r="R669" s="41" t="s">
        <v>56</v>
      </c>
      <c r="S669" s="41" t="s">
        <v>55</v>
      </c>
      <c r="T669" s="41" t="s">
        <v>54</v>
      </c>
      <c r="U669" s="41" t="s">
        <v>53</v>
      </c>
      <c r="V669" s="40" t="s">
        <v>52</v>
      </c>
      <c r="W669" s="39"/>
      <c r="X669" s="287"/>
    </row>
    <row r="670" spans="3:24" s="31" customFormat="1" ht="15.75" customHeight="1">
      <c r="C670" s="25" t="s">
        <v>51</v>
      </c>
      <c r="D670" s="33"/>
      <c r="E670" s="29">
        <v>219660.93599999999</v>
      </c>
      <c r="F670" s="28">
        <v>0</v>
      </c>
      <c r="G670" s="28">
        <v>0</v>
      </c>
      <c r="H670" s="28">
        <v>0</v>
      </c>
      <c r="I670" s="28">
        <v>0</v>
      </c>
      <c r="J670" s="28">
        <v>0</v>
      </c>
      <c r="K670" s="28">
        <v>0</v>
      </c>
      <c r="L670" s="28">
        <v>0</v>
      </c>
      <c r="M670" s="28">
        <v>0</v>
      </c>
      <c r="N670" s="28">
        <v>0</v>
      </c>
      <c r="O670" s="28">
        <v>0</v>
      </c>
      <c r="P670" s="37">
        <v>0</v>
      </c>
      <c r="Q670" s="28">
        <v>219660.93599999999</v>
      </c>
      <c r="R670" s="27">
        <v>0</v>
      </c>
      <c r="S670" s="27">
        <v>0</v>
      </c>
      <c r="T670" s="27">
        <v>0</v>
      </c>
      <c r="U670" s="27">
        <v>0</v>
      </c>
      <c r="V670" s="26">
        <v>0</v>
      </c>
      <c r="W670" s="25" t="s">
        <v>51</v>
      </c>
      <c r="X670" s="33"/>
    </row>
    <row r="671" spans="3:24" s="31" customFormat="1" ht="15.75" customHeight="1">
      <c r="C671" s="25" t="s">
        <v>50</v>
      </c>
      <c r="D671" s="33"/>
      <c r="E671" s="38">
        <v>1031272</v>
      </c>
      <c r="F671" s="28">
        <v>0</v>
      </c>
      <c r="G671" s="28">
        <v>0</v>
      </c>
      <c r="H671" s="28">
        <v>0</v>
      </c>
      <c r="I671" s="28">
        <v>0</v>
      </c>
      <c r="J671" s="28">
        <v>0</v>
      </c>
      <c r="K671" s="28">
        <v>0</v>
      </c>
      <c r="L671" s="28">
        <v>0</v>
      </c>
      <c r="M671" s="28">
        <v>0</v>
      </c>
      <c r="N671" s="28">
        <v>0</v>
      </c>
      <c r="O671" s="28">
        <v>0</v>
      </c>
      <c r="P671" s="37">
        <v>0</v>
      </c>
      <c r="Q671" s="27">
        <v>1031272</v>
      </c>
      <c r="R671" s="27">
        <v>0</v>
      </c>
      <c r="S671" s="27">
        <v>0</v>
      </c>
      <c r="T671" s="27">
        <v>0</v>
      </c>
      <c r="U671" s="27">
        <v>0</v>
      </c>
      <c r="V671" s="26">
        <v>0</v>
      </c>
      <c r="W671" s="25" t="s">
        <v>50</v>
      </c>
      <c r="X671" s="33"/>
    </row>
    <row r="672" spans="3:24" s="31" customFormat="1" ht="15.75" customHeight="1">
      <c r="C672" s="25" t="s">
        <v>49</v>
      </c>
      <c r="D672" s="25"/>
      <c r="E672" s="29">
        <v>346330</v>
      </c>
      <c r="F672" s="28">
        <v>0</v>
      </c>
      <c r="G672" s="28">
        <v>0</v>
      </c>
      <c r="H672" s="28">
        <v>0</v>
      </c>
      <c r="I672" s="28">
        <v>0</v>
      </c>
      <c r="J672" s="28">
        <v>0</v>
      </c>
      <c r="K672" s="28">
        <v>0</v>
      </c>
      <c r="L672" s="28">
        <v>0</v>
      </c>
      <c r="M672" s="28">
        <v>0</v>
      </c>
      <c r="N672" s="28">
        <v>0</v>
      </c>
      <c r="O672" s="28">
        <v>0</v>
      </c>
      <c r="P672" s="37">
        <v>0</v>
      </c>
      <c r="Q672" s="28">
        <v>346330</v>
      </c>
      <c r="R672" s="27">
        <v>0</v>
      </c>
      <c r="S672" s="27">
        <v>0</v>
      </c>
      <c r="T672" s="27">
        <v>0</v>
      </c>
      <c r="U672" s="27">
        <v>0</v>
      </c>
      <c r="V672" s="26">
        <v>0</v>
      </c>
      <c r="W672" s="25" t="s">
        <v>49</v>
      </c>
      <c r="X672" s="25"/>
    </row>
    <row r="673" spans="3:24" s="31" customFormat="1" ht="15.75" customHeight="1">
      <c r="C673" s="10"/>
      <c r="D673" s="10"/>
      <c r="E673" s="23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36"/>
      <c r="Q673" s="21"/>
      <c r="R673" s="21"/>
      <c r="S673" s="21"/>
      <c r="T673" s="21"/>
      <c r="U673" s="21"/>
      <c r="V673" s="20"/>
      <c r="W673" s="10"/>
      <c r="X673" s="10"/>
    </row>
    <row r="674" spans="3:24" s="31" customFormat="1" ht="15.75" customHeight="1">
      <c r="C674" s="25" t="s">
        <v>48</v>
      </c>
      <c r="D674" s="25"/>
      <c r="E674" s="29"/>
      <c r="F674" s="27"/>
      <c r="G674" s="27"/>
      <c r="H674" s="27"/>
      <c r="I674" s="27"/>
      <c r="J674" s="27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35"/>
      <c r="W674" s="25" t="s">
        <v>48</v>
      </c>
      <c r="X674" s="25"/>
    </row>
    <row r="675" spans="3:24" s="31" customFormat="1" ht="15.75" customHeight="1">
      <c r="C675" s="10"/>
      <c r="D675" s="34" t="s">
        <v>47</v>
      </c>
      <c r="E675" s="23">
        <v>0</v>
      </c>
      <c r="F675" s="22">
        <v>0</v>
      </c>
      <c r="G675" s="22">
        <v>0</v>
      </c>
      <c r="H675" s="22">
        <v>0</v>
      </c>
      <c r="I675" s="22">
        <v>0</v>
      </c>
      <c r="J675" s="22">
        <v>0</v>
      </c>
      <c r="K675" s="22">
        <v>0</v>
      </c>
      <c r="L675" s="22">
        <v>0</v>
      </c>
      <c r="M675" s="22">
        <v>0</v>
      </c>
      <c r="N675" s="22">
        <v>0</v>
      </c>
      <c r="O675" s="22">
        <v>0</v>
      </c>
      <c r="P675" s="22">
        <v>0</v>
      </c>
      <c r="Q675" s="21">
        <v>0</v>
      </c>
      <c r="R675" s="21">
        <v>0</v>
      </c>
      <c r="S675" s="21">
        <v>0</v>
      </c>
      <c r="T675" s="21">
        <v>0</v>
      </c>
      <c r="U675" s="21">
        <v>0</v>
      </c>
      <c r="V675" s="20">
        <v>0</v>
      </c>
      <c r="W675" s="10"/>
      <c r="X675" s="34" t="s">
        <v>47</v>
      </c>
    </row>
    <row r="676" spans="3:24" s="31" customFormat="1" ht="15.75" customHeight="1">
      <c r="C676" s="10"/>
      <c r="D676" s="34" t="s">
        <v>46</v>
      </c>
      <c r="E676" s="23">
        <v>0</v>
      </c>
      <c r="F676" s="22">
        <v>0</v>
      </c>
      <c r="G676" s="22">
        <v>0</v>
      </c>
      <c r="H676" s="22">
        <v>0</v>
      </c>
      <c r="I676" s="22">
        <v>0</v>
      </c>
      <c r="J676" s="22">
        <v>0</v>
      </c>
      <c r="K676" s="22">
        <v>0</v>
      </c>
      <c r="L676" s="22">
        <v>0</v>
      </c>
      <c r="M676" s="22">
        <v>0</v>
      </c>
      <c r="N676" s="22">
        <v>0</v>
      </c>
      <c r="O676" s="22">
        <v>0</v>
      </c>
      <c r="P676" s="22">
        <v>0</v>
      </c>
      <c r="Q676" s="21">
        <v>0</v>
      </c>
      <c r="R676" s="21">
        <v>0</v>
      </c>
      <c r="S676" s="21">
        <v>0</v>
      </c>
      <c r="T676" s="21">
        <v>0</v>
      </c>
      <c r="U676" s="21">
        <v>0</v>
      </c>
      <c r="V676" s="20">
        <v>0</v>
      </c>
      <c r="W676" s="10"/>
      <c r="X676" s="34" t="s">
        <v>46</v>
      </c>
    </row>
    <row r="677" spans="3:24" s="31" customFormat="1" ht="15.75" customHeight="1">
      <c r="C677" s="10"/>
      <c r="D677" s="34" t="s">
        <v>45</v>
      </c>
      <c r="E677" s="23">
        <v>0</v>
      </c>
      <c r="F677" s="22">
        <v>0</v>
      </c>
      <c r="G677" s="22">
        <v>0</v>
      </c>
      <c r="H677" s="22">
        <v>0</v>
      </c>
      <c r="I677" s="22">
        <v>0</v>
      </c>
      <c r="J677" s="22">
        <v>0</v>
      </c>
      <c r="K677" s="22">
        <v>0</v>
      </c>
      <c r="L677" s="22">
        <v>0</v>
      </c>
      <c r="M677" s="22">
        <v>0</v>
      </c>
      <c r="N677" s="22">
        <v>0</v>
      </c>
      <c r="O677" s="22">
        <v>0</v>
      </c>
      <c r="P677" s="22">
        <v>0</v>
      </c>
      <c r="Q677" s="21">
        <v>0</v>
      </c>
      <c r="R677" s="21">
        <v>0</v>
      </c>
      <c r="S677" s="21">
        <v>0</v>
      </c>
      <c r="T677" s="21">
        <v>0</v>
      </c>
      <c r="U677" s="21">
        <v>0</v>
      </c>
      <c r="V677" s="20">
        <v>0</v>
      </c>
      <c r="W677" s="10"/>
      <c r="X677" s="34" t="s">
        <v>45</v>
      </c>
    </row>
    <row r="678" spans="3:24" s="31" customFormat="1" ht="15.75" customHeight="1">
      <c r="C678" s="10"/>
      <c r="D678" s="10"/>
      <c r="E678" s="23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1"/>
      <c r="R678" s="21"/>
      <c r="S678" s="21"/>
      <c r="T678" s="21"/>
      <c r="U678" s="21"/>
      <c r="V678" s="20"/>
      <c r="W678" s="10"/>
      <c r="X678" s="10"/>
    </row>
    <row r="679" spans="3:24" s="31" customFormat="1" ht="15.75" customHeight="1">
      <c r="C679" s="25" t="s">
        <v>44</v>
      </c>
      <c r="D679" s="33"/>
      <c r="E679" s="29">
        <v>346330</v>
      </c>
      <c r="F679" s="28">
        <v>0</v>
      </c>
      <c r="G679" s="28">
        <v>0</v>
      </c>
      <c r="H679" s="28">
        <v>0</v>
      </c>
      <c r="I679" s="28">
        <v>0</v>
      </c>
      <c r="J679" s="28">
        <v>0</v>
      </c>
      <c r="K679" s="28">
        <v>0</v>
      </c>
      <c r="L679" s="28">
        <v>0</v>
      </c>
      <c r="M679" s="28">
        <v>0</v>
      </c>
      <c r="N679" s="28">
        <v>0</v>
      </c>
      <c r="O679" s="28">
        <v>0</v>
      </c>
      <c r="P679" s="28">
        <v>0</v>
      </c>
      <c r="Q679" s="27">
        <v>346330</v>
      </c>
      <c r="R679" s="27">
        <v>0</v>
      </c>
      <c r="S679" s="27">
        <v>0</v>
      </c>
      <c r="T679" s="27">
        <v>0</v>
      </c>
      <c r="U679" s="27">
        <v>0</v>
      </c>
      <c r="V679" s="26">
        <v>0</v>
      </c>
      <c r="W679" s="25" t="s">
        <v>44</v>
      </c>
      <c r="X679" s="33"/>
    </row>
    <row r="680" spans="3:24" s="31" customFormat="1" ht="15.75" customHeight="1">
      <c r="D680" s="32" t="s">
        <v>43</v>
      </c>
      <c r="E680" s="23">
        <v>0</v>
      </c>
      <c r="F680" s="22">
        <v>0</v>
      </c>
      <c r="G680" s="22">
        <v>0</v>
      </c>
      <c r="H680" s="22">
        <v>0</v>
      </c>
      <c r="I680" s="22">
        <v>0</v>
      </c>
      <c r="J680" s="22">
        <v>0</v>
      </c>
      <c r="K680" s="22">
        <v>0</v>
      </c>
      <c r="L680" s="22">
        <v>0</v>
      </c>
      <c r="M680" s="22">
        <v>0</v>
      </c>
      <c r="N680" s="22">
        <v>0</v>
      </c>
      <c r="O680" s="22">
        <v>0</v>
      </c>
      <c r="P680" s="22">
        <v>0</v>
      </c>
      <c r="Q680" s="21">
        <v>0</v>
      </c>
      <c r="R680" s="21">
        <v>0</v>
      </c>
      <c r="S680" s="21">
        <v>0</v>
      </c>
      <c r="T680" s="21">
        <v>0</v>
      </c>
      <c r="U680" s="21">
        <v>0</v>
      </c>
      <c r="V680" s="20">
        <v>0</v>
      </c>
      <c r="X680" s="32" t="s">
        <v>43</v>
      </c>
    </row>
    <row r="681" spans="3:24" s="31" customFormat="1" ht="15.75" customHeight="1">
      <c r="C681" s="10"/>
      <c r="D681" s="32" t="s">
        <v>42</v>
      </c>
      <c r="E681" s="23">
        <v>0</v>
      </c>
      <c r="F681" s="22">
        <v>0</v>
      </c>
      <c r="G681" s="22">
        <v>0</v>
      </c>
      <c r="H681" s="22">
        <v>0</v>
      </c>
      <c r="I681" s="22">
        <v>0</v>
      </c>
      <c r="J681" s="22">
        <v>0</v>
      </c>
      <c r="K681" s="22">
        <v>0</v>
      </c>
      <c r="L681" s="22">
        <v>0</v>
      </c>
      <c r="M681" s="22">
        <v>0</v>
      </c>
      <c r="N681" s="22">
        <v>0</v>
      </c>
      <c r="O681" s="22">
        <v>0</v>
      </c>
      <c r="P681" s="22">
        <v>0</v>
      </c>
      <c r="Q681" s="21">
        <v>0</v>
      </c>
      <c r="R681" s="21">
        <v>0</v>
      </c>
      <c r="S681" s="21">
        <v>0</v>
      </c>
      <c r="T681" s="21">
        <v>0</v>
      </c>
      <c r="U681" s="21">
        <v>0</v>
      </c>
      <c r="V681" s="20">
        <v>0</v>
      </c>
      <c r="W681" s="10"/>
      <c r="X681" s="32" t="s">
        <v>42</v>
      </c>
    </row>
    <row r="682" spans="3:24" s="31" customFormat="1" ht="15.75" customHeight="1">
      <c r="C682" s="10"/>
      <c r="D682" s="32" t="s">
        <v>41</v>
      </c>
      <c r="E682" s="23">
        <v>0</v>
      </c>
      <c r="F682" s="22">
        <v>0</v>
      </c>
      <c r="G682" s="22">
        <v>0</v>
      </c>
      <c r="H682" s="22">
        <v>0</v>
      </c>
      <c r="I682" s="22">
        <v>0</v>
      </c>
      <c r="J682" s="22">
        <v>0</v>
      </c>
      <c r="K682" s="22">
        <v>0</v>
      </c>
      <c r="L682" s="22">
        <v>0</v>
      </c>
      <c r="M682" s="22">
        <v>0</v>
      </c>
      <c r="N682" s="22">
        <v>0</v>
      </c>
      <c r="O682" s="22">
        <v>0</v>
      </c>
      <c r="P682" s="22">
        <v>0</v>
      </c>
      <c r="Q682" s="21">
        <v>0</v>
      </c>
      <c r="R682" s="21">
        <v>0</v>
      </c>
      <c r="S682" s="21">
        <v>0</v>
      </c>
      <c r="T682" s="21">
        <v>0</v>
      </c>
      <c r="U682" s="21">
        <v>0</v>
      </c>
      <c r="V682" s="20">
        <v>0</v>
      </c>
      <c r="W682" s="10"/>
      <c r="X682" s="32" t="s">
        <v>41</v>
      </c>
    </row>
    <row r="683" spans="3:24" s="31" customFormat="1" ht="15.75" customHeight="1">
      <c r="C683" s="10"/>
      <c r="D683" s="32" t="s">
        <v>40</v>
      </c>
      <c r="E683" s="23">
        <v>0</v>
      </c>
      <c r="F683" s="22">
        <v>0</v>
      </c>
      <c r="G683" s="22">
        <v>0</v>
      </c>
      <c r="H683" s="22">
        <v>0</v>
      </c>
      <c r="I683" s="22">
        <v>0</v>
      </c>
      <c r="J683" s="22">
        <v>0</v>
      </c>
      <c r="K683" s="22">
        <v>0</v>
      </c>
      <c r="L683" s="22">
        <v>0</v>
      </c>
      <c r="M683" s="22">
        <v>0</v>
      </c>
      <c r="N683" s="22">
        <v>0</v>
      </c>
      <c r="O683" s="22">
        <v>0</v>
      </c>
      <c r="P683" s="22">
        <v>0</v>
      </c>
      <c r="Q683" s="21">
        <v>0</v>
      </c>
      <c r="R683" s="21">
        <v>0</v>
      </c>
      <c r="S683" s="21">
        <v>0</v>
      </c>
      <c r="T683" s="21">
        <v>0</v>
      </c>
      <c r="U683" s="21">
        <v>0</v>
      </c>
      <c r="V683" s="20">
        <v>0</v>
      </c>
      <c r="W683" s="10"/>
      <c r="X683" s="32" t="s">
        <v>40</v>
      </c>
    </row>
    <row r="684" spans="3:24" s="31" customFormat="1" ht="15.75" customHeight="1">
      <c r="C684" s="10"/>
      <c r="D684" s="32" t="s">
        <v>39</v>
      </c>
      <c r="E684" s="23">
        <v>0</v>
      </c>
      <c r="F684" s="22">
        <v>0</v>
      </c>
      <c r="G684" s="22">
        <v>0</v>
      </c>
      <c r="H684" s="22">
        <v>0</v>
      </c>
      <c r="I684" s="22">
        <v>0</v>
      </c>
      <c r="J684" s="22">
        <v>0</v>
      </c>
      <c r="K684" s="22">
        <v>0</v>
      </c>
      <c r="L684" s="22">
        <v>0</v>
      </c>
      <c r="M684" s="22">
        <v>0</v>
      </c>
      <c r="N684" s="22">
        <v>0</v>
      </c>
      <c r="O684" s="22">
        <v>0</v>
      </c>
      <c r="P684" s="22">
        <v>0</v>
      </c>
      <c r="Q684" s="22">
        <v>0</v>
      </c>
      <c r="R684" s="22">
        <v>0</v>
      </c>
      <c r="S684" s="22">
        <v>0</v>
      </c>
      <c r="T684" s="22">
        <v>0</v>
      </c>
      <c r="U684" s="22">
        <v>0</v>
      </c>
      <c r="V684" s="24">
        <v>0</v>
      </c>
      <c r="W684" s="10"/>
      <c r="X684" s="32" t="s">
        <v>39</v>
      </c>
    </row>
    <row r="685" spans="3:24" s="31" customFormat="1" ht="15.75" customHeight="1">
      <c r="C685" s="10"/>
      <c r="D685" s="32" t="s">
        <v>38</v>
      </c>
      <c r="E685" s="23">
        <v>0</v>
      </c>
      <c r="F685" s="22">
        <v>0</v>
      </c>
      <c r="G685" s="22">
        <v>0</v>
      </c>
      <c r="H685" s="22">
        <v>0</v>
      </c>
      <c r="I685" s="22">
        <v>0</v>
      </c>
      <c r="J685" s="22">
        <v>0</v>
      </c>
      <c r="K685" s="22">
        <v>0</v>
      </c>
      <c r="L685" s="22">
        <v>0</v>
      </c>
      <c r="M685" s="22">
        <v>0</v>
      </c>
      <c r="N685" s="22">
        <v>0</v>
      </c>
      <c r="O685" s="22">
        <v>0</v>
      </c>
      <c r="P685" s="22">
        <v>0</v>
      </c>
      <c r="Q685" s="21">
        <v>0</v>
      </c>
      <c r="R685" s="22">
        <v>0</v>
      </c>
      <c r="S685" s="22">
        <v>0</v>
      </c>
      <c r="T685" s="22">
        <v>0</v>
      </c>
      <c r="U685" s="22">
        <v>0</v>
      </c>
      <c r="V685" s="24">
        <v>0</v>
      </c>
      <c r="W685" s="10"/>
      <c r="X685" s="32" t="s">
        <v>38</v>
      </c>
    </row>
    <row r="686" spans="3:24" s="31" customFormat="1" ht="15.75" customHeight="1">
      <c r="C686" s="10"/>
      <c r="D686" s="32" t="s">
        <v>37</v>
      </c>
      <c r="E686" s="23">
        <v>346330</v>
      </c>
      <c r="F686" s="22">
        <v>0</v>
      </c>
      <c r="G686" s="22">
        <v>0</v>
      </c>
      <c r="H686" s="22">
        <v>0</v>
      </c>
      <c r="I686" s="22">
        <v>0</v>
      </c>
      <c r="J686" s="22">
        <v>0</v>
      </c>
      <c r="K686" s="22">
        <v>0</v>
      </c>
      <c r="L686" s="22">
        <v>0</v>
      </c>
      <c r="M686" s="22">
        <v>0</v>
      </c>
      <c r="N686" s="22">
        <v>0</v>
      </c>
      <c r="O686" s="22">
        <v>0</v>
      </c>
      <c r="P686" s="22">
        <v>0</v>
      </c>
      <c r="Q686" s="21">
        <v>346330</v>
      </c>
      <c r="R686" s="21">
        <v>0</v>
      </c>
      <c r="S686" s="21">
        <v>0</v>
      </c>
      <c r="T686" s="21">
        <v>0</v>
      </c>
      <c r="U686" s="21">
        <v>0</v>
      </c>
      <c r="V686" s="20">
        <v>0</v>
      </c>
      <c r="W686" s="10"/>
      <c r="X686" s="32" t="s">
        <v>37</v>
      </c>
    </row>
    <row r="687" spans="3:24" s="31" customFormat="1" ht="15.75" customHeight="1">
      <c r="C687" s="10"/>
      <c r="D687" s="32" t="s">
        <v>36</v>
      </c>
      <c r="E687" s="23">
        <v>0</v>
      </c>
      <c r="F687" s="22">
        <v>0</v>
      </c>
      <c r="G687" s="22">
        <v>0</v>
      </c>
      <c r="H687" s="22">
        <v>0</v>
      </c>
      <c r="I687" s="22">
        <v>0</v>
      </c>
      <c r="J687" s="22">
        <v>0</v>
      </c>
      <c r="K687" s="22">
        <v>0</v>
      </c>
      <c r="L687" s="22">
        <v>0</v>
      </c>
      <c r="M687" s="22">
        <v>0</v>
      </c>
      <c r="N687" s="22">
        <v>0</v>
      </c>
      <c r="O687" s="22">
        <v>0</v>
      </c>
      <c r="P687" s="22">
        <v>0</v>
      </c>
      <c r="Q687" s="21">
        <v>0</v>
      </c>
      <c r="R687" s="21">
        <v>0</v>
      </c>
      <c r="S687" s="21">
        <v>0</v>
      </c>
      <c r="T687" s="21">
        <v>0</v>
      </c>
      <c r="U687" s="21">
        <v>0</v>
      </c>
      <c r="V687" s="20">
        <v>0</v>
      </c>
      <c r="W687" s="10"/>
      <c r="X687" s="32" t="s">
        <v>36</v>
      </c>
    </row>
    <row r="688" spans="3:24" s="31" customFormat="1" ht="15.75" customHeight="1">
      <c r="C688" s="10"/>
      <c r="D688" s="10"/>
      <c r="E688" s="23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1"/>
      <c r="R688" s="21"/>
      <c r="S688" s="21"/>
      <c r="T688" s="21"/>
      <c r="U688" s="21"/>
      <c r="V688" s="20"/>
      <c r="W688" s="10"/>
      <c r="X688" s="10"/>
    </row>
    <row r="689" spans="3:24" s="6" customFormat="1" ht="15.75" customHeight="1">
      <c r="C689" s="30" t="s">
        <v>35</v>
      </c>
      <c r="D689" s="25"/>
      <c r="E689" s="29">
        <v>346330</v>
      </c>
      <c r="F689" s="28">
        <v>0</v>
      </c>
      <c r="G689" s="28">
        <v>0</v>
      </c>
      <c r="H689" s="28">
        <v>0</v>
      </c>
      <c r="I689" s="28">
        <v>0</v>
      </c>
      <c r="J689" s="28">
        <v>0</v>
      </c>
      <c r="K689" s="28">
        <v>0</v>
      </c>
      <c r="L689" s="28">
        <v>0</v>
      </c>
      <c r="M689" s="28">
        <v>0</v>
      </c>
      <c r="N689" s="28">
        <v>0</v>
      </c>
      <c r="O689" s="28">
        <v>0</v>
      </c>
      <c r="P689" s="28">
        <v>0</v>
      </c>
      <c r="Q689" s="27">
        <v>346330</v>
      </c>
      <c r="R689" s="27">
        <v>0</v>
      </c>
      <c r="S689" s="27">
        <v>0</v>
      </c>
      <c r="T689" s="27">
        <v>0</v>
      </c>
      <c r="U689" s="27">
        <v>0</v>
      </c>
      <c r="V689" s="26">
        <v>0</v>
      </c>
      <c r="W689" s="25" t="s">
        <v>35</v>
      </c>
      <c r="X689" s="25"/>
    </row>
    <row r="690" spans="3:24" s="6" customFormat="1" ht="15.75" customHeight="1">
      <c r="C690" s="13"/>
      <c r="D690" s="10" t="s">
        <v>34</v>
      </c>
      <c r="E690" s="23">
        <v>0</v>
      </c>
      <c r="F690" s="22">
        <v>0</v>
      </c>
      <c r="G690" s="22">
        <v>0</v>
      </c>
      <c r="H690" s="22">
        <v>0</v>
      </c>
      <c r="I690" s="22">
        <v>0</v>
      </c>
      <c r="J690" s="22">
        <v>0</v>
      </c>
      <c r="K690" s="22">
        <v>0</v>
      </c>
      <c r="L690" s="22">
        <v>0</v>
      </c>
      <c r="M690" s="22">
        <v>0</v>
      </c>
      <c r="N690" s="22">
        <v>0</v>
      </c>
      <c r="O690" s="22">
        <v>0</v>
      </c>
      <c r="P690" s="22">
        <v>0</v>
      </c>
      <c r="Q690" s="21">
        <v>0</v>
      </c>
      <c r="R690" s="21">
        <v>0</v>
      </c>
      <c r="S690" s="22">
        <v>0</v>
      </c>
      <c r="T690" s="22">
        <v>0</v>
      </c>
      <c r="U690" s="22">
        <v>0</v>
      </c>
      <c r="V690" s="24">
        <v>0</v>
      </c>
      <c r="W690" s="10"/>
      <c r="X690" s="10" t="s">
        <v>34</v>
      </c>
    </row>
    <row r="691" spans="3:24" s="6" customFormat="1" ht="15.75" customHeight="1">
      <c r="C691" s="13"/>
      <c r="D691" s="10" t="s">
        <v>33</v>
      </c>
      <c r="E691" s="23">
        <v>0</v>
      </c>
      <c r="F691" s="22">
        <v>0</v>
      </c>
      <c r="G691" s="22">
        <v>0</v>
      </c>
      <c r="H691" s="22">
        <v>0</v>
      </c>
      <c r="I691" s="22">
        <v>0</v>
      </c>
      <c r="J691" s="22">
        <v>0</v>
      </c>
      <c r="K691" s="22">
        <v>0</v>
      </c>
      <c r="L691" s="22">
        <v>0</v>
      </c>
      <c r="M691" s="22">
        <v>0</v>
      </c>
      <c r="N691" s="22">
        <v>0</v>
      </c>
      <c r="O691" s="22">
        <v>0</v>
      </c>
      <c r="P691" s="22">
        <v>0</v>
      </c>
      <c r="Q691" s="21">
        <v>0</v>
      </c>
      <c r="R691" s="21">
        <v>0</v>
      </c>
      <c r="S691" s="21">
        <v>0</v>
      </c>
      <c r="T691" s="21">
        <v>0</v>
      </c>
      <c r="U691" s="21">
        <v>0</v>
      </c>
      <c r="V691" s="20">
        <v>0</v>
      </c>
      <c r="W691" s="10"/>
      <c r="X691" s="10" t="s">
        <v>33</v>
      </c>
    </row>
    <row r="692" spans="3:24" s="6" customFormat="1" ht="15.75" customHeight="1">
      <c r="C692" s="13"/>
      <c r="D692" s="10" t="s">
        <v>32</v>
      </c>
      <c r="E692" s="23">
        <v>0</v>
      </c>
      <c r="F692" s="22">
        <v>0</v>
      </c>
      <c r="G692" s="22">
        <v>0</v>
      </c>
      <c r="H692" s="22">
        <v>0</v>
      </c>
      <c r="I692" s="22">
        <v>0</v>
      </c>
      <c r="J692" s="22">
        <v>0</v>
      </c>
      <c r="K692" s="22">
        <v>0</v>
      </c>
      <c r="L692" s="22">
        <v>0</v>
      </c>
      <c r="M692" s="22">
        <v>0</v>
      </c>
      <c r="N692" s="22">
        <v>0</v>
      </c>
      <c r="O692" s="22">
        <v>0</v>
      </c>
      <c r="P692" s="22">
        <v>0</v>
      </c>
      <c r="Q692" s="21">
        <v>0</v>
      </c>
      <c r="R692" s="21">
        <v>0</v>
      </c>
      <c r="S692" s="21">
        <v>0</v>
      </c>
      <c r="T692" s="21">
        <v>0</v>
      </c>
      <c r="U692" s="21">
        <v>0</v>
      </c>
      <c r="V692" s="20">
        <v>0</v>
      </c>
      <c r="W692" s="10"/>
      <c r="X692" s="10" t="s">
        <v>32</v>
      </c>
    </row>
    <row r="693" spans="3:24" s="6" customFormat="1" ht="15.75" customHeight="1">
      <c r="C693" s="13"/>
      <c r="D693" s="10" t="s">
        <v>31</v>
      </c>
      <c r="E693" s="23">
        <v>0</v>
      </c>
      <c r="F693" s="22">
        <v>0</v>
      </c>
      <c r="G693" s="22">
        <v>0</v>
      </c>
      <c r="H693" s="22">
        <v>0</v>
      </c>
      <c r="I693" s="22">
        <v>0</v>
      </c>
      <c r="J693" s="22">
        <v>0</v>
      </c>
      <c r="K693" s="22">
        <v>0</v>
      </c>
      <c r="L693" s="22">
        <v>0</v>
      </c>
      <c r="M693" s="22">
        <v>0</v>
      </c>
      <c r="N693" s="22">
        <v>0</v>
      </c>
      <c r="O693" s="22">
        <v>0</v>
      </c>
      <c r="P693" s="22">
        <v>0</v>
      </c>
      <c r="Q693" s="21">
        <v>0</v>
      </c>
      <c r="R693" s="21">
        <v>0</v>
      </c>
      <c r="S693" s="21">
        <v>0</v>
      </c>
      <c r="T693" s="21">
        <v>0</v>
      </c>
      <c r="U693" s="21">
        <v>0</v>
      </c>
      <c r="V693" s="20">
        <v>0</v>
      </c>
      <c r="W693" s="10"/>
      <c r="X693" s="10" t="s">
        <v>31</v>
      </c>
    </row>
    <row r="694" spans="3:24" s="6" customFormat="1" ht="15.75" customHeight="1">
      <c r="C694" s="13"/>
      <c r="D694" s="10" t="s">
        <v>30</v>
      </c>
      <c r="E694" s="23">
        <v>0</v>
      </c>
      <c r="F694" s="22">
        <v>0</v>
      </c>
      <c r="G694" s="22">
        <v>0</v>
      </c>
      <c r="H694" s="22">
        <v>0</v>
      </c>
      <c r="I694" s="22">
        <v>0</v>
      </c>
      <c r="J694" s="22">
        <v>0</v>
      </c>
      <c r="K694" s="22">
        <v>0</v>
      </c>
      <c r="L694" s="22">
        <v>0</v>
      </c>
      <c r="M694" s="22">
        <v>0</v>
      </c>
      <c r="N694" s="22">
        <v>0</v>
      </c>
      <c r="O694" s="22">
        <v>0</v>
      </c>
      <c r="P694" s="22">
        <v>0</v>
      </c>
      <c r="Q694" s="21">
        <v>0</v>
      </c>
      <c r="R694" s="21">
        <v>0</v>
      </c>
      <c r="S694" s="21">
        <v>0</v>
      </c>
      <c r="T694" s="21">
        <v>0</v>
      </c>
      <c r="U694" s="21">
        <v>0</v>
      </c>
      <c r="V694" s="20">
        <v>0</v>
      </c>
      <c r="W694" s="10"/>
      <c r="X694" s="10" t="s">
        <v>30</v>
      </c>
    </row>
    <row r="695" spans="3:24" s="6" customFormat="1" ht="15.75" customHeight="1">
      <c r="C695" s="13"/>
      <c r="D695" s="10" t="s">
        <v>29</v>
      </c>
      <c r="E695" s="23">
        <v>0</v>
      </c>
      <c r="F695" s="22">
        <v>0</v>
      </c>
      <c r="G695" s="22">
        <v>0</v>
      </c>
      <c r="H695" s="22">
        <v>0</v>
      </c>
      <c r="I695" s="22">
        <v>0</v>
      </c>
      <c r="J695" s="22">
        <v>0</v>
      </c>
      <c r="K695" s="22">
        <v>0</v>
      </c>
      <c r="L695" s="22">
        <v>0</v>
      </c>
      <c r="M695" s="22">
        <v>0</v>
      </c>
      <c r="N695" s="22">
        <v>0</v>
      </c>
      <c r="O695" s="22">
        <v>0</v>
      </c>
      <c r="P695" s="22">
        <v>0</v>
      </c>
      <c r="Q695" s="21">
        <v>0</v>
      </c>
      <c r="R695" s="21">
        <v>0</v>
      </c>
      <c r="S695" s="21">
        <v>0</v>
      </c>
      <c r="T695" s="21">
        <v>0</v>
      </c>
      <c r="U695" s="21">
        <v>0</v>
      </c>
      <c r="V695" s="20">
        <v>0</v>
      </c>
      <c r="W695" s="10"/>
      <c r="X695" s="10" t="s">
        <v>29</v>
      </c>
    </row>
    <row r="696" spans="3:24" s="6" customFormat="1" ht="15.75" customHeight="1">
      <c r="C696" s="13"/>
      <c r="D696" s="10" t="s">
        <v>28</v>
      </c>
      <c r="E696" s="23">
        <v>0</v>
      </c>
      <c r="F696" s="22">
        <v>0</v>
      </c>
      <c r="G696" s="22">
        <v>0</v>
      </c>
      <c r="H696" s="22">
        <v>0</v>
      </c>
      <c r="I696" s="22">
        <v>0</v>
      </c>
      <c r="J696" s="22">
        <v>0</v>
      </c>
      <c r="K696" s="22">
        <v>0</v>
      </c>
      <c r="L696" s="22">
        <v>0</v>
      </c>
      <c r="M696" s="22">
        <v>0</v>
      </c>
      <c r="N696" s="22">
        <v>0</v>
      </c>
      <c r="O696" s="22">
        <v>0</v>
      </c>
      <c r="P696" s="22">
        <v>0</v>
      </c>
      <c r="Q696" s="21">
        <v>0</v>
      </c>
      <c r="R696" s="21">
        <v>0</v>
      </c>
      <c r="S696" s="21">
        <v>0</v>
      </c>
      <c r="T696" s="21">
        <v>0</v>
      </c>
      <c r="U696" s="21">
        <v>0</v>
      </c>
      <c r="V696" s="20">
        <v>0</v>
      </c>
      <c r="W696" s="10"/>
      <c r="X696" s="10" t="s">
        <v>28</v>
      </c>
    </row>
    <row r="697" spans="3:24" s="6" customFormat="1" ht="15.75" customHeight="1">
      <c r="C697" s="13"/>
      <c r="D697" s="10" t="s">
        <v>27</v>
      </c>
      <c r="E697" s="23">
        <v>0</v>
      </c>
      <c r="F697" s="22">
        <v>0</v>
      </c>
      <c r="G697" s="22">
        <v>0</v>
      </c>
      <c r="H697" s="22">
        <v>0</v>
      </c>
      <c r="I697" s="22">
        <v>0</v>
      </c>
      <c r="J697" s="22">
        <v>0</v>
      </c>
      <c r="K697" s="22">
        <v>0</v>
      </c>
      <c r="L697" s="22">
        <v>0</v>
      </c>
      <c r="M697" s="22">
        <v>0</v>
      </c>
      <c r="N697" s="22">
        <v>0</v>
      </c>
      <c r="O697" s="22">
        <v>0</v>
      </c>
      <c r="P697" s="22">
        <v>0</v>
      </c>
      <c r="Q697" s="21">
        <v>0</v>
      </c>
      <c r="R697" s="21">
        <v>0</v>
      </c>
      <c r="S697" s="21">
        <v>0</v>
      </c>
      <c r="T697" s="21">
        <v>0</v>
      </c>
      <c r="U697" s="21">
        <v>0</v>
      </c>
      <c r="V697" s="20">
        <v>0</v>
      </c>
      <c r="W697" s="10"/>
      <c r="X697" s="10" t="s">
        <v>27</v>
      </c>
    </row>
    <row r="698" spans="3:24" s="6" customFormat="1" ht="15.75" customHeight="1">
      <c r="C698" s="13"/>
      <c r="D698" s="10" t="s">
        <v>26</v>
      </c>
      <c r="E698" s="23">
        <v>0</v>
      </c>
      <c r="F698" s="22">
        <v>0</v>
      </c>
      <c r="G698" s="22">
        <v>0</v>
      </c>
      <c r="H698" s="22">
        <v>0</v>
      </c>
      <c r="I698" s="22">
        <v>0</v>
      </c>
      <c r="J698" s="22">
        <v>0</v>
      </c>
      <c r="K698" s="22">
        <v>0</v>
      </c>
      <c r="L698" s="22">
        <v>0</v>
      </c>
      <c r="M698" s="22">
        <v>0</v>
      </c>
      <c r="N698" s="22">
        <v>0</v>
      </c>
      <c r="O698" s="22">
        <v>0</v>
      </c>
      <c r="P698" s="22">
        <v>0</v>
      </c>
      <c r="Q698" s="21">
        <v>0</v>
      </c>
      <c r="R698" s="21">
        <v>0</v>
      </c>
      <c r="S698" s="21">
        <v>0</v>
      </c>
      <c r="T698" s="21">
        <v>0</v>
      </c>
      <c r="U698" s="21">
        <v>0</v>
      </c>
      <c r="V698" s="20">
        <v>0</v>
      </c>
      <c r="W698" s="10"/>
      <c r="X698" s="10" t="s">
        <v>26</v>
      </c>
    </row>
    <row r="699" spans="3:24" s="6" customFormat="1" ht="15.75" customHeight="1">
      <c r="C699" s="13"/>
      <c r="D699" s="10" t="s">
        <v>25</v>
      </c>
      <c r="E699" s="23">
        <v>0</v>
      </c>
      <c r="F699" s="22">
        <v>0</v>
      </c>
      <c r="G699" s="22">
        <v>0</v>
      </c>
      <c r="H699" s="22">
        <v>0</v>
      </c>
      <c r="I699" s="22">
        <v>0</v>
      </c>
      <c r="J699" s="22">
        <v>0</v>
      </c>
      <c r="K699" s="22">
        <v>0</v>
      </c>
      <c r="L699" s="22">
        <v>0</v>
      </c>
      <c r="M699" s="22">
        <v>0</v>
      </c>
      <c r="N699" s="22">
        <v>0</v>
      </c>
      <c r="O699" s="22">
        <v>0</v>
      </c>
      <c r="P699" s="22">
        <v>0</v>
      </c>
      <c r="Q699" s="21">
        <v>0</v>
      </c>
      <c r="R699" s="21">
        <v>0</v>
      </c>
      <c r="S699" s="21">
        <v>0</v>
      </c>
      <c r="T699" s="21">
        <v>0</v>
      </c>
      <c r="U699" s="21">
        <v>0</v>
      </c>
      <c r="V699" s="20">
        <v>0</v>
      </c>
      <c r="W699" s="10"/>
      <c r="X699" s="10" t="s">
        <v>25</v>
      </c>
    </row>
    <row r="700" spans="3:24" s="6" customFormat="1" ht="15.75" customHeight="1" thickBot="1">
      <c r="C700" s="19"/>
      <c r="D700" s="14" t="s">
        <v>24</v>
      </c>
      <c r="E700" s="18">
        <v>346330</v>
      </c>
      <c r="F700" s="17">
        <v>0</v>
      </c>
      <c r="G700" s="17">
        <v>0</v>
      </c>
      <c r="H700" s="17">
        <v>0</v>
      </c>
      <c r="I700" s="17">
        <v>0</v>
      </c>
      <c r="J700" s="17">
        <v>0</v>
      </c>
      <c r="K700" s="17">
        <v>0</v>
      </c>
      <c r="L700" s="17">
        <v>0</v>
      </c>
      <c r="M700" s="17">
        <v>0</v>
      </c>
      <c r="N700" s="17">
        <v>0</v>
      </c>
      <c r="O700" s="17">
        <v>0</v>
      </c>
      <c r="P700" s="17">
        <v>0</v>
      </c>
      <c r="Q700" s="16">
        <v>346330</v>
      </c>
      <c r="R700" s="16">
        <v>0</v>
      </c>
      <c r="S700" s="16">
        <v>0</v>
      </c>
      <c r="T700" s="16">
        <v>0</v>
      </c>
      <c r="U700" s="16">
        <v>0</v>
      </c>
      <c r="V700" s="15">
        <v>0</v>
      </c>
      <c r="W700" s="14"/>
      <c r="X700" s="14" t="s">
        <v>24</v>
      </c>
    </row>
    <row r="701" spans="3:24" s="6" customFormat="1" ht="15.75" customHeight="1">
      <c r="C701" s="13"/>
      <c r="D701" s="10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1"/>
      <c r="R701" s="11"/>
      <c r="S701" s="11"/>
      <c r="T701" s="11"/>
      <c r="U701" s="11"/>
      <c r="V701" s="11"/>
      <c r="W701" s="10"/>
      <c r="X701" s="10"/>
    </row>
    <row r="702" spans="3:24" s="8" customFormat="1" ht="15.75" customHeight="1">
      <c r="C702" s="8" t="s">
        <v>23</v>
      </c>
      <c r="D702" s="9"/>
      <c r="W702" s="9"/>
      <c r="X702" s="9"/>
    </row>
  </sheetData>
  <mergeCells count="50">
    <mergeCell ref="C629:D630"/>
    <mergeCell ref="C668:D669"/>
    <mergeCell ref="A577:C577"/>
    <mergeCell ref="V577:X577"/>
    <mergeCell ref="A586:C587"/>
    <mergeCell ref="V586:X587"/>
    <mergeCell ref="A610:C611"/>
    <mergeCell ref="V610:X611"/>
    <mergeCell ref="A549:C550"/>
    <mergeCell ref="V549:X550"/>
    <mergeCell ref="A574:C575"/>
    <mergeCell ref="V574:X575"/>
    <mergeCell ref="A576:C576"/>
    <mergeCell ref="V576:X576"/>
    <mergeCell ref="A483:C484"/>
    <mergeCell ref="V483:X484"/>
    <mergeCell ref="A501:C502"/>
    <mergeCell ref="V501:X502"/>
    <mergeCell ref="A525:C526"/>
    <mergeCell ref="V525:X526"/>
    <mergeCell ref="A413:C414"/>
    <mergeCell ref="V413:X414"/>
    <mergeCell ref="A436:C437"/>
    <mergeCell ref="V436:X437"/>
    <mergeCell ref="A459:C460"/>
    <mergeCell ref="V459:X460"/>
    <mergeCell ref="A357:C357"/>
    <mergeCell ref="A358:C358"/>
    <mergeCell ref="A366:C367"/>
    <mergeCell ref="V366:X367"/>
    <mergeCell ref="A390:C391"/>
    <mergeCell ref="V390:X391"/>
    <mergeCell ref="A344:C345"/>
    <mergeCell ref="V344:X345"/>
    <mergeCell ref="A346:C346"/>
    <mergeCell ref="A347:C347"/>
    <mergeCell ref="A355:C356"/>
    <mergeCell ref="V355:X356"/>
    <mergeCell ref="A311:C311"/>
    <mergeCell ref="V311:X311"/>
    <mergeCell ref="A312:C312"/>
    <mergeCell ref="V312:X312"/>
    <mergeCell ref="A320:C321"/>
    <mergeCell ref="V320:X321"/>
    <mergeCell ref="A263:C264"/>
    <mergeCell ref="V263:X264"/>
    <mergeCell ref="A286:C287"/>
    <mergeCell ref="V286:X287"/>
    <mergeCell ref="A309:C310"/>
    <mergeCell ref="V309:X31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3BCB-F422-49E0-816B-936CD0A04335}">
  <dimension ref="A1:R26"/>
  <sheetViews>
    <sheetView workbookViewId="0">
      <selection activeCell="J13" sqref="J13"/>
    </sheetView>
  </sheetViews>
  <sheetFormatPr defaultColWidth="7.625" defaultRowHeight="16.5"/>
  <cols>
    <col min="1" max="1" width="10.875" customWidth="1"/>
    <col min="2" max="2" width="9.875" customWidth="1"/>
    <col min="3" max="3" width="9.625" customWidth="1"/>
    <col min="4" max="4" width="9.75" customWidth="1"/>
    <col min="5" max="5" width="9.5" customWidth="1"/>
    <col min="6" max="6" width="9.125" customWidth="1"/>
    <col min="7" max="7" width="9.375" customWidth="1"/>
    <col min="10" max="10" width="9.125" customWidth="1"/>
    <col min="11" max="11" width="10.125" customWidth="1"/>
    <col min="12" max="12" width="9.75" customWidth="1"/>
    <col min="13" max="13" width="10.625" customWidth="1"/>
    <col min="14" max="14" width="9.875" customWidth="1"/>
    <col min="15" max="15" width="9.75" customWidth="1"/>
    <col min="16" max="16" width="10.625" customWidth="1"/>
    <col min="17" max="17" width="11.125" customWidth="1"/>
  </cols>
  <sheetData>
    <row r="1" spans="1:10" ht="25.5" customHeight="1">
      <c r="A1" s="310" t="s">
        <v>206</v>
      </c>
    </row>
    <row r="3" spans="1:10">
      <c r="A3" s="339" t="s">
        <v>207</v>
      </c>
      <c r="B3" s="340" t="s">
        <v>208</v>
      </c>
      <c r="C3" s="340" t="s">
        <v>208</v>
      </c>
      <c r="D3" s="340" t="s">
        <v>208</v>
      </c>
      <c r="E3" s="340" t="s">
        <v>208</v>
      </c>
      <c r="F3" s="340" t="s">
        <v>208</v>
      </c>
      <c r="G3" s="340" t="s">
        <v>208</v>
      </c>
      <c r="H3" s="340" t="s">
        <v>208</v>
      </c>
    </row>
    <row r="4" spans="1:10">
      <c r="A4" s="340" t="s">
        <v>207</v>
      </c>
      <c r="B4" s="311" t="s">
        <v>209</v>
      </c>
      <c r="C4" s="340" t="s">
        <v>210</v>
      </c>
      <c r="D4" s="340" t="s">
        <v>210</v>
      </c>
      <c r="E4" s="340" t="s">
        <v>211</v>
      </c>
      <c r="F4" s="340" t="s">
        <v>211</v>
      </c>
      <c r="G4" s="340" t="s">
        <v>212</v>
      </c>
      <c r="H4" s="340" t="s">
        <v>212</v>
      </c>
    </row>
    <row r="5" spans="1:10">
      <c r="A5" s="340" t="s">
        <v>207</v>
      </c>
      <c r="B5" s="311" t="s">
        <v>213</v>
      </c>
      <c r="C5" s="311" t="s">
        <v>214</v>
      </c>
      <c r="D5" s="311" t="s">
        <v>215</v>
      </c>
      <c r="E5" s="311" t="s">
        <v>216</v>
      </c>
      <c r="F5" s="311" t="s">
        <v>217</v>
      </c>
      <c r="G5" s="311" t="s">
        <v>218</v>
      </c>
      <c r="H5" s="311" t="s">
        <v>219</v>
      </c>
      <c r="I5" s="311" t="s">
        <v>220</v>
      </c>
      <c r="J5" s="311" t="s">
        <v>221</v>
      </c>
    </row>
    <row r="6" spans="1:10">
      <c r="A6" s="312" t="s">
        <v>87</v>
      </c>
      <c r="B6" s="313">
        <v>51849861</v>
      </c>
      <c r="C6" s="313">
        <v>47596532</v>
      </c>
      <c r="D6" s="313">
        <v>4253329</v>
      </c>
      <c r="E6" s="313">
        <v>47240850</v>
      </c>
      <c r="F6" s="313">
        <v>4609011</v>
      </c>
      <c r="G6" s="314">
        <v>91.8</v>
      </c>
      <c r="H6" s="314">
        <v>91.11</v>
      </c>
      <c r="I6">
        <f>G6/100</f>
        <v>0.91799999999999993</v>
      </c>
      <c r="J6">
        <f>1-I6</f>
        <v>8.2000000000000073E-2</v>
      </c>
    </row>
    <row r="7" spans="1:10">
      <c r="A7" s="312" t="s">
        <v>222</v>
      </c>
      <c r="B7" s="313">
        <v>9729107</v>
      </c>
      <c r="C7" s="313">
        <v>9729107</v>
      </c>
      <c r="D7" s="313">
        <v>0</v>
      </c>
      <c r="E7" s="313">
        <v>9729107</v>
      </c>
      <c r="F7" s="313">
        <v>0</v>
      </c>
      <c r="G7" s="314">
        <v>100</v>
      </c>
      <c r="H7" s="314">
        <v>100</v>
      </c>
      <c r="I7">
        <f t="shared" ref="I7:I23" si="0">G7/100</f>
        <v>1</v>
      </c>
      <c r="J7">
        <f t="shared" ref="J7:J23" si="1">1-I7</f>
        <v>0</v>
      </c>
    </row>
    <row r="8" spans="1:10">
      <c r="A8" s="312" t="s">
        <v>223</v>
      </c>
      <c r="B8" s="313">
        <v>3413841</v>
      </c>
      <c r="C8" s="313">
        <v>3413841</v>
      </c>
      <c r="D8" s="313">
        <v>0</v>
      </c>
      <c r="E8" s="313">
        <v>3396773</v>
      </c>
      <c r="F8" s="313">
        <v>17068</v>
      </c>
      <c r="G8" s="314">
        <v>100</v>
      </c>
      <c r="H8" s="314">
        <v>99.5</v>
      </c>
      <c r="I8">
        <f t="shared" si="0"/>
        <v>1</v>
      </c>
      <c r="J8">
        <f t="shared" si="1"/>
        <v>0</v>
      </c>
    </row>
    <row r="9" spans="1:10">
      <c r="A9" s="312" t="s">
        <v>224</v>
      </c>
      <c r="B9" s="313">
        <v>2438031</v>
      </c>
      <c r="C9" s="313">
        <v>2433088</v>
      </c>
      <c r="D9" s="313">
        <v>4943</v>
      </c>
      <c r="E9" s="313">
        <v>2416915</v>
      </c>
      <c r="F9" s="313">
        <v>21116</v>
      </c>
      <c r="G9" s="314">
        <v>99.8</v>
      </c>
      <c r="H9" s="314">
        <v>99.13</v>
      </c>
      <c r="I9">
        <f t="shared" si="0"/>
        <v>0.998</v>
      </c>
      <c r="J9">
        <f t="shared" si="1"/>
        <v>2.0000000000000018E-3</v>
      </c>
    </row>
    <row r="10" spans="1:10">
      <c r="A10" s="312" t="s">
        <v>225</v>
      </c>
      <c r="B10" s="313">
        <v>2957026</v>
      </c>
      <c r="C10" s="313">
        <v>2890505</v>
      </c>
      <c r="D10" s="313">
        <v>66521</v>
      </c>
      <c r="E10" s="313">
        <v>2892036</v>
      </c>
      <c r="F10" s="313">
        <v>64990</v>
      </c>
      <c r="G10" s="314">
        <v>97.75</v>
      </c>
      <c r="H10" s="314">
        <v>97.8</v>
      </c>
      <c r="I10">
        <f t="shared" si="0"/>
        <v>0.97750000000000004</v>
      </c>
      <c r="J10">
        <f t="shared" si="1"/>
        <v>2.2499999999999964E-2</v>
      </c>
    </row>
    <row r="11" spans="1:10">
      <c r="A11" s="312" t="s">
        <v>226</v>
      </c>
      <c r="B11" s="313">
        <v>1456468</v>
      </c>
      <c r="C11" s="313">
        <v>1456468</v>
      </c>
      <c r="D11" s="313">
        <v>0</v>
      </c>
      <c r="E11" s="313">
        <v>1456468</v>
      </c>
      <c r="F11" s="313">
        <v>0</v>
      </c>
      <c r="G11" s="314">
        <v>100</v>
      </c>
      <c r="H11" s="314">
        <v>100</v>
      </c>
      <c r="I11">
        <f t="shared" si="0"/>
        <v>1</v>
      </c>
      <c r="J11">
        <f t="shared" si="1"/>
        <v>0</v>
      </c>
    </row>
    <row r="12" spans="1:10">
      <c r="A12" s="312" t="s">
        <v>227</v>
      </c>
      <c r="B12" s="313">
        <v>1474870</v>
      </c>
      <c r="C12" s="313">
        <v>1474870</v>
      </c>
      <c r="D12" s="313">
        <v>0</v>
      </c>
      <c r="E12" s="313">
        <v>1474870</v>
      </c>
      <c r="F12" s="313">
        <v>0</v>
      </c>
      <c r="G12" s="314">
        <v>100</v>
      </c>
      <c r="H12" s="314">
        <v>100</v>
      </c>
      <c r="I12">
        <f t="shared" si="0"/>
        <v>1</v>
      </c>
      <c r="J12">
        <f t="shared" si="1"/>
        <v>0</v>
      </c>
    </row>
    <row r="13" spans="1:10">
      <c r="A13" s="312" t="s">
        <v>228</v>
      </c>
      <c r="B13" s="313">
        <v>1148019</v>
      </c>
      <c r="C13" s="313">
        <v>1145874</v>
      </c>
      <c r="D13" s="313">
        <v>2145</v>
      </c>
      <c r="E13" s="313">
        <v>1093572</v>
      </c>
      <c r="F13" s="313">
        <v>54447</v>
      </c>
      <c r="G13" s="314">
        <v>99.81</v>
      </c>
      <c r="H13" s="314">
        <v>95.26</v>
      </c>
      <c r="I13">
        <f t="shared" si="0"/>
        <v>0.99809999999999999</v>
      </c>
      <c r="J13">
        <f t="shared" si="1"/>
        <v>1.9000000000000128E-3</v>
      </c>
    </row>
    <row r="14" spans="1:10">
      <c r="A14" s="312" t="s">
        <v>229</v>
      </c>
      <c r="B14" s="313">
        <v>340575</v>
      </c>
      <c r="C14" s="313">
        <v>309581</v>
      </c>
      <c r="D14" s="313">
        <v>30994</v>
      </c>
      <c r="E14" s="313">
        <v>293820</v>
      </c>
      <c r="F14" s="313">
        <v>46755</v>
      </c>
      <c r="G14" s="314">
        <v>90.9</v>
      </c>
      <c r="H14" s="314">
        <v>86.27</v>
      </c>
      <c r="I14">
        <f t="shared" si="0"/>
        <v>0.90900000000000003</v>
      </c>
      <c r="J14">
        <f t="shared" si="1"/>
        <v>9.099999999999997E-2</v>
      </c>
    </row>
    <row r="15" spans="1:10">
      <c r="A15" s="312" t="s">
        <v>230</v>
      </c>
      <c r="B15" s="313">
        <v>13239666</v>
      </c>
      <c r="C15" s="313">
        <v>12221217</v>
      </c>
      <c r="D15" s="313">
        <v>1018449</v>
      </c>
      <c r="E15" s="313">
        <v>12505872</v>
      </c>
      <c r="F15" s="313">
        <v>733794</v>
      </c>
      <c r="G15" s="314">
        <v>92.31</v>
      </c>
      <c r="H15" s="314">
        <v>94.46</v>
      </c>
      <c r="I15">
        <f t="shared" si="0"/>
        <v>0.92310000000000003</v>
      </c>
      <c r="J15">
        <f t="shared" si="1"/>
        <v>7.6899999999999968E-2</v>
      </c>
    </row>
    <row r="16" spans="1:10">
      <c r="A16" s="312" t="s">
        <v>231</v>
      </c>
      <c r="B16" s="313">
        <v>1541502</v>
      </c>
      <c r="C16" s="313">
        <v>1258048</v>
      </c>
      <c r="D16" s="313">
        <v>283454</v>
      </c>
      <c r="E16" s="313">
        <v>1191688</v>
      </c>
      <c r="F16" s="313">
        <v>349814</v>
      </c>
      <c r="G16" s="314">
        <v>81.61</v>
      </c>
      <c r="H16" s="314">
        <v>77.31</v>
      </c>
      <c r="I16">
        <f t="shared" si="0"/>
        <v>0.81610000000000005</v>
      </c>
      <c r="J16">
        <f t="shared" si="1"/>
        <v>0.18389999999999995</v>
      </c>
    </row>
    <row r="17" spans="1:18">
      <c r="A17" s="312" t="s">
        <v>232</v>
      </c>
      <c r="B17" s="313">
        <v>1600007</v>
      </c>
      <c r="C17" s="313">
        <v>1263033</v>
      </c>
      <c r="D17" s="313">
        <v>336974</v>
      </c>
      <c r="E17" s="313">
        <v>1269742</v>
      </c>
      <c r="F17" s="313">
        <v>330265</v>
      </c>
      <c r="G17" s="314">
        <v>78.94</v>
      </c>
      <c r="H17" s="314">
        <v>79.36</v>
      </c>
      <c r="I17">
        <f t="shared" si="0"/>
        <v>0.78939999999999999</v>
      </c>
      <c r="J17">
        <f t="shared" si="1"/>
        <v>0.21060000000000001</v>
      </c>
    </row>
    <row r="18" spans="1:18">
      <c r="A18" s="312" t="s">
        <v>233</v>
      </c>
      <c r="B18" s="313">
        <v>2123709</v>
      </c>
      <c r="C18" s="313">
        <v>1580443</v>
      </c>
      <c r="D18" s="313">
        <v>543266</v>
      </c>
      <c r="E18" s="313">
        <v>1493216</v>
      </c>
      <c r="F18" s="313">
        <v>630493</v>
      </c>
      <c r="G18" s="314">
        <v>74.42</v>
      </c>
      <c r="H18" s="314">
        <v>70.31</v>
      </c>
      <c r="I18">
        <f t="shared" si="0"/>
        <v>0.74419999999999997</v>
      </c>
      <c r="J18">
        <f t="shared" si="1"/>
        <v>0.25580000000000003</v>
      </c>
    </row>
    <row r="19" spans="1:18">
      <c r="A19" s="312" t="s">
        <v>234</v>
      </c>
      <c r="B19" s="313">
        <v>1818917</v>
      </c>
      <c r="C19" s="313">
        <v>1477068</v>
      </c>
      <c r="D19" s="313">
        <v>341849</v>
      </c>
      <c r="E19" s="313">
        <v>1433720</v>
      </c>
      <c r="F19" s="313">
        <v>385197</v>
      </c>
      <c r="G19" s="314">
        <v>81.209999999999994</v>
      </c>
      <c r="H19" s="314">
        <v>78.819999999999993</v>
      </c>
      <c r="I19">
        <f t="shared" si="0"/>
        <v>0.81209999999999993</v>
      </c>
      <c r="J19">
        <f t="shared" si="1"/>
        <v>0.18790000000000007</v>
      </c>
    </row>
    <row r="20" spans="1:18">
      <c r="A20" s="312" t="s">
        <v>235</v>
      </c>
      <c r="B20" s="313">
        <v>1868745</v>
      </c>
      <c r="C20" s="313">
        <v>1338224</v>
      </c>
      <c r="D20" s="313">
        <v>530521</v>
      </c>
      <c r="E20" s="313">
        <v>1307537</v>
      </c>
      <c r="F20" s="313">
        <v>561208</v>
      </c>
      <c r="G20" s="314">
        <v>71.61</v>
      </c>
      <c r="H20" s="314">
        <v>69.97</v>
      </c>
      <c r="I20">
        <f t="shared" si="0"/>
        <v>0.71609999999999996</v>
      </c>
      <c r="J20">
        <f t="shared" si="1"/>
        <v>0.28390000000000004</v>
      </c>
    </row>
    <row r="21" spans="1:18">
      <c r="A21" s="312" t="s">
        <v>236</v>
      </c>
      <c r="B21" s="313">
        <v>2665836</v>
      </c>
      <c r="C21" s="313">
        <v>2094138</v>
      </c>
      <c r="D21" s="313">
        <v>571698</v>
      </c>
      <c r="E21" s="313">
        <v>1995306</v>
      </c>
      <c r="F21" s="313">
        <v>670530</v>
      </c>
      <c r="G21" s="314">
        <v>78.55</v>
      </c>
      <c r="H21" s="314">
        <v>74.849999999999994</v>
      </c>
      <c r="I21">
        <f t="shared" si="0"/>
        <v>0.78549999999999998</v>
      </c>
      <c r="J21">
        <f t="shared" si="1"/>
        <v>0.21450000000000002</v>
      </c>
    </row>
    <row r="22" spans="1:18">
      <c r="A22" s="312" t="s">
        <v>237</v>
      </c>
      <c r="B22" s="313">
        <v>3362553</v>
      </c>
      <c r="C22" s="313">
        <v>2902685</v>
      </c>
      <c r="D22" s="313">
        <v>459868</v>
      </c>
      <c r="E22" s="313">
        <v>2656158</v>
      </c>
      <c r="F22" s="313">
        <v>706395</v>
      </c>
      <c r="G22" s="314">
        <v>86.32</v>
      </c>
      <c r="H22" s="314">
        <v>78.989999999999995</v>
      </c>
      <c r="I22">
        <f t="shared" si="0"/>
        <v>0.86319999999999997</v>
      </c>
      <c r="J22">
        <f t="shared" si="1"/>
        <v>0.13680000000000003</v>
      </c>
    </row>
    <row r="23" spans="1:18">
      <c r="A23" s="315" t="s">
        <v>238</v>
      </c>
      <c r="B23" s="313">
        <v>670989</v>
      </c>
      <c r="C23" s="313">
        <v>608342</v>
      </c>
      <c r="D23" s="313">
        <v>62647</v>
      </c>
      <c r="E23" s="313">
        <v>634050</v>
      </c>
      <c r="F23" s="313">
        <v>36939</v>
      </c>
      <c r="G23" s="314">
        <v>90.66</v>
      </c>
      <c r="H23" s="314">
        <v>94.49</v>
      </c>
      <c r="I23">
        <f t="shared" si="0"/>
        <v>0.90659999999999996</v>
      </c>
      <c r="J23">
        <f t="shared" si="1"/>
        <v>9.3400000000000039E-2</v>
      </c>
    </row>
    <row r="24" spans="1:18" ht="20.25" customHeight="1">
      <c r="B24" s="255" t="s">
        <v>68</v>
      </c>
      <c r="C24" s="170" t="s">
        <v>67</v>
      </c>
      <c r="D24" s="170" t="s">
        <v>66</v>
      </c>
      <c r="E24" s="170" t="s">
        <v>65</v>
      </c>
      <c r="F24" s="254" t="s">
        <v>64</v>
      </c>
      <c r="G24" s="41" t="s">
        <v>63</v>
      </c>
      <c r="H24" s="41" t="s">
        <v>62</v>
      </c>
      <c r="I24" s="41" t="s">
        <v>61</v>
      </c>
      <c r="J24" s="41" t="s">
        <v>60</v>
      </c>
      <c r="K24" s="41" t="s">
        <v>59</v>
      </c>
      <c r="L24" s="41" t="s">
        <v>58</v>
      </c>
      <c r="M24" s="41" t="s">
        <v>57</v>
      </c>
      <c r="N24" s="41" t="s">
        <v>56</v>
      </c>
      <c r="O24" s="41" t="s">
        <v>55</v>
      </c>
      <c r="P24" s="41" t="s">
        <v>54</v>
      </c>
      <c r="Q24" s="41" t="s">
        <v>53</v>
      </c>
      <c r="R24" s="40" t="s">
        <v>52</v>
      </c>
    </row>
    <row r="25" spans="1:18">
      <c r="A25" s="316" t="s">
        <v>220</v>
      </c>
      <c r="B25">
        <f>I7</f>
        <v>1</v>
      </c>
      <c r="C25">
        <f>I8</f>
        <v>1</v>
      </c>
      <c r="D25">
        <f>I9</f>
        <v>0.998</v>
      </c>
      <c r="E25">
        <f>I10</f>
        <v>0.97750000000000004</v>
      </c>
      <c r="F25">
        <f>I11</f>
        <v>1</v>
      </c>
      <c r="G25">
        <f>I12</f>
        <v>1</v>
      </c>
      <c r="H25">
        <f>I13</f>
        <v>0.99809999999999999</v>
      </c>
      <c r="I25">
        <f>I14</f>
        <v>0.90900000000000003</v>
      </c>
      <c r="J25">
        <f>I15</f>
        <v>0.92310000000000003</v>
      </c>
      <c r="K25">
        <f>I16</f>
        <v>0.81610000000000005</v>
      </c>
      <c r="L25">
        <f>I17</f>
        <v>0.78939999999999999</v>
      </c>
      <c r="M25">
        <f>I18</f>
        <v>0.74419999999999997</v>
      </c>
      <c r="N25">
        <f>I19</f>
        <v>0.81209999999999993</v>
      </c>
      <c r="O25">
        <f>I20</f>
        <v>0.71609999999999996</v>
      </c>
      <c r="P25">
        <f>I21</f>
        <v>0.78549999999999998</v>
      </c>
      <c r="Q25">
        <f>I22</f>
        <v>0.86319999999999997</v>
      </c>
      <c r="R25">
        <f>I23</f>
        <v>0.90659999999999996</v>
      </c>
    </row>
    <row r="26" spans="1:18">
      <c r="A26" s="316" t="s">
        <v>221</v>
      </c>
      <c r="B26">
        <f>J7</f>
        <v>0</v>
      </c>
      <c r="C26">
        <f>J8</f>
        <v>0</v>
      </c>
      <c r="D26">
        <f>J9</f>
        <v>2.0000000000000018E-3</v>
      </c>
      <c r="E26">
        <f>J10</f>
        <v>2.2499999999999964E-2</v>
      </c>
      <c r="F26">
        <f>J11</f>
        <v>0</v>
      </c>
      <c r="G26">
        <f>J12</f>
        <v>0</v>
      </c>
      <c r="H26">
        <f>J13</f>
        <v>1.9000000000000128E-3</v>
      </c>
      <c r="I26">
        <f>J14</f>
        <v>9.099999999999997E-2</v>
      </c>
      <c r="J26">
        <f>J15</f>
        <v>7.6899999999999968E-2</v>
      </c>
      <c r="K26">
        <f>J16</f>
        <v>0.18389999999999995</v>
      </c>
      <c r="L26">
        <f>J17</f>
        <v>0.21060000000000001</v>
      </c>
      <c r="M26">
        <f>J18</f>
        <v>0.25580000000000003</v>
      </c>
      <c r="N26">
        <f>J19</f>
        <v>0.18790000000000007</v>
      </c>
      <c r="O26">
        <f>J20</f>
        <v>0.28390000000000004</v>
      </c>
      <c r="P26">
        <f>J21</f>
        <v>0.21450000000000002</v>
      </c>
      <c r="Q26">
        <f>J22</f>
        <v>0.13680000000000003</v>
      </c>
      <c r="R26">
        <f>J23</f>
        <v>9.3400000000000039E-2</v>
      </c>
    </row>
  </sheetData>
  <mergeCells count="5">
    <mergeCell ref="A3:A5"/>
    <mergeCell ref="B3:H3"/>
    <mergeCell ref="C4:D4"/>
    <mergeCell ref="E4:F4"/>
    <mergeCell ref="G4:H4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AA65-F7BB-44AB-ACFE-8282F027B7E9}">
  <dimension ref="A1:Z80"/>
  <sheetViews>
    <sheetView tabSelected="1" topLeftCell="A22" zoomScale="85" zoomScaleNormal="85" workbookViewId="0">
      <selection activeCell="H45" sqref="H45"/>
    </sheetView>
  </sheetViews>
  <sheetFormatPr defaultColWidth="11.625" defaultRowHeight="16.5"/>
  <cols>
    <col min="1" max="1" width="26.625" customWidth="1"/>
    <col min="2" max="2" width="11.25" customWidth="1"/>
    <col min="3" max="3" width="11.625" customWidth="1"/>
    <col min="5" max="5" width="26.625" customWidth="1"/>
    <col min="9" max="26" width="17.625" customWidth="1"/>
  </cols>
  <sheetData>
    <row r="1" spans="3:8">
      <c r="C1" s="341" t="s">
        <v>205</v>
      </c>
      <c r="D1" s="341"/>
      <c r="E1" s="343">
        <f>About!A22</f>
        <v>2019</v>
      </c>
      <c r="F1" s="344" t="s">
        <v>185</v>
      </c>
      <c r="G1" s="344"/>
      <c r="H1" s="344"/>
    </row>
    <row r="2" spans="3:8">
      <c r="C2" s="341"/>
      <c r="D2" s="341"/>
      <c r="E2" s="343"/>
      <c r="F2" s="345" t="s">
        <v>184</v>
      </c>
      <c r="G2" s="345"/>
      <c r="H2" s="346" t="s">
        <v>170</v>
      </c>
    </row>
    <row r="3" spans="3:8">
      <c r="E3" s="6"/>
      <c r="F3" s="275" t="s">
        <v>183</v>
      </c>
      <c r="G3" s="274" t="s">
        <v>182</v>
      </c>
      <c r="H3" s="346"/>
    </row>
    <row r="4" spans="3:8">
      <c r="E4" s="292" t="s">
        <v>12</v>
      </c>
      <c r="F4" s="293">
        <v>0</v>
      </c>
      <c r="G4" s="293">
        <v>0</v>
      </c>
      <c r="H4" s="293">
        <v>0</v>
      </c>
    </row>
    <row r="5" spans="3:8">
      <c r="E5" s="294" t="s">
        <v>0</v>
      </c>
      <c r="F5" s="293">
        <v>0</v>
      </c>
      <c r="G5" s="293">
        <v>0</v>
      </c>
      <c r="H5" s="293">
        <v>0</v>
      </c>
    </row>
    <row r="6" spans="3:8">
      <c r="E6" s="294" t="s">
        <v>1</v>
      </c>
      <c r="F6" s="293">
        <v>0</v>
      </c>
      <c r="G6" s="293">
        <v>0</v>
      </c>
      <c r="H6" s="293">
        <v>0</v>
      </c>
    </row>
    <row r="7" spans="3:8">
      <c r="E7" s="263" t="s">
        <v>2</v>
      </c>
      <c r="F7" s="271">
        <f>F45</f>
        <v>0</v>
      </c>
      <c r="G7" s="271">
        <f>F46</f>
        <v>0.09</v>
      </c>
      <c r="H7" s="271">
        <f>F47</f>
        <v>1.3492500000000001</v>
      </c>
    </row>
    <row r="8" spans="3:8">
      <c r="E8" s="263" t="s">
        <v>13</v>
      </c>
      <c r="F8" s="271">
        <f>F36</f>
        <v>0</v>
      </c>
      <c r="G8" s="271">
        <f>F37</f>
        <v>8.4721000000000011</v>
      </c>
      <c r="H8" s="271">
        <f>F38</f>
        <v>4.792320000000001</v>
      </c>
    </row>
    <row r="9" spans="3:8">
      <c r="E9" s="263" t="s">
        <v>3</v>
      </c>
      <c r="F9" s="271">
        <f>F26</f>
        <v>525.91992551978171</v>
      </c>
      <c r="G9" s="271">
        <f>F27</f>
        <v>85.264443480200612</v>
      </c>
      <c r="H9" s="271">
        <f>F28</f>
        <v>483.42938500000025</v>
      </c>
    </row>
    <row r="10" spans="3:8">
      <c r="E10" s="292" t="s">
        <v>4</v>
      </c>
      <c r="F10" s="293">
        <v>0</v>
      </c>
      <c r="G10" s="293">
        <v>0</v>
      </c>
      <c r="H10" s="293">
        <v>0</v>
      </c>
    </row>
    <row r="11" spans="3:8">
      <c r="E11" s="294" t="s">
        <v>5</v>
      </c>
      <c r="F11" s="293">
        <v>0</v>
      </c>
      <c r="G11" s="293">
        <v>0</v>
      </c>
      <c r="H11" s="293">
        <v>0</v>
      </c>
    </row>
    <row r="12" spans="3:8">
      <c r="E12" s="294" t="s">
        <v>6</v>
      </c>
      <c r="F12" s="293">
        <v>0</v>
      </c>
      <c r="G12" s="293">
        <v>0</v>
      </c>
      <c r="H12" s="293">
        <v>0</v>
      </c>
    </row>
    <row r="13" spans="3:8">
      <c r="E13" s="294" t="s">
        <v>7</v>
      </c>
      <c r="F13" s="293">
        <v>0</v>
      </c>
      <c r="G13" s="293">
        <v>0</v>
      </c>
      <c r="H13" s="293">
        <v>0</v>
      </c>
    </row>
    <row r="14" spans="3:8">
      <c r="E14" s="294" t="s">
        <v>8</v>
      </c>
      <c r="F14" s="293">
        <v>0</v>
      </c>
      <c r="G14" s="293">
        <v>0</v>
      </c>
      <c r="H14" s="293">
        <v>0</v>
      </c>
    </row>
    <row r="15" spans="3:8">
      <c r="E15" s="294" t="s">
        <v>11</v>
      </c>
      <c r="F15" s="293">
        <v>0</v>
      </c>
      <c r="G15" s="293">
        <v>0</v>
      </c>
      <c r="H15" s="293">
        <v>0</v>
      </c>
    </row>
    <row r="16" spans="3:8">
      <c r="E16" s="294" t="s">
        <v>14</v>
      </c>
      <c r="F16" s="293">
        <v>0</v>
      </c>
      <c r="G16" s="293">
        <v>0</v>
      </c>
      <c r="H16" s="293">
        <v>0</v>
      </c>
    </row>
    <row r="17" spans="1:26">
      <c r="E17" s="294" t="s">
        <v>15</v>
      </c>
      <c r="F17" s="293">
        <v>0</v>
      </c>
      <c r="G17" s="293">
        <v>0</v>
      </c>
      <c r="H17" s="293">
        <v>0</v>
      </c>
    </row>
    <row r="18" spans="1:26">
      <c r="E18" s="294" t="s">
        <v>16</v>
      </c>
      <c r="F18" s="293">
        <v>0</v>
      </c>
      <c r="G18" s="293">
        <v>0</v>
      </c>
      <c r="H18" s="293">
        <v>0</v>
      </c>
    </row>
    <row r="19" spans="1:26">
      <c r="E19" s="294" t="s">
        <v>17</v>
      </c>
      <c r="F19" s="293">
        <v>0</v>
      </c>
      <c r="G19" s="293">
        <v>0</v>
      </c>
      <c r="H19" s="293">
        <v>0</v>
      </c>
      <c r="L19" s="271"/>
    </row>
    <row r="21" spans="1:26" ht="38.25" customHeight="1">
      <c r="E21" s="342" t="s">
        <v>198</v>
      </c>
      <c r="F21" s="342"/>
      <c r="G21" s="342"/>
      <c r="H21" s="342"/>
    </row>
    <row r="22" spans="1:26" ht="26.25">
      <c r="A22" s="273" t="s">
        <v>199</v>
      </c>
      <c r="L22" s="273"/>
    </row>
    <row r="23" spans="1:26" ht="20.25">
      <c r="A23" s="53" t="s">
        <v>181</v>
      </c>
      <c r="L23" s="53"/>
    </row>
    <row r="24" spans="1:26" ht="33">
      <c r="B24" s="267" t="s">
        <v>176</v>
      </c>
      <c r="F24" s="266" t="s">
        <v>176</v>
      </c>
      <c r="I24" s="309" t="s">
        <v>243</v>
      </c>
      <c r="J24" s="255" t="s">
        <v>68</v>
      </c>
      <c r="K24" s="170" t="s">
        <v>67</v>
      </c>
      <c r="L24" s="170" t="s">
        <v>66</v>
      </c>
      <c r="M24" s="170" t="s">
        <v>65</v>
      </c>
      <c r="N24" s="254" t="s">
        <v>64</v>
      </c>
      <c r="O24" s="41" t="s">
        <v>63</v>
      </c>
      <c r="P24" s="41" t="s">
        <v>62</v>
      </c>
      <c r="Q24" s="41" t="s">
        <v>61</v>
      </c>
      <c r="R24" s="41" t="s">
        <v>60</v>
      </c>
      <c r="S24" s="41" t="s">
        <v>59</v>
      </c>
      <c r="T24" s="41" t="s">
        <v>58</v>
      </c>
      <c r="U24" s="41" t="s">
        <v>57</v>
      </c>
      <c r="V24" s="41" t="s">
        <v>56</v>
      </c>
      <c r="W24" s="41" t="s">
        <v>55</v>
      </c>
      <c r="X24" s="41" t="s">
        <v>54</v>
      </c>
      <c r="Y24" s="41" t="s">
        <v>53</v>
      </c>
      <c r="Z24" s="40" t="s">
        <v>52</v>
      </c>
    </row>
    <row r="25" spans="1:26">
      <c r="A25" t="s">
        <v>174</v>
      </c>
      <c r="B25" t="s">
        <v>175</v>
      </c>
      <c r="E25" t="s">
        <v>174</v>
      </c>
      <c r="F25" s="263" t="s">
        <v>173</v>
      </c>
      <c r="I25" t="s">
        <v>172</v>
      </c>
      <c r="J25" s="317">
        <f>(KNREC!F$51+KNREC!F$58)*KOSIS!B25</f>
        <v>53602.448999976958</v>
      </c>
      <c r="K25" s="317">
        <f>(KNREC!G$51+KNREC!G$58)*KOSIS!C25</f>
        <v>13511.121999999859</v>
      </c>
      <c r="L25" s="317">
        <f>(KNREC!H$51+KNREC!H$58)*KOSIS!D25</f>
        <v>11720.298428000151</v>
      </c>
      <c r="M25" s="317">
        <f>(KNREC!I$51+KNREC!I$58)*KOSIS!E25</f>
        <v>17044.736902499837</v>
      </c>
      <c r="N25" s="317">
        <f>(KNREC!J$51+KNREC!J$58)*KOSIS!F25</f>
        <v>12166.094999999681</v>
      </c>
      <c r="O25" s="317">
        <f>(KNREC!K$51+KNREC!K$58)*KOSIS!G25</f>
        <v>10563.710999999137</v>
      </c>
      <c r="P25" s="317">
        <f>(KNREC!L$51+KNREC!L$58)*KOSIS!H25</f>
        <v>12727.032605999944</v>
      </c>
      <c r="Q25" s="317">
        <f>(KNREC!M$51+KNREC!M$58)*KOSIS!I25</f>
        <v>4424.7938400000021</v>
      </c>
      <c r="R25" s="317">
        <f>(KNREC!N$51+KNREC!N$58)*KOSIS!J25</f>
        <v>89568.97362990299</v>
      </c>
      <c r="S25" s="317">
        <f>(KNREC!O$51+KNREC!O$58)*KOSIS!K25</f>
        <v>31222.919357300096</v>
      </c>
      <c r="T25" s="317">
        <f>(KNREC!P$51+KNREC!P$58)*KOSIS!L25</f>
        <v>50588.648478400173</v>
      </c>
      <c r="U25" s="317">
        <f>(KNREC!Q$51+KNREC!Q$58)*KOSIS!M25</f>
        <v>40580.624686399635</v>
      </c>
      <c r="V25" s="317">
        <f>(KNREC!R$51+KNREC!R$58)*KOSIS!N25</f>
        <v>40014.563507099214</v>
      </c>
      <c r="W25" s="317">
        <f>(KNREC!S$51+KNREC!S$58)*KOSIS!O25</f>
        <v>34848.255311100009</v>
      </c>
      <c r="X25" s="317">
        <f>(KNREC!T$51+KNREC!T$58)*KOSIS!P25</f>
        <v>31809.187757499676</v>
      </c>
      <c r="Y25" s="317">
        <f>(KNREC!U$51+KNREC!U$58)*KOSIS!Q25</f>
        <v>59684.296297604378</v>
      </c>
      <c r="Z25" s="317">
        <f>(KNREC!V$51+KNREC!V$58)*KOSIS!R25</f>
        <v>11842.217717999962</v>
      </c>
    </row>
    <row r="26" spans="1:26">
      <c r="A26" t="s">
        <v>172</v>
      </c>
      <c r="B26" s="271">
        <f>SUM(J25:Z25)</f>
        <v>525919.92551978177</v>
      </c>
      <c r="E26" s="265" t="s">
        <v>172</v>
      </c>
      <c r="F26" s="271">
        <f>B26/1000</f>
        <v>525.91992551978171</v>
      </c>
      <c r="I26" t="s">
        <v>171</v>
      </c>
      <c r="J26" s="317">
        <f>(KNREC!F$51+KNREC!F$58)*KOSIS!B26</f>
        <v>0</v>
      </c>
      <c r="K26" s="317">
        <f>(KNREC!G$51+KNREC!G$58)*KOSIS!C26</f>
        <v>0</v>
      </c>
      <c r="L26" s="317">
        <f>(KNREC!H$51+KNREC!H$58)*KOSIS!D26</f>
        <v>23.487572000000323</v>
      </c>
      <c r="M26" s="317">
        <f>(KNREC!I$51+KNREC!I$58)*KOSIS!E26</f>
        <v>392.33409749999561</v>
      </c>
      <c r="N26" s="317">
        <f>(KNREC!J$51+KNREC!J$58)*KOSIS!F26</f>
        <v>0</v>
      </c>
      <c r="O26" s="317">
        <f>(KNREC!K$51+KNREC!K$58)*KOSIS!G26</f>
        <v>0</v>
      </c>
      <c r="P26" s="317">
        <f>(KNREC!L$51+KNREC!L$58)*KOSIS!H26</f>
        <v>24.227394000000057</v>
      </c>
      <c r="Q26" s="317">
        <f>(KNREC!M$51+KNREC!M$58)*KOSIS!I26</f>
        <v>442.96616000000006</v>
      </c>
      <c r="R26" s="317">
        <f>(KNREC!N$51+KNREC!N$58)*KOSIS!J26</f>
        <v>7461.6553701002458</v>
      </c>
      <c r="S26" s="317">
        <f>(KNREC!O$51+KNREC!O$58)*KOSIS!K26</f>
        <v>7035.7736427000191</v>
      </c>
      <c r="T26" s="317">
        <f>(KNREC!P$51+KNREC!P$58)*KOSIS!L26</f>
        <v>13496.287521600047</v>
      </c>
      <c r="U26" s="317">
        <f>(KNREC!Q$51+KNREC!Q$58)*KOSIS!M26</f>
        <v>13948.567313599877</v>
      </c>
      <c r="V26" s="317">
        <f>(KNREC!R$51+KNREC!R$58)*KOSIS!N26</f>
        <v>9258.3874928998212</v>
      </c>
      <c r="W26" s="317">
        <f>(KNREC!S$51+KNREC!S$58)*KOSIS!O26</f>
        <v>13815.695688900007</v>
      </c>
      <c r="X26" s="317">
        <f>(KNREC!T$51+KNREC!T$58)*KOSIS!P26</f>
        <v>8686.277242499913</v>
      </c>
      <c r="Y26" s="317">
        <f>(KNREC!U$51+KNREC!U$58)*KOSIS!Q26</f>
        <v>9458.7717024006961</v>
      </c>
      <c r="Z26" s="317">
        <f>(KNREC!V$51+KNREC!V$58)*KOSIS!R26</f>
        <v>1220.0122819999965</v>
      </c>
    </row>
    <row r="27" spans="1:26" ht="16.5" customHeight="1">
      <c r="A27" t="s">
        <v>171</v>
      </c>
      <c r="B27" s="271">
        <f>SUM(J26:Z26)</f>
        <v>85264.443480200614</v>
      </c>
      <c r="E27" s="5" t="s">
        <v>171</v>
      </c>
      <c r="F27" s="271">
        <f t="shared" ref="F27:F28" si="0">B27/1000</f>
        <v>85.264443480200612</v>
      </c>
      <c r="I27" t="s">
        <v>170</v>
      </c>
      <c r="J27" s="317">
        <f>SUM(KNREC!F$52:F$56)</f>
        <v>38155.188750000016</v>
      </c>
      <c r="K27" s="317">
        <f>SUM(KNREC!G$52:G$56)</f>
        <v>20850.524749999993</v>
      </c>
      <c r="L27" s="317">
        <f>SUM(KNREC!H$52:H$56)</f>
        <v>21648.343750000004</v>
      </c>
      <c r="M27" s="317">
        <f>SUM(KNREC!I$52:I$56)</f>
        <v>28078.99575000002</v>
      </c>
      <c r="N27" s="317">
        <f>SUM(KNREC!J$52:J$56)</f>
        <v>11892.143750000001</v>
      </c>
      <c r="O27" s="317">
        <f>SUM(KNREC!K$52:K$56)</f>
        <v>15859.447749999999</v>
      </c>
      <c r="P27" s="317">
        <f>SUM(KNREC!L$52:L$56)</f>
        <v>10866.249749999999</v>
      </c>
      <c r="Q27" s="317">
        <f>SUM(KNREC!M$52:M$56)</f>
        <v>10299.744999999999</v>
      </c>
      <c r="R27" s="317">
        <f>SUM(KNREC!N$52:N$56)</f>
        <v>74041.288750000051</v>
      </c>
      <c r="S27" s="317">
        <f>SUM(KNREC!O$52:O$56)</f>
        <v>28075.537750000021</v>
      </c>
      <c r="T27" s="317">
        <f>SUM(KNREC!P$52:P$56)</f>
        <v>44338.336750000017</v>
      </c>
      <c r="U27" s="317">
        <f>SUM(KNREC!Q$52:Q$56)</f>
        <v>30982.859750000032</v>
      </c>
      <c r="V27" s="317">
        <f>SUM(KNREC!R$52:R$56)</f>
        <v>17478.773749999982</v>
      </c>
      <c r="W27" s="317">
        <f>SUM(KNREC!S$52:S$56)</f>
        <v>32291.850749999991</v>
      </c>
      <c r="X27" s="317">
        <f>SUM(KNREC!T$52:T$56)</f>
        <v>35701.106749999984</v>
      </c>
      <c r="Y27" s="317">
        <f>SUM(KNREC!U$52:U$56)</f>
        <v>46444.879750000124</v>
      </c>
      <c r="Z27" s="317">
        <f>SUM(KNREC!V$52:V$56)</f>
        <v>16424.111750000004</v>
      </c>
    </row>
    <row r="28" spans="1:26">
      <c r="A28" t="s">
        <v>170</v>
      </c>
      <c r="B28" s="271">
        <f>SUM(J27:Z27)</f>
        <v>483429.38500000024</v>
      </c>
      <c r="E28" s="264" t="s">
        <v>170</v>
      </c>
      <c r="F28" s="271">
        <f t="shared" si="0"/>
        <v>483.42938500000025</v>
      </c>
      <c r="L28" s="2"/>
      <c r="M28" s="295"/>
      <c r="N28" s="293"/>
      <c r="O28" s="293"/>
      <c r="P28" s="293"/>
    </row>
    <row r="29" spans="1:26">
      <c r="B29" s="276"/>
      <c r="E29" s="307"/>
      <c r="F29" s="299"/>
      <c r="G29" s="299"/>
    </row>
    <row r="30" spans="1:26">
      <c r="E30" s="270" t="s">
        <v>251</v>
      </c>
      <c r="F30" s="298">
        <f>KNREC!E42*1000/(KNREC!E43*365*24)*100</f>
        <v>12.607032822271039</v>
      </c>
      <c r="G30" s="300"/>
    </row>
    <row r="31" spans="1:26">
      <c r="E31" s="269" t="s">
        <v>242</v>
      </c>
    </row>
    <row r="33" spans="1:16" ht="20.25" customHeight="1">
      <c r="A33" s="53" t="s">
        <v>180</v>
      </c>
      <c r="B33" s="268" t="s">
        <v>179</v>
      </c>
      <c r="C33" s="6"/>
      <c r="L33" s="2"/>
      <c r="M33" s="295"/>
      <c r="N33" s="293"/>
      <c r="O33" s="293"/>
      <c r="P33" s="293"/>
    </row>
    <row r="34" spans="1:16" ht="33">
      <c r="B34" s="267" t="s">
        <v>176</v>
      </c>
      <c r="F34" s="266" t="s">
        <v>176</v>
      </c>
      <c r="L34" s="2"/>
      <c r="M34" s="295"/>
      <c r="N34" s="293"/>
      <c r="O34" s="293"/>
      <c r="P34" s="293"/>
    </row>
    <row r="35" spans="1:16">
      <c r="A35" t="s">
        <v>174</v>
      </c>
      <c r="B35" t="s">
        <v>175</v>
      </c>
      <c r="E35" t="s">
        <v>174</v>
      </c>
      <c r="F35" s="263" t="s">
        <v>173</v>
      </c>
      <c r="L35" s="2"/>
      <c r="M35" s="295"/>
      <c r="N35" s="293"/>
      <c r="O35" s="293"/>
      <c r="P35" s="293"/>
    </row>
    <row r="36" spans="1:16">
      <c r="A36" t="s">
        <v>172</v>
      </c>
      <c r="B36" s="271">
        <f>(KNREC!E90+KNREC!E97)*Calculations!F39</f>
        <v>0</v>
      </c>
      <c r="E36" s="265" t="s">
        <v>172</v>
      </c>
      <c r="F36" s="271">
        <f>B36/1000</f>
        <v>0</v>
      </c>
      <c r="L36" s="2"/>
      <c r="M36" s="295"/>
      <c r="N36" s="293"/>
      <c r="O36" s="293"/>
      <c r="P36" s="293"/>
    </row>
    <row r="37" spans="1:16">
      <c r="A37" t="s">
        <v>171</v>
      </c>
      <c r="B37" s="271">
        <f>(KNREC!E90+KNREC!E97)*(1-Calculations!F39)</f>
        <v>8472.1</v>
      </c>
      <c r="E37" s="5" t="s">
        <v>171</v>
      </c>
      <c r="F37" s="271">
        <f>B37/1000</f>
        <v>8.4721000000000011</v>
      </c>
      <c r="L37" s="2"/>
      <c r="M37" s="295"/>
      <c r="N37" s="293"/>
      <c r="O37" s="293"/>
      <c r="P37" s="293"/>
    </row>
    <row r="38" spans="1:16">
      <c r="A38" t="s">
        <v>170</v>
      </c>
      <c r="B38" s="272">
        <f>SUM(KNREC!E91:E95)</f>
        <v>4792.3200000000006</v>
      </c>
      <c r="E38" s="264" t="s">
        <v>170</v>
      </c>
      <c r="F38" s="271">
        <f>B38/1000</f>
        <v>4.792320000000001</v>
      </c>
      <c r="L38" s="2"/>
      <c r="M38" s="295"/>
      <c r="N38" s="293"/>
      <c r="O38" s="293"/>
      <c r="P38" s="293"/>
    </row>
    <row r="39" spans="1:16">
      <c r="E39" s="270" t="s">
        <v>177</v>
      </c>
      <c r="F39" s="297">
        <f>0</f>
        <v>0</v>
      </c>
      <c r="G39" s="268" t="s">
        <v>239</v>
      </c>
      <c r="L39" s="2"/>
      <c r="M39" s="295"/>
      <c r="N39" s="293"/>
      <c r="O39" s="293"/>
      <c r="P39" s="293"/>
    </row>
    <row r="40" spans="1:16">
      <c r="E40" s="270" t="s">
        <v>251</v>
      </c>
      <c r="F40" s="298">
        <f>KNREC!E81*1000/(KNREC!E82*365*24)*100</f>
        <v>20.473688919244911</v>
      </c>
      <c r="G40" s="269" t="s">
        <v>240</v>
      </c>
      <c r="L40" s="2"/>
      <c r="M40" s="295"/>
      <c r="N40" s="293"/>
      <c r="O40" s="293"/>
      <c r="P40" s="293"/>
    </row>
    <row r="41" spans="1:16">
      <c r="E41" s="269"/>
      <c r="L41" s="2"/>
      <c r="M41" s="295"/>
      <c r="N41" s="293"/>
      <c r="O41" s="293"/>
      <c r="P41" s="293"/>
    </row>
    <row r="42" spans="1:16" ht="20.25">
      <c r="A42" s="53" t="s">
        <v>178</v>
      </c>
    </row>
    <row r="43" spans="1:16" ht="33">
      <c r="B43" s="267" t="s">
        <v>176</v>
      </c>
      <c r="F43" s="266" t="s">
        <v>176</v>
      </c>
    </row>
    <row r="44" spans="1:16">
      <c r="A44" t="s">
        <v>174</v>
      </c>
      <c r="B44" s="296" t="s">
        <v>175</v>
      </c>
      <c r="E44" t="s">
        <v>174</v>
      </c>
      <c r="F44" s="263" t="s">
        <v>173</v>
      </c>
    </row>
    <row r="45" spans="1:16">
      <c r="A45" t="s">
        <v>172</v>
      </c>
      <c r="B45" s="271">
        <f>(KNREC!E129+KNREC!E136)*Calculations!F48</f>
        <v>0</v>
      </c>
      <c r="E45" s="265" t="s">
        <v>172</v>
      </c>
      <c r="F45" s="271">
        <f>B45/1000</f>
        <v>0</v>
      </c>
    </row>
    <row r="46" spans="1:16">
      <c r="A46" t="s">
        <v>171</v>
      </c>
      <c r="B46" s="271">
        <f>(KNREC!E129+KNREC!E136)*(1-Calculations!F48)</f>
        <v>90</v>
      </c>
      <c r="E46" s="5" t="s">
        <v>171</v>
      </c>
      <c r="F46" s="271">
        <f>B46/1000</f>
        <v>0.09</v>
      </c>
      <c r="G46" s="299"/>
    </row>
    <row r="47" spans="1:16">
      <c r="A47" t="s">
        <v>170</v>
      </c>
      <c r="B47" s="272">
        <f>SUM(KNREC!E130:E134)</f>
        <v>1349.25</v>
      </c>
      <c r="E47" s="264" t="s">
        <v>170</v>
      </c>
      <c r="F47" s="271">
        <f>B47/1000</f>
        <v>1.3492500000000001</v>
      </c>
      <c r="G47" s="300"/>
    </row>
    <row r="48" spans="1:16">
      <c r="E48" s="270" t="s">
        <v>177</v>
      </c>
      <c r="F48" s="297">
        <f>0</f>
        <v>0</v>
      </c>
      <c r="G48" s="268" t="s">
        <v>241</v>
      </c>
    </row>
    <row r="49" spans="1:20">
      <c r="E49" s="270" t="s">
        <v>251</v>
      </c>
      <c r="F49" s="298">
        <f>KNREC!E120*1000/(KNREC!E121*365*24)*100</f>
        <v>17.60807862839545</v>
      </c>
      <c r="G49" s="269" t="s">
        <v>240</v>
      </c>
    </row>
    <row r="50" spans="1:20">
      <c r="E50" s="269"/>
    </row>
    <row r="56" spans="1:20" ht="16.5" customHeight="1">
      <c r="G56" s="299"/>
      <c r="L56" s="273"/>
    </row>
    <row r="57" spans="1:20" ht="16.5" customHeight="1">
      <c r="G57" s="300"/>
      <c r="L57" s="53"/>
    </row>
    <row r="58" spans="1:20">
      <c r="L58" s="262"/>
      <c r="M58" s="262"/>
      <c r="N58" s="262"/>
      <c r="O58" s="262"/>
      <c r="Q58" s="262"/>
      <c r="R58" s="262"/>
      <c r="S58" s="262"/>
      <c r="T58" s="262"/>
    </row>
    <row r="59" spans="1:20" ht="20.25">
      <c r="A59" s="302"/>
      <c r="B59" s="303"/>
      <c r="C59" s="303"/>
      <c r="D59" s="303"/>
      <c r="E59" s="303"/>
      <c r="F59" s="303"/>
      <c r="L59" s="2"/>
      <c r="M59" s="271"/>
      <c r="N59" s="271"/>
      <c r="O59" s="271"/>
      <c r="Q59" s="262"/>
    </row>
    <row r="60" spans="1:20">
      <c r="A60" s="303"/>
      <c r="B60" s="304"/>
      <c r="C60" s="303"/>
      <c r="D60" s="303"/>
      <c r="E60" s="303"/>
      <c r="F60" s="304"/>
      <c r="Q60" s="262"/>
    </row>
    <row r="61" spans="1:20">
      <c r="A61" s="303"/>
      <c r="B61" s="303"/>
      <c r="C61" s="303"/>
      <c r="D61" s="303"/>
      <c r="E61" s="303"/>
      <c r="F61" s="305"/>
    </row>
    <row r="62" spans="1:20">
      <c r="A62" s="303"/>
      <c r="B62" s="306"/>
      <c r="C62" s="303"/>
      <c r="D62" s="303"/>
      <c r="E62" s="303"/>
      <c r="F62" s="306"/>
    </row>
    <row r="63" spans="1:20">
      <c r="A63" s="303"/>
      <c r="B63" s="306"/>
      <c r="C63" s="303"/>
      <c r="D63" s="303"/>
      <c r="E63" s="303"/>
      <c r="F63" s="306"/>
    </row>
    <row r="64" spans="1:20">
      <c r="A64" s="303"/>
      <c r="B64" s="306"/>
      <c r="C64" s="303"/>
      <c r="D64" s="303"/>
      <c r="E64" s="303"/>
      <c r="F64" s="306"/>
    </row>
    <row r="65" spans="1:7">
      <c r="A65" s="303"/>
      <c r="B65" s="303"/>
      <c r="C65" s="303"/>
      <c r="D65" s="303"/>
      <c r="E65" s="307"/>
      <c r="F65" s="307"/>
      <c r="G65" s="289"/>
    </row>
    <row r="66" spans="1:7" ht="20.25">
      <c r="A66" s="302"/>
      <c r="B66" s="303"/>
      <c r="C66" s="303"/>
      <c r="D66" s="303"/>
      <c r="E66" s="303"/>
      <c r="F66" s="303"/>
    </row>
    <row r="67" spans="1:7">
      <c r="A67" s="303"/>
      <c r="B67" s="304"/>
      <c r="C67" s="303"/>
      <c r="D67" s="303"/>
      <c r="E67" s="303"/>
      <c r="F67" s="304"/>
    </row>
    <row r="68" spans="1:7">
      <c r="A68" s="303"/>
      <c r="B68" s="303"/>
      <c r="C68" s="303"/>
      <c r="D68" s="303"/>
      <c r="E68" s="303"/>
      <c r="F68" s="305"/>
    </row>
    <row r="69" spans="1:7">
      <c r="A69" s="303"/>
      <c r="B69" s="306"/>
      <c r="C69" s="303"/>
      <c r="D69" s="303"/>
      <c r="E69" s="303"/>
      <c r="F69" s="306"/>
    </row>
    <row r="70" spans="1:7">
      <c r="A70" s="303"/>
      <c r="B70" s="306"/>
      <c r="C70" s="303"/>
      <c r="D70" s="303"/>
      <c r="E70" s="303"/>
      <c r="F70" s="306"/>
    </row>
    <row r="71" spans="1:7">
      <c r="A71" s="303"/>
      <c r="B71" s="306"/>
      <c r="C71" s="303"/>
      <c r="D71" s="303"/>
      <c r="E71" s="303"/>
      <c r="F71" s="306"/>
    </row>
    <row r="72" spans="1:7">
      <c r="A72" s="303"/>
      <c r="B72" s="303"/>
      <c r="C72" s="303"/>
      <c r="D72" s="303"/>
      <c r="E72" s="303"/>
      <c r="F72" s="303"/>
    </row>
    <row r="73" spans="1:7" ht="20.25">
      <c r="A73" s="302"/>
      <c r="B73" s="308"/>
      <c r="C73" s="303"/>
      <c r="D73" s="303"/>
      <c r="E73" s="303"/>
      <c r="F73" s="303"/>
    </row>
    <row r="74" spans="1:7">
      <c r="A74" s="303"/>
      <c r="B74" s="304"/>
      <c r="C74" s="303"/>
      <c r="D74" s="303"/>
      <c r="E74" s="303"/>
      <c r="F74" s="304"/>
    </row>
    <row r="75" spans="1:7">
      <c r="A75" s="303"/>
      <c r="B75" s="303"/>
      <c r="C75" s="303"/>
      <c r="D75" s="303"/>
      <c r="E75" s="303"/>
      <c r="F75" s="305"/>
    </row>
    <row r="76" spans="1:7">
      <c r="A76" s="303"/>
      <c r="B76" s="306"/>
      <c r="C76" s="303"/>
      <c r="D76" s="303"/>
      <c r="E76" s="303"/>
      <c r="F76" s="306"/>
    </row>
    <row r="77" spans="1:7">
      <c r="A77" s="303"/>
      <c r="B77" s="306"/>
      <c r="C77" s="303"/>
      <c r="D77" s="303"/>
      <c r="E77" s="303"/>
      <c r="F77" s="306"/>
    </row>
    <row r="78" spans="1:7">
      <c r="A78" s="303"/>
      <c r="B78" s="306"/>
      <c r="C78" s="303"/>
      <c r="D78" s="303"/>
      <c r="E78" s="303"/>
      <c r="F78" s="306"/>
    </row>
    <row r="79" spans="1:7">
      <c r="A79" s="303"/>
    </row>
    <row r="80" spans="1:7">
      <c r="A80" s="305"/>
    </row>
  </sheetData>
  <mergeCells count="6">
    <mergeCell ref="C1:D2"/>
    <mergeCell ref="E21:H21"/>
    <mergeCell ref="E1:E2"/>
    <mergeCell ref="F1:H1"/>
    <mergeCell ref="F2:G2"/>
    <mergeCell ref="H2:H3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D17"/>
  <sheetViews>
    <sheetView workbookViewId="0">
      <selection activeCell="C24" sqref="C24"/>
    </sheetView>
  </sheetViews>
  <sheetFormatPr defaultRowHeight="16.5"/>
  <cols>
    <col min="1" max="4" width="23.375" customWidth="1"/>
  </cols>
  <sheetData>
    <row r="1" spans="1:4">
      <c r="A1" t="s">
        <v>18</v>
      </c>
      <c r="B1" s="4" t="s">
        <v>19</v>
      </c>
      <c r="C1" s="4" t="s">
        <v>20</v>
      </c>
      <c r="D1" s="4" t="s">
        <v>21</v>
      </c>
    </row>
    <row r="2" spans="1:4">
      <c r="A2" t="s">
        <v>12</v>
      </c>
      <c r="B2" s="276">
        <f>Calculations!F4</f>
        <v>0</v>
      </c>
      <c r="C2" s="276">
        <f>Calculations!G4</f>
        <v>0</v>
      </c>
      <c r="D2" s="276">
        <f>Calculations!H4</f>
        <v>0</v>
      </c>
    </row>
    <row r="3" spans="1:4">
      <c r="A3" t="s">
        <v>0</v>
      </c>
      <c r="B3" s="276">
        <f>Calculations!F5</f>
        <v>0</v>
      </c>
      <c r="C3" s="276">
        <f>Calculations!G5</f>
        <v>0</v>
      </c>
      <c r="D3" s="276">
        <f>Calculations!H5</f>
        <v>0</v>
      </c>
    </row>
    <row r="4" spans="1:4">
      <c r="A4" t="s">
        <v>1</v>
      </c>
      <c r="B4" s="276">
        <f>Calculations!F6</f>
        <v>0</v>
      </c>
      <c r="C4" s="276">
        <f>Calculations!G6</f>
        <v>0</v>
      </c>
      <c r="D4" s="276">
        <f>Calculations!H6</f>
        <v>0</v>
      </c>
    </row>
    <row r="5" spans="1:4">
      <c r="A5" t="s">
        <v>2</v>
      </c>
      <c r="B5" s="276">
        <f>Calculations!F7</f>
        <v>0</v>
      </c>
      <c r="C5" s="276">
        <f>Calculations!G7</f>
        <v>0.09</v>
      </c>
      <c r="D5" s="276">
        <f>Calculations!H7</f>
        <v>1.3492500000000001</v>
      </c>
    </row>
    <row r="6" spans="1:4">
      <c r="A6" t="s">
        <v>13</v>
      </c>
      <c r="B6" s="276">
        <f>Calculations!F8</f>
        <v>0</v>
      </c>
      <c r="C6" s="276">
        <f>Calculations!G8</f>
        <v>8.4721000000000011</v>
      </c>
      <c r="D6" s="276">
        <f>Calculations!H8</f>
        <v>4.792320000000001</v>
      </c>
    </row>
    <row r="7" spans="1:4">
      <c r="A7" t="s">
        <v>3</v>
      </c>
      <c r="B7" s="276">
        <f>Calculations!F9</f>
        <v>525.91992551978171</v>
      </c>
      <c r="C7" s="276">
        <f>Calculations!G9</f>
        <v>85.264443480200612</v>
      </c>
      <c r="D7" s="276">
        <f>Calculations!H9</f>
        <v>483.42938500000025</v>
      </c>
    </row>
    <row r="8" spans="1:4">
      <c r="A8" t="s">
        <v>4</v>
      </c>
      <c r="B8" s="276">
        <f>Calculations!F10</f>
        <v>0</v>
      </c>
      <c r="C8" s="276">
        <f>Calculations!G10</f>
        <v>0</v>
      </c>
      <c r="D8" s="276">
        <f>Calculations!H10</f>
        <v>0</v>
      </c>
    </row>
    <row r="9" spans="1:4">
      <c r="A9" t="s">
        <v>5</v>
      </c>
      <c r="B9" s="276">
        <f>Calculations!F11</f>
        <v>0</v>
      </c>
      <c r="C9" s="276">
        <f>Calculations!G11</f>
        <v>0</v>
      </c>
      <c r="D9" s="276">
        <f>Calculations!H11</f>
        <v>0</v>
      </c>
    </row>
    <row r="10" spans="1:4">
      <c r="A10" t="s">
        <v>6</v>
      </c>
      <c r="B10" s="276">
        <f>Calculations!F12</f>
        <v>0</v>
      </c>
      <c r="C10" s="276">
        <f>Calculations!G12</f>
        <v>0</v>
      </c>
      <c r="D10" s="276">
        <f>Calculations!H12</f>
        <v>0</v>
      </c>
    </row>
    <row r="11" spans="1:4">
      <c r="A11" t="s">
        <v>7</v>
      </c>
      <c r="B11" s="276">
        <f>Calculations!F13</f>
        <v>0</v>
      </c>
      <c r="C11" s="276">
        <f>Calculations!G13</f>
        <v>0</v>
      </c>
      <c r="D11" s="276">
        <f>Calculations!H13</f>
        <v>0</v>
      </c>
    </row>
    <row r="12" spans="1:4">
      <c r="A12" t="s">
        <v>8</v>
      </c>
      <c r="B12" s="276">
        <f>Calculations!F14</f>
        <v>0</v>
      </c>
      <c r="C12" s="276">
        <f>Calculations!G14</f>
        <v>0</v>
      </c>
      <c r="D12" s="276">
        <f>Calculations!H14</f>
        <v>0</v>
      </c>
    </row>
    <row r="13" spans="1:4">
      <c r="A13" t="s">
        <v>11</v>
      </c>
      <c r="B13" s="276">
        <f>Calculations!F15</f>
        <v>0</v>
      </c>
      <c r="C13" s="276">
        <f>Calculations!G15</f>
        <v>0</v>
      </c>
      <c r="D13" s="276">
        <f>Calculations!H15</f>
        <v>0</v>
      </c>
    </row>
    <row r="14" spans="1:4">
      <c r="A14" t="s">
        <v>14</v>
      </c>
      <c r="B14" s="276">
        <f>Calculations!F16</f>
        <v>0</v>
      </c>
      <c r="C14" s="276">
        <f>Calculations!G16</f>
        <v>0</v>
      </c>
      <c r="D14" s="276">
        <f>Calculations!H16</f>
        <v>0</v>
      </c>
    </row>
    <row r="15" spans="1:4">
      <c r="A15" t="s">
        <v>15</v>
      </c>
      <c r="B15" s="276">
        <f>Calculations!F17</f>
        <v>0</v>
      </c>
      <c r="C15" s="276">
        <f>Calculations!G17</f>
        <v>0</v>
      </c>
      <c r="D15" s="276">
        <f>Calculations!H17</f>
        <v>0</v>
      </c>
    </row>
    <row r="16" spans="1:4">
      <c r="A16" t="s">
        <v>16</v>
      </c>
      <c r="B16" s="276">
        <f>Calculations!F18</f>
        <v>0</v>
      </c>
      <c r="C16" s="276">
        <f>Calculations!G18</f>
        <v>0</v>
      </c>
      <c r="D16" s="276">
        <f>Calculations!H18</f>
        <v>0</v>
      </c>
    </row>
    <row r="17" spans="1:4">
      <c r="A17" t="s">
        <v>17</v>
      </c>
      <c r="B17" s="276">
        <f>Calculations!F19</f>
        <v>0</v>
      </c>
      <c r="C17" s="276">
        <f>Calculations!G19</f>
        <v>0</v>
      </c>
      <c r="D17" s="276">
        <f>Calculations!H19</f>
        <v>0</v>
      </c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About</vt:lpstr>
      <vt:lpstr>KNREC</vt:lpstr>
      <vt:lpstr>KOSIS</vt:lpstr>
      <vt:lpstr>Calculations</vt:lpstr>
      <vt:lpstr>SYDEC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신재현</cp:lastModifiedBy>
  <dcterms:created xsi:type="dcterms:W3CDTF">2016-01-26T19:10:58Z</dcterms:created>
  <dcterms:modified xsi:type="dcterms:W3CDTF">2021-09-29T08:07:22Z</dcterms:modified>
</cp:coreProperties>
</file>