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trans\SYFAFE\"/>
    </mc:Choice>
  </mc:AlternateContent>
  <xr:revisionPtr revIDLastSave="0" documentId="13_ncr:40009_{87167A87-6535-4154-AD34-32E64AF67E49}" xr6:coauthVersionLast="47" xr6:coauthVersionMax="47" xr10:uidLastSave="{00000000-0000-0000-0000-000000000000}"/>
  <bookViews>
    <workbookView xWindow="-110" yWindow="-110" windowWidth="25820" windowHeight="14020" activeTab="5"/>
  </bookViews>
  <sheets>
    <sheet name="About" sheetId="3" r:id="rId1"/>
    <sheet name="avlo" sheetId="5" r:id="rId2"/>
    <sheet name="bcdtrtsy" sheetId="6" r:id="rId3"/>
    <sheet name="baadtbvt" sheetId="7" r:id="rId4"/>
    <sheet name="syvbt" sheetId="8" r:id="rId5"/>
    <sheet name="state calcs_freight" sheetId="4" r:id="rId6"/>
    <sheet name="SYFAFE-psgr" sheetId="2" r:id="rId7"/>
    <sheet name="SYFAFE-frgt" sheetId="1" r:id="rId8"/>
  </sheets>
  <externalReferences>
    <externalReference r:id="rId9"/>
    <externalReference r:id="rId10"/>
    <externalReference r:id="rId11"/>
  </externalReferences>
  <definedNames>
    <definedName name="Eno_TM">'[1]1997  Table 1a Modified'!#REF!</definedName>
    <definedName name="Eno_Tons">'[1]1997  Table 1a Modified'!#REF!</definedName>
    <definedName name="NTS_YR">[2]About!$B$136</definedName>
    <definedName name="Sum_T2" localSheetId="5">'[1]1997  Table 1a Modified'!#REF!</definedName>
    <definedName name="Sum_T2">'[1]1997  Table 1a Modified'!#REF!</definedName>
    <definedName name="Sum_TTM">'[1]1997  Table 1a Modified'!#REF!</definedName>
    <definedName name="ti_tbl_50" localSheetId="5">#REF!</definedName>
    <definedName name="ti_tbl_50">#REF!</definedName>
    <definedName name="ti_tbl_69" localSheetId="5">#REF!</definedName>
    <definedName name="ti_tbl_69">#REF!</definedName>
  </definedNames>
  <calcPr calcId="0"/>
</workbook>
</file>

<file path=xl/calcChain.xml><?xml version="1.0" encoding="utf-8"?>
<calcChain xmlns="http://schemas.openxmlformats.org/spreadsheetml/2006/main">
  <c r="E65" i="4" l="1"/>
  <c r="E66" i="4"/>
  <c r="E67" i="4"/>
  <c r="E68" i="4"/>
  <c r="E69" i="4"/>
  <c r="E70" i="4"/>
  <c r="E85" i="4" s="1"/>
  <c r="D66" i="4"/>
  <c r="D67" i="4"/>
  <c r="D82" i="4" s="1"/>
  <c r="D68" i="4"/>
  <c r="D69" i="4"/>
  <c r="D70" i="4"/>
  <c r="D65" i="4"/>
  <c r="E72" i="4"/>
  <c r="E87" i="4" s="1"/>
  <c r="E73" i="4"/>
  <c r="E74" i="4"/>
  <c r="E75" i="4"/>
  <c r="E76" i="4"/>
  <c r="E91" i="4" s="1"/>
  <c r="E77" i="4"/>
  <c r="D73" i="4"/>
  <c r="D74" i="4"/>
  <c r="D75" i="4"/>
  <c r="D90" i="4" s="1"/>
  <c r="D76" i="4"/>
  <c r="D91" i="4" s="1"/>
  <c r="D77" i="4"/>
  <c r="D92" i="4" s="1"/>
  <c r="D72" i="4"/>
  <c r="E82" i="4"/>
  <c r="D83" i="4"/>
  <c r="D85" i="4"/>
  <c r="E83" i="4"/>
  <c r="D84" i="4"/>
  <c r="E84" i="4"/>
  <c r="D87" i="4"/>
  <c r="D88" i="4"/>
  <c r="E88" i="4"/>
  <c r="D89" i="4"/>
  <c r="E89" i="4"/>
  <c r="E90" i="4"/>
  <c r="E92" i="4"/>
  <c r="D43" i="4"/>
  <c r="E43" i="4" s="1"/>
  <c r="D44" i="4"/>
  <c r="E44" i="4" s="1"/>
  <c r="D45" i="4"/>
  <c r="E45" i="4" s="1"/>
  <c r="D46" i="4"/>
  <c r="E46" i="4" s="1"/>
  <c r="D36" i="4"/>
  <c r="E36" i="4" s="1"/>
  <c r="D37" i="4"/>
  <c r="E37" i="4" s="1"/>
  <c r="D38" i="4"/>
  <c r="E38" i="4" s="1"/>
  <c r="D39" i="4"/>
  <c r="E39" i="4" s="1"/>
  <c r="D27" i="4"/>
  <c r="E27" i="4" s="1"/>
  <c r="D28" i="4"/>
  <c r="E28" i="4" s="1"/>
  <c r="D29" i="4"/>
  <c r="E29" i="4" s="1"/>
  <c r="D30" i="4"/>
  <c r="E30" i="4" s="1"/>
  <c r="D20" i="4"/>
  <c r="E20" i="4" s="1"/>
  <c r="D21" i="4"/>
  <c r="E21" i="4" s="1"/>
  <c r="D22" i="4"/>
  <c r="E22" i="4" s="1"/>
  <c r="D23" i="4"/>
  <c r="E23" i="4" s="1"/>
  <c r="D5" i="4"/>
  <c r="E5" i="4"/>
  <c r="D6" i="4"/>
  <c r="E6" i="4"/>
  <c r="D7" i="4"/>
  <c r="E7" i="4"/>
  <c r="D8" i="4"/>
  <c r="E8" i="4"/>
  <c r="D12" i="4"/>
  <c r="E12" i="4"/>
  <c r="D13" i="4"/>
  <c r="E13" i="4"/>
  <c r="D14" i="4"/>
  <c r="E14" i="4"/>
  <c r="D15" i="4"/>
  <c r="E15" i="4"/>
  <c r="D42" i="4" l="1"/>
  <c r="E42" i="4" s="1"/>
  <c r="D41" i="4"/>
  <c r="E41" i="4" s="1"/>
  <c r="D35" i="4"/>
  <c r="E35" i="4" s="1"/>
  <c r="D34" i="4"/>
  <c r="E34" i="4" s="1"/>
  <c r="D26" i="4"/>
  <c r="E26" i="4" s="1"/>
  <c r="D25" i="4"/>
  <c r="E25" i="4" s="1"/>
  <c r="D19" i="4"/>
  <c r="E19" i="4" s="1"/>
  <c r="D18" i="4"/>
  <c r="D11" i="4"/>
  <c r="E11" i="4"/>
  <c r="E10" i="4"/>
  <c r="D10" i="4"/>
  <c r="D4" i="4"/>
  <c r="E4" i="4"/>
  <c r="E3" i="4"/>
  <c r="D3" i="4"/>
  <c r="E18" i="4" l="1"/>
  <c r="D80" i="4"/>
  <c r="D81" i="4"/>
  <c r="E80" i="4"/>
  <c r="E81" i="4" l="1"/>
</calcChain>
</file>

<file path=xl/sharedStrings.xml><?xml version="1.0" encoding="utf-8"?>
<sst xmlns="http://schemas.openxmlformats.org/spreadsheetml/2006/main" count="196" uniqueCount="47">
  <si>
    <t>Fuel Economy (freight ton*miles/BTU)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</si>
  <si>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</si>
  <si>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</si>
  <si>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</si>
  <si>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</si>
  <si>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</si>
  <si>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</si>
  <si>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</si>
  <si>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</si>
  <si>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</si>
  <si>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</si>
  <si>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</si>
  <si>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</si>
  <si>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</si>
  <si>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Fuel Economy (passenger*miles/BTU)</t>
  </si>
  <si>
    <t>SYFAFE Start Year Fleet Avg Fuel Economy</t>
  </si>
  <si>
    <t>Sources:</t>
  </si>
  <si>
    <t>See Notes section for which vehicle types use which sources</t>
  </si>
  <si>
    <t>SYVBT</t>
  </si>
  <si>
    <t>Avlo</t>
  </si>
  <si>
    <t>Baadtbvt</t>
  </si>
  <si>
    <t>calculated cargo distance</t>
  </si>
  <si>
    <t>cargo distance/energy use</t>
  </si>
  <si>
    <t>Vehicle Loading (passengers)</t>
  </si>
  <si>
    <t>Vehicle Loading (tons)</t>
  </si>
  <si>
    <t>Cargo Dist Transported Relative to Start Year (dimensionless) - psgr</t>
  </si>
  <si>
    <t>Cargo Dist Transported Relative to Start Year (dimensionless) - frgt</t>
  </si>
  <si>
    <t>Annual Distance (miles/vehicle)</t>
  </si>
  <si>
    <t>Annual Distance (miles/vehicle) - psgr</t>
  </si>
  <si>
    <t>Number of Vehicles</t>
  </si>
  <si>
    <t>Number of Vehicles - psgr</t>
  </si>
  <si>
    <t>energy use (btu)</t>
  </si>
  <si>
    <t>LDVs-psgr</t>
  </si>
  <si>
    <t>HDVs-psgr</t>
  </si>
  <si>
    <t>aircraft-psgr</t>
  </si>
  <si>
    <t>rail-psgr</t>
  </si>
  <si>
    <t>ships-psgr</t>
  </si>
  <si>
    <t>motorbikes-psgr</t>
  </si>
  <si>
    <t>LDVs-frgt</t>
  </si>
  <si>
    <t>HDVs-frgt</t>
  </si>
  <si>
    <t>aircraft-frgt</t>
  </si>
  <si>
    <t>rail-frgt</t>
  </si>
  <si>
    <t>ships-frgt</t>
  </si>
  <si>
    <t>motorbikes-frgt</t>
  </si>
  <si>
    <t>SYFAFE</t>
  </si>
  <si>
    <t>gasoline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</si>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</sst>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Alignment="1">
      <alignment horizontal="left"/>
    </xf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0" fontId="18" fillId="34" borderId="0" xfId="0" applyFont="1" applyFill="1"/>
    <xf numFmtId="11" fontId="17" fillId="36" borderId="0" xfId="1" applyNumberFormat="1" applyFont="1" applyFill="1"/>
    <xf numFmtId="43" fontId="0" fillId="0" borderId="0" xfId="1" applyFont="1" applyAlignment="1">
      <alignment horizontal="right"/>
    </xf>
    <xf numFmtId="43" fontId="0" fillId="0" borderId="0" xfId="0" applyNumberFormat="1" applyAlignment="1">
      <alignment horizontal="right"/>
    </xf>
    <xf numFmtId="164" fontId="0" fillId="37" borderId="10" xfId="1" applyNumberFormat="1" applyFont="1" applyFill="1" applyBorder="1"/>
    <xf numFmtId="0" fontId="16" fillId="38" borderId="10" xfId="2" applyNumberFormat="1" applyFont="1" applyFill="1" applyBorder="1"/>
    <xf numFmtId="0" fontId="0" fillId="0" borderId="0" xfId="0" applyFont="1"/>
    <xf numFmtId="0" fontId="0" fillId="34" borderId="0" xfId="0" applyFont="1" applyFill="1"/>
    <xf numFmtId="164" fontId="1" fillId="0" borderId="0" xfId="1" applyNumberFormat="1" applyFont="1"/>
    <xf numFmtId="0" fontId="16" fillId="34" borderId="11" xfId="0" applyFont="1" applyFill="1" applyBorder="1"/>
    <xf numFmtId="0" fontId="16" fillId="35" borderId="11" xfId="0" applyFont="1" applyFill="1" applyBorder="1"/>
    <xf numFmtId="0" fontId="0" fillId="0" borderId="11" xfId="0" applyBorder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anM/Documents/eps-us/InputData/trans/BNVFE/BAU%20New%20Veh%20Fuel%20Econom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Alabama/AL-EPS/InputData/trans/SYFAFE/Start%20Year%20Fleet%20Avg%20Fuel%20Econom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7 (2020)"/>
      <sheetName val="AEO 35"/>
      <sheetName val="AEO 36"/>
      <sheetName val="AEO 38"/>
      <sheetName val="AEO 40"/>
      <sheetName val="AEO 44"/>
      <sheetName val="AEO 47"/>
      <sheetName val="AEO 48"/>
      <sheetName val="AEO 49"/>
      <sheetName val="AEO 49 (2020)"/>
      <sheetName val="psgr LDVs"/>
      <sheetName val="NTS 1-40"/>
      <sheetName val="NRBS 40"/>
      <sheetName val="NAP F28"/>
      <sheetName val="SYFAFE-passenger"/>
      <sheetName val="SYFAFE-freight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>
        <row r="136">
          <cell r="B136">
            <v>2019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36"/>
      <sheetName val="AEO 37"/>
      <sheetName val="AEO 38"/>
      <sheetName val="AEO 40"/>
      <sheetName val="AEO 41"/>
      <sheetName val="AEO 46"/>
      <sheetName val="AEO 47"/>
      <sheetName val="AEO 48"/>
      <sheetName val="AEO 43"/>
      <sheetName val="aeo 45"/>
      <sheetName val="AEO 49"/>
      <sheetName val="LDVs"/>
      <sheetName val="SYVbT-passenger"/>
      <sheetName val="SYVbT-freight"/>
      <sheetName val="BAADTbVT-passenger"/>
      <sheetName val="BAADTbVT-frgt"/>
      <sheetName val="NTS 1-40"/>
      <sheetName val="NRBS 40"/>
      <sheetName val="Calculations Etc"/>
      <sheetName val="Calibration Adjustments"/>
      <sheetName val="state calcs_freight"/>
      <sheetName val="SYFAFE-psgr"/>
      <sheetName val="SYFAFE-frgt"/>
    </sheetNames>
    <sheetDataSet>
      <sheetData sheetId="0" refreshError="1"/>
      <sheetData sheetId="1">
        <row r="19">
          <cell r="D19">
            <v>99.321113999999994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1">
          <cell r="A61" t="str">
            <v>gasoline vehicle</v>
          </cell>
        </row>
      </sheetData>
      <sheetData sheetId="12">
        <row r="68">
          <cell r="A68" t="str">
            <v>gasoline vehicle</v>
          </cell>
        </row>
      </sheetData>
      <sheetData sheetId="13">
        <row r="19">
          <cell r="A19" t="str">
            <v>diesel vehicle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0" sqref="I10"/>
    </sheetView>
  </sheetViews>
  <sheetFormatPr defaultRowHeight="14.5" x14ac:dyDescent="0.35"/>
  <sheetData>
    <row r="1" spans="1:2" x14ac:dyDescent="0.35">
      <c r="A1" s="2" t="s">
        <v>15</v>
      </c>
    </row>
    <row r="3" spans="1:2" x14ac:dyDescent="0.35">
      <c r="A3" s="2" t="s">
        <v>16</v>
      </c>
      <c r="B3" s="3" t="s">
        <v>17</v>
      </c>
    </row>
    <row r="5" spans="1:2" x14ac:dyDescent="0.35">
      <c r="B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>
      <selection activeCell="G21" sqref="G21"/>
    </sheetView>
  </sheetViews>
  <sheetFormatPr defaultRowHeight="14.5" x14ac:dyDescent="0.35"/>
  <sheetData>
    <row r="1" spans="1:37" x14ac:dyDescent="0.35">
      <c r="A1" t="s">
        <v>23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8</v>
      </c>
      <c r="B2">
        <v>1.404094416519162</v>
      </c>
      <c r="C2">
        <v>1.404094416519162</v>
      </c>
      <c r="D2">
        <v>1.404094416519162</v>
      </c>
      <c r="E2">
        <v>1.404094416519162</v>
      </c>
      <c r="F2">
        <v>1.404094416519162</v>
      </c>
      <c r="G2">
        <v>1.404094416519162</v>
      </c>
      <c r="H2">
        <v>1.404094416519162</v>
      </c>
      <c r="I2">
        <v>1.404094416519162</v>
      </c>
      <c r="J2">
        <v>1.404094416519162</v>
      </c>
      <c r="K2">
        <v>1.404094416519162</v>
      </c>
      <c r="L2">
        <v>1.404094416519162</v>
      </c>
      <c r="M2">
        <v>1.404094416519162</v>
      </c>
      <c r="N2">
        <v>1.404094416519162</v>
      </c>
      <c r="O2">
        <v>1.404094416519162</v>
      </c>
      <c r="P2">
        <v>1.404094416519162</v>
      </c>
      <c r="Q2">
        <v>1.404094416519162</v>
      </c>
      <c r="R2">
        <v>1.404094416519162</v>
      </c>
      <c r="S2">
        <v>1.404094416519162</v>
      </c>
      <c r="T2">
        <v>1.404094416519162</v>
      </c>
      <c r="U2">
        <v>1.404094416519162</v>
      </c>
      <c r="V2">
        <v>1.404094416519162</v>
      </c>
      <c r="W2">
        <v>1.404094416519162</v>
      </c>
      <c r="X2">
        <v>1.404094416519162</v>
      </c>
      <c r="Y2">
        <v>1.404094416519162</v>
      </c>
      <c r="Z2">
        <v>1.404094416519162</v>
      </c>
      <c r="AA2">
        <v>1.404094416519162</v>
      </c>
      <c r="AB2">
        <v>1.404094416519162</v>
      </c>
      <c r="AC2">
        <v>1.404094416519162</v>
      </c>
      <c r="AD2">
        <v>1.404094416519162</v>
      </c>
      <c r="AE2">
        <v>1.404094416519162</v>
      </c>
      <c r="AF2">
        <v>1.404094416519162</v>
      </c>
      <c r="AG2">
        <v>1.404094416519162</v>
      </c>
      <c r="AH2">
        <v>1.404094416519162</v>
      </c>
      <c r="AI2">
        <v>1.404094416519162</v>
      </c>
      <c r="AJ2">
        <v>1.404094416519162</v>
      </c>
      <c r="AK2">
        <v>1.404094416519162</v>
      </c>
    </row>
    <row r="3" spans="1:37" x14ac:dyDescent="0.35">
      <c r="A3" t="s">
        <v>9</v>
      </c>
      <c r="B3">
        <v>14.731070293267342</v>
      </c>
      <c r="C3">
        <v>14.731070293267342</v>
      </c>
      <c r="D3">
        <v>14.731070293267342</v>
      </c>
      <c r="E3">
        <v>14.731070293267342</v>
      </c>
      <c r="F3">
        <v>14.731070293267342</v>
      </c>
      <c r="G3">
        <v>14.731070293267342</v>
      </c>
      <c r="H3">
        <v>14.731070293267342</v>
      </c>
      <c r="I3">
        <v>14.731070293267342</v>
      </c>
      <c r="J3">
        <v>14.731070293267342</v>
      </c>
      <c r="K3">
        <v>14.731070293267342</v>
      </c>
      <c r="L3">
        <v>14.731070293267342</v>
      </c>
      <c r="M3">
        <v>14.731070293267342</v>
      </c>
      <c r="N3">
        <v>14.731070293267342</v>
      </c>
      <c r="O3">
        <v>14.731070293267342</v>
      </c>
      <c r="P3">
        <v>14.731070293267342</v>
      </c>
      <c r="Q3">
        <v>14.731070293267342</v>
      </c>
      <c r="R3">
        <v>14.731070293267342</v>
      </c>
      <c r="S3">
        <v>14.731070293267342</v>
      </c>
      <c r="T3">
        <v>14.731070293267342</v>
      </c>
      <c r="U3">
        <v>14.731070293267342</v>
      </c>
      <c r="V3">
        <v>14.731070293267342</v>
      </c>
      <c r="W3">
        <v>14.731070293267342</v>
      </c>
      <c r="X3">
        <v>14.731070293267342</v>
      </c>
      <c r="Y3">
        <v>14.731070293267342</v>
      </c>
      <c r="Z3">
        <v>14.731070293267342</v>
      </c>
      <c r="AA3">
        <v>14.731070293267342</v>
      </c>
      <c r="AB3">
        <v>14.731070293267342</v>
      </c>
      <c r="AC3">
        <v>14.731070293267342</v>
      </c>
      <c r="AD3">
        <v>14.731070293267342</v>
      </c>
      <c r="AE3">
        <v>14.731070293267342</v>
      </c>
      <c r="AF3">
        <v>14.731070293267342</v>
      </c>
      <c r="AG3">
        <v>14.731070293267342</v>
      </c>
      <c r="AH3">
        <v>14.731070293267342</v>
      </c>
      <c r="AI3">
        <v>14.731070293267342</v>
      </c>
      <c r="AJ3">
        <v>14.731070293267342</v>
      </c>
      <c r="AK3">
        <v>14.731070293267342</v>
      </c>
    </row>
    <row r="4" spans="1:37" x14ac:dyDescent="0.35">
      <c r="A4" t="s">
        <v>10</v>
      </c>
      <c r="B4">
        <v>155.72981935122084</v>
      </c>
      <c r="C4">
        <v>155.72981935122084</v>
      </c>
      <c r="D4">
        <v>155.72981935122084</v>
      </c>
      <c r="E4">
        <v>155.72981935122084</v>
      </c>
      <c r="F4">
        <v>155.72981935122084</v>
      </c>
      <c r="G4">
        <v>155.72981935122084</v>
      </c>
      <c r="H4">
        <v>155.72981935122084</v>
      </c>
      <c r="I4">
        <v>155.72981935122084</v>
      </c>
      <c r="J4">
        <v>155.72981935122084</v>
      </c>
      <c r="K4">
        <v>155.72981935122084</v>
      </c>
      <c r="L4">
        <v>155.72981935122084</v>
      </c>
      <c r="M4">
        <v>155.72981935122084</v>
      </c>
      <c r="N4">
        <v>155.72981935122084</v>
      </c>
      <c r="O4">
        <v>155.72981935122084</v>
      </c>
      <c r="P4">
        <v>155.72981935122084</v>
      </c>
      <c r="Q4">
        <v>155.72981935122084</v>
      </c>
      <c r="R4">
        <v>155.72981935122084</v>
      </c>
      <c r="S4">
        <v>155.72981935122084</v>
      </c>
      <c r="T4">
        <v>155.72981935122084</v>
      </c>
      <c r="U4">
        <v>155.72981935122084</v>
      </c>
      <c r="V4">
        <v>155.72981935122084</v>
      </c>
      <c r="W4">
        <v>155.72981935122084</v>
      </c>
      <c r="X4">
        <v>155.72981935122084</v>
      </c>
      <c r="Y4">
        <v>155.72981935122084</v>
      </c>
      <c r="Z4">
        <v>155.72981935122084</v>
      </c>
      <c r="AA4">
        <v>155.72981935122084</v>
      </c>
      <c r="AB4">
        <v>155.72981935122084</v>
      </c>
      <c r="AC4">
        <v>155.72981935122084</v>
      </c>
      <c r="AD4">
        <v>155.72981935122084</v>
      </c>
      <c r="AE4">
        <v>155.72981935122084</v>
      </c>
      <c r="AF4">
        <v>155.72981935122084</v>
      </c>
      <c r="AG4">
        <v>155.72981935122084</v>
      </c>
      <c r="AH4">
        <v>155.72981935122084</v>
      </c>
      <c r="AI4">
        <v>155.72981935122084</v>
      </c>
      <c r="AJ4">
        <v>155.72981935122084</v>
      </c>
      <c r="AK4">
        <v>155.72981935122084</v>
      </c>
    </row>
    <row r="5" spans="1:37" x14ac:dyDescent="0.35">
      <c r="A5" t="s">
        <v>11</v>
      </c>
      <c r="B5">
        <v>382.85954795395736</v>
      </c>
      <c r="C5">
        <v>382.85954795395736</v>
      </c>
      <c r="D5">
        <v>382.85954795395736</v>
      </c>
      <c r="E5">
        <v>382.85954795395736</v>
      </c>
      <c r="F5">
        <v>382.85954795395736</v>
      </c>
      <c r="G5">
        <v>382.85954795395736</v>
      </c>
      <c r="H5">
        <v>382.85954795395736</v>
      </c>
      <c r="I5">
        <v>382.85954795395736</v>
      </c>
      <c r="J5">
        <v>382.85954795395736</v>
      </c>
      <c r="K5">
        <v>382.85954795395736</v>
      </c>
      <c r="L5">
        <v>382.85954795395736</v>
      </c>
      <c r="M5">
        <v>382.85954795395736</v>
      </c>
      <c r="N5">
        <v>382.85954795395736</v>
      </c>
      <c r="O5">
        <v>382.85954795395736</v>
      </c>
      <c r="P5">
        <v>382.85954795395736</v>
      </c>
      <c r="Q5">
        <v>382.85954795395736</v>
      </c>
      <c r="R5">
        <v>382.85954795395736</v>
      </c>
      <c r="S5">
        <v>382.85954795395736</v>
      </c>
      <c r="T5">
        <v>382.85954795395736</v>
      </c>
      <c r="U5">
        <v>382.85954795395736</v>
      </c>
      <c r="V5">
        <v>382.85954795395736</v>
      </c>
      <c r="W5">
        <v>382.85954795395736</v>
      </c>
      <c r="X5">
        <v>382.85954795395736</v>
      </c>
      <c r="Y5">
        <v>382.85954795395736</v>
      </c>
      <c r="Z5">
        <v>382.85954795395736</v>
      </c>
      <c r="AA5">
        <v>382.85954795395736</v>
      </c>
      <c r="AB5">
        <v>382.85954795395736</v>
      </c>
      <c r="AC5">
        <v>382.85954795395736</v>
      </c>
      <c r="AD5">
        <v>382.85954795395736</v>
      </c>
      <c r="AE5">
        <v>382.85954795395736</v>
      </c>
      <c r="AF5">
        <v>382.85954795395736</v>
      </c>
      <c r="AG5">
        <v>382.85954795395736</v>
      </c>
      <c r="AH5">
        <v>382.85954795395736</v>
      </c>
      <c r="AI5">
        <v>382.85954795395736</v>
      </c>
      <c r="AJ5">
        <v>382.85954795395736</v>
      </c>
      <c r="AK5">
        <v>382.85954795395736</v>
      </c>
    </row>
    <row r="6" spans="1:37" x14ac:dyDescent="0.35">
      <c r="A6" t="s">
        <v>12</v>
      </c>
      <c r="B6">
        <v>337.61417769892506</v>
      </c>
      <c r="C6">
        <v>337.61417769892506</v>
      </c>
      <c r="D6">
        <v>337.61417769892506</v>
      </c>
      <c r="E6">
        <v>337.61417769892506</v>
      </c>
      <c r="F6">
        <v>337.61417769892506</v>
      </c>
      <c r="G6">
        <v>337.61417769892506</v>
      </c>
      <c r="H6">
        <v>337.61417769892506</v>
      </c>
      <c r="I6">
        <v>337.61417769892506</v>
      </c>
      <c r="J6">
        <v>337.61417769892506</v>
      </c>
      <c r="K6">
        <v>337.61417769892506</v>
      </c>
      <c r="L6">
        <v>337.61417769892506</v>
      </c>
      <c r="M6">
        <v>337.61417769892506</v>
      </c>
      <c r="N6">
        <v>337.61417769892506</v>
      </c>
      <c r="O6">
        <v>337.61417769892506</v>
      </c>
      <c r="P6">
        <v>337.61417769892506</v>
      </c>
      <c r="Q6">
        <v>337.61417769892506</v>
      </c>
      <c r="R6">
        <v>337.61417769892506</v>
      </c>
      <c r="S6">
        <v>337.61417769892506</v>
      </c>
      <c r="T6">
        <v>337.61417769892506</v>
      </c>
      <c r="U6">
        <v>337.61417769892506</v>
      </c>
      <c r="V6">
        <v>337.61417769892506</v>
      </c>
      <c r="W6">
        <v>337.61417769892506</v>
      </c>
      <c r="X6">
        <v>337.61417769892506</v>
      </c>
      <c r="Y6">
        <v>337.61417769892506</v>
      </c>
      <c r="Z6">
        <v>337.61417769892506</v>
      </c>
      <c r="AA6">
        <v>337.61417769892506</v>
      </c>
      <c r="AB6">
        <v>337.61417769892506</v>
      </c>
      <c r="AC6">
        <v>337.61417769892506</v>
      </c>
      <c r="AD6">
        <v>337.61417769892506</v>
      </c>
      <c r="AE6">
        <v>337.61417769892506</v>
      </c>
      <c r="AF6">
        <v>337.61417769892506</v>
      </c>
      <c r="AG6">
        <v>337.61417769892506</v>
      </c>
      <c r="AH6">
        <v>337.61417769892506</v>
      </c>
      <c r="AI6">
        <v>337.61417769892506</v>
      </c>
      <c r="AJ6">
        <v>337.61417769892506</v>
      </c>
      <c r="AK6">
        <v>337.61417769892506</v>
      </c>
    </row>
    <row r="7" spans="1:37" x14ac:dyDescent="0.35">
      <c r="A7" t="s">
        <v>13</v>
      </c>
      <c r="B7">
        <v>1.1000000000000001</v>
      </c>
      <c r="C7">
        <v>1.1000000000000001</v>
      </c>
      <c r="D7">
        <v>1.1000000000000001</v>
      </c>
      <c r="E7">
        <v>1.1000000000000001</v>
      </c>
      <c r="F7">
        <v>1.1000000000000001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  <c r="AB7">
        <v>1.1000000000000001</v>
      </c>
      <c r="AC7">
        <v>1.1000000000000001</v>
      </c>
      <c r="AD7">
        <v>1.1000000000000001</v>
      </c>
      <c r="AE7">
        <v>1.1000000000000001</v>
      </c>
      <c r="AF7">
        <v>1.1000000000000001</v>
      </c>
      <c r="AG7">
        <v>1.1000000000000001</v>
      </c>
      <c r="AH7">
        <v>1.1000000000000001</v>
      </c>
      <c r="AI7">
        <v>1.1000000000000001</v>
      </c>
      <c r="AJ7">
        <v>1.1000000000000001</v>
      </c>
      <c r="AK7">
        <v>1.1000000000000001</v>
      </c>
    </row>
    <row r="9" spans="1:37" x14ac:dyDescent="0.35">
      <c r="A9" t="s">
        <v>24</v>
      </c>
      <c r="B9">
        <v>2016</v>
      </c>
      <c r="C9">
        <v>2017</v>
      </c>
      <c r="D9">
        <v>2018</v>
      </c>
      <c r="E9">
        <v>2019</v>
      </c>
      <c r="F9">
        <v>2020</v>
      </c>
      <c r="G9">
        <v>2021</v>
      </c>
      <c r="H9">
        <v>2022</v>
      </c>
      <c r="I9">
        <v>2023</v>
      </c>
      <c r="J9">
        <v>2024</v>
      </c>
      <c r="K9">
        <v>2025</v>
      </c>
      <c r="L9">
        <v>2026</v>
      </c>
      <c r="M9">
        <v>2027</v>
      </c>
      <c r="N9">
        <v>2028</v>
      </c>
      <c r="O9">
        <v>2029</v>
      </c>
      <c r="P9">
        <v>2030</v>
      </c>
      <c r="Q9">
        <v>2031</v>
      </c>
      <c r="R9">
        <v>2032</v>
      </c>
      <c r="S9">
        <v>2033</v>
      </c>
      <c r="T9">
        <v>2034</v>
      </c>
      <c r="U9">
        <v>2035</v>
      </c>
      <c r="V9">
        <v>2036</v>
      </c>
      <c r="W9">
        <v>2037</v>
      </c>
      <c r="X9">
        <v>2038</v>
      </c>
      <c r="Y9">
        <v>2039</v>
      </c>
      <c r="Z9">
        <v>2040</v>
      </c>
      <c r="AA9">
        <v>2041</v>
      </c>
      <c r="AB9">
        <v>2042</v>
      </c>
      <c r="AC9">
        <v>2043</v>
      </c>
      <c r="AD9">
        <v>2044</v>
      </c>
      <c r="AE9">
        <v>2045</v>
      </c>
      <c r="AF9">
        <v>2046</v>
      </c>
      <c r="AG9">
        <v>2047</v>
      </c>
      <c r="AH9">
        <v>2048</v>
      </c>
      <c r="AI9">
        <v>2049</v>
      </c>
      <c r="AJ9">
        <v>2050</v>
      </c>
    </row>
    <row r="10" spans="1:37" x14ac:dyDescent="0.35">
      <c r="A10" t="s">
        <v>8</v>
      </c>
      <c r="B10">
        <v>1.2304866591260886</v>
      </c>
      <c r="C10">
        <v>1.2304866591260886</v>
      </c>
      <c r="D10">
        <v>1.2304866591260886</v>
      </c>
      <c r="E10">
        <v>1.2304866591260886</v>
      </c>
      <c r="F10">
        <v>1.2304866591260886</v>
      </c>
      <c r="G10">
        <v>1.2304866591260886</v>
      </c>
      <c r="H10">
        <v>1.2304866591260886</v>
      </c>
      <c r="I10">
        <v>1.2304866591260886</v>
      </c>
      <c r="J10">
        <v>1.2304866591260886</v>
      </c>
      <c r="K10">
        <v>1.2304866591260886</v>
      </c>
      <c r="L10">
        <v>1.2304866591260886</v>
      </c>
      <c r="M10">
        <v>1.2304866591260886</v>
      </c>
      <c r="N10">
        <v>1.2304866591260886</v>
      </c>
      <c r="O10">
        <v>1.2304866591260886</v>
      </c>
      <c r="P10">
        <v>1.2304866591260886</v>
      </c>
      <c r="Q10">
        <v>1.2304866591260886</v>
      </c>
      <c r="R10">
        <v>1.2304866591260886</v>
      </c>
      <c r="S10">
        <v>1.2304866591260886</v>
      </c>
      <c r="T10">
        <v>1.2304866591260886</v>
      </c>
      <c r="U10">
        <v>1.2304866591260886</v>
      </c>
      <c r="V10">
        <v>1.2304866591260886</v>
      </c>
      <c r="W10">
        <v>1.2304866591260886</v>
      </c>
      <c r="X10">
        <v>1.2304866591260886</v>
      </c>
      <c r="Y10">
        <v>1.2304866591260886</v>
      </c>
      <c r="Z10">
        <v>1.2304866591260886</v>
      </c>
      <c r="AA10">
        <v>1.2304866591260886</v>
      </c>
      <c r="AB10">
        <v>1.2304866591260886</v>
      </c>
      <c r="AC10">
        <v>1.2304866591260886</v>
      </c>
      <c r="AD10">
        <v>1.2304866591260886</v>
      </c>
      <c r="AE10">
        <v>1.2304866591260886</v>
      </c>
      <c r="AF10">
        <v>1.2304866591260886</v>
      </c>
      <c r="AG10">
        <v>1.2304866591260886</v>
      </c>
      <c r="AH10">
        <v>1.2304866591260886</v>
      </c>
      <c r="AI10">
        <v>1.2304866591260886</v>
      </c>
      <c r="AJ10">
        <v>1.2304866591260886</v>
      </c>
    </row>
    <row r="11" spans="1:37" x14ac:dyDescent="0.35">
      <c r="A11" t="s">
        <v>9</v>
      </c>
      <c r="B11">
        <v>27.6</v>
      </c>
      <c r="C11">
        <v>27.6</v>
      </c>
      <c r="D11">
        <v>27.6</v>
      </c>
      <c r="E11">
        <v>27.6</v>
      </c>
      <c r="F11">
        <v>27.6</v>
      </c>
      <c r="G11">
        <v>27.6</v>
      </c>
      <c r="H11">
        <v>27.6</v>
      </c>
      <c r="I11">
        <v>27.6</v>
      </c>
      <c r="J11">
        <v>27.6</v>
      </c>
      <c r="K11">
        <v>27.6</v>
      </c>
      <c r="L11">
        <v>27.6</v>
      </c>
      <c r="M11">
        <v>27.6</v>
      </c>
      <c r="N11">
        <v>27.6</v>
      </c>
      <c r="O11">
        <v>27.6</v>
      </c>
      <c r="P11">
        <v>27.6</v>
      </c>
      <c r="Q11">
        <v>27.6</v>
      </c>
      <c r="R11">
        <v>27.6</v>
      </c>
      <c r="S11">
        <v>27.6</v>
      </c>
      <c r="T11">
        <v>27.6</v>
      </c>
      <c r="U11">
        <v>27.6</v>
      </c>
      <c r="V11">
        <v>27.6</v>
      </c>
      <c r="W11">
        <v>27.6</v>
      </c>
      <c r="X11">
        <v>27.6</v>
      </c>
      <c r="Y11">
        <v>27.6</v>
      </c>
      <c r="Z11">
        <v>27.6</v>
      </c>
      <c r="AA11">
        <v>27.6</v>
      </c>
      <c r="AB11">
        <v>27.6</v>
      </c>
      <c r="AC11">
        <v>27.6</v>
      </c>
      <c r="AD11">
        <v>27.6</v>
      </c>
      <c r="AE11">
        <v>27.6</v>
      </c>
      <c r="AF11">
        <v>27.6</v>
      </c>
      <c r="AG11">
        <v>27.6</v>
      </c>
      <c r="AH11">
        <v>27.6</v>
      </c>
      <c r="AI11">
        <v>27.6</v>
      </c>
      <c r="AJ11">
        <v>27.6</v>
      </c>
    </row>
    <row r="12" spans="1:37" x14ac:dyDescent="0.35">
      <c r="A12" t="s">
        <v>10</v>
      </c>
      <c r="B12">
        <v>63.556825639903742</v>
      </c>
      <c r="C12">
        <v>63.556825639903742</v>
      </c>
      <c r="D12">
        <v>63.556825639903742</v>
      </c>
      <c r="E12">
        <v>63.556825639903742</v>
      </c>
      <c r="F12">
        <v>63.556825639903742</v>
      </c>
      <c r="G12">
        <v>63.556825639903742</v>
      </c>
      <c r="H12">
        <v>63.556825639903742</v>
      </c>
      <c r="I12">
        <v>63.556825639903742</v>
      </c>
      <c r="J12">
        <v>63.556825639903742</v>
      </c>
      <c r="K12">
        <v>63.556825639903742</v>
      </c>
      <c r="L12">
        <v>63.556825639903742</v>
      </c>
      <c r="M12">
        <v>63.556825639903742</v>
      </c>
      <c r="N12">
        <v>63.556825639903742</v>
      </c>
      <c r="O12">
        <v>63.556825639903742</v>
      </c>
      <c r="P12">
        <v>63.556825639903742</v>
      </c>
      <c r="Q12">
        <v>63.556825639903742</v>
      </c>
      <c r="R12">
        <v>63.556825639903742</v>
      </c>
      <c r="S12">
        <v>63.556825639903742</v>
      </c>
      <c r="T12">
        <v>63.556825639903742</v>
      </c>
      <c r="U12">
        <v>63.556825639903742</v>
      </c>
      <c r="V12">
        <v>63.556825639903742</v>
      </c>
      <c r="W12">
        <v>63.556825639903742</v>
      </c>
      <c r="X12">
        <v>63.556825639903742</v>
      </c>
      <c r="Y12">
        <v>63.556825639903742</v>
      </c>
      <c r="Z12">
        <v>63.556825639903742</v>
      </c>
      <c r="AA12">
        <v>63.556825639903742</v>
      </c>
      <c r="AB12">
        <v>63.556825639903742</v>
      </c>
      <c r="AC12">
        <v>63.556825639903742</v>
      </c>
      <c r="AD12">
        <v>63.556825639903742</v>
      </c>
      <c r="AE12">
        <v>63.556825639903742</v>
      </c>
      <c r="AF12">
        <v>63.556825639903742</v>
      </c>
      <c r="AG12">
        <v>63.556825639903742</v>
      </c>
      <c r="AH12">
        <v>63.556825639903742</v>
      </c>
      <c r="AI12">
        <v>63.556825639903742</v>
      </c>
      <c r="AJ12">
        <v>63.556825639903742</v>
      </c>
    </row>
    <row r="13" spans="1:37" x14ac:dyDescent="0.35">
      <c r="A13" t="s">
        <v>11</v>
      </c>
      <c r="B13">
        <v>1514.4</v>
      </c>
      <c r="C13">
        <v>1514.4</v>
      </c>
      <c r="D13">
        <v>1514.4</v>
      </c>
      <c r="E13">
        <v>1514.4</v>
      </c>
      <c r="F13">
        <v>1514.4</v>
      </c>
      <c r="G13">
        <v>1514.4</v>
      </c>
      <c r="H13">
        <v>1514.4</v>
      </c>
      <c r="I13">
        <v>1514.4</v>
      </c>
      <c r="J13">
        <v>1514.4</v>
      </c>
      <c r="K13">
        <v>1514.4</v>
      </c>
      <c r="L13">
        <v>1514.4</v>
      </c>
      <c r="M13">
        <v>1514.4</v>
      </c>
      <c r="N13">
        <v>1514.4</v>
      </c>
      <c r="O13">
        <v>1514.4</v>
      </c>
      <c r="P13">
        <v>1514.4</v>
      </c>
      <c r="Q13">
        <v>1514.4</v>
      </c>
      <c r="R13">
        <v>1514.4</v>
      </c>
      <c r="S13">
        <v>1514.4</v>
      </c>
      <c r="T13">
        <v>1514.4</v>
      </c>
      <c r="U13">
        <v>1514.4</v>
      </c>
      <c r="V13">
        <v>1514.4</v>
      </c>
      <c r="W13">
        <v>1514.4</v>
      </c>
      <c r="X13">
        <v>1514.4</v>
      </c>
      <c r="Y13">
        <v>1514.4</v>
      </c>
      <c r="Z13">
        <v>1514.4</v>
      </c>
      <c r="AA13">
        <v>1514.4</v>
      </c>
      <c r="AB13">
        <v>1514.4</v>
      </c>
      <c r="AC13">
        <v>1514.4</v>
      </c>
      <c r="AD13">
        <v>1514.4</v>
      </c>
      <c r="AE13">
        <v>1514.4</v>
      </c>
      <c r="AF13">
        <v>1514.4</v>
      </c>
      <c r="AG13">
        <v>1514.4</v>
      </c>
      <c r="AH13">
        <v>1514.4</v>
      </c>
      <c r="AI13">
        <v>1514.4</v>
      </c>
      <c r="AJ13">
        <v>1514.4</v>
      </c>
    </row>
    <row r="14" spans="1:37" x14ac:dyDescent="0.35">
      <c r="A14" t="s">
        <v>12</v>
      </c>
      <c r="B14">
        <v>22833.86588020801</v>
      </c>
      <c r="C14">
        <v>22833.86588020801</v>
      </c>
      <c r="D14">
        <v>22833.86588020801</v>
      </c>
      <c r="E14">
        <v>22833.86588020801</v>
      </c>
      <c r="F14">
        <v>22833.86588020801</v>
      </c>
      <c r="G14">
        <v>22833.86588020801</v>
      </c>
      <c r="H14">
        <v>22833.86588020801</v>
      </c>
      <c r="I14">
        <v>22833.86588020801</v>
      </c>
      <c r="J14">
        <v>22833.86588020801</v>
      </c>
      <c r="K14">
        <v>22833.86588020801</v>
      </c>
      <c r="L14">
        <v>22833.86588020801</v>
      </c>
      <c r="M14">
        <v>22833.86588020801</v>
      </c>
      <c r="N14">
        <v>22833.86588020801</v>
      </c>
      <c r="O14">
        <v>22833.86588020801</v>
      </c>
      <c r="P14">
        <v>22833.86588020801</v>
      </c>
      <c r="Q14">
        <v>22833.86588020801</v>
      </c>
      <c r="R14">
        <v>22833.86588020801</v>
      </c>
      <c r="S14">
        <v>22833.86588020801</v>
      </c>
      <c r="T14">
        <v>22833.86588020801</v>
      </c>
      <c r="U14">
        <v>22833.86588020801</v>
      </c>
      <c r="V14">
        <v>22833.86588020801</v>
      </c>
      <c r="W14">
        <v>22833.86588020801</v>
      </c>
      <c r="X14">
        <v>22833.86588020801</v>
      </c>
      <c r="Y14">
        <v>22833.86588020801</v>
      </c>
      <c r="Z14">
        <v>22833.86588020801</v>
      </c>
      <c r="AA14">
        <v>22833.86588020801</v>
      </c>
      <c r="AB14">
        <v>22833.86588020801</v>
      </c>
      <c r="AC14">
        <v>22833.86588020801</v>
      </c>
      <c r="AD14">
        <v>22833.86588020801</v>
      </c>
      <c r="AE14">
        <v>22833.86588020801</v>
      </c>
      <c r="AF14">
        <v>22833.86588020801</v>
      </c>
      <c r="AG14">
        <v>22833.86588020801</v>
      </c>
      <c r="AH14">
        <v>22833.86588020801</v>
      </c>
      <c r="AI14">
        <v>22833.86588020801</v>
      </c>
      <c r="AJ14">
        <v>22833.86588020801</v>
      </c>
    </row>
    <row r="15" spans="1:37" x14ac:dyDescent="0.35">
      <c r="A15" t="s">
        <v>13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  <c r="J15">
        <v>3.0000000000000001E-3</v>
      </c>
      <c r="K15">
        <v>3.0000000000000001E-3</v>
      </c>
      <c r="L15">
        <v>3.0000000000000001E-3</v>
      </c>
      <c r="M15">
        <v>3.0000000000000001E-3</v>
      </c>
      <c r="N15">
        <v>3.0000000000000001E-3</v>
      </c>
      <c r="O15">
        <v>3.0000000000000001E-3</v>
      </c>
      <c r="P15">
        <v>3.0000000000000001E-3</v>
      </c>
      <c r="Q15">
        <v>3.0000000000000001E-3</v>
      </c>
      <c r="R15">
        <v>3.0000000000000001E-3</v>
      </c>
      <c r="S15">
        <v>3.0000000000000001E-3</v>
      </c>
      <c r="T15">
        <v>3.0000000000000001E-3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3.0000000000000001E-3</v>
      </c>
      <c r="AB15">
        <v>3.0000000000000001E-3</v>
      </c>
      <c r="AC15">
        <v>3.0000000000000001E-3</v>
      </c>
      <c r="AD15">
        <v>3.0000000000000001E-3</v>
      </c>
      <c r="AE15">
        <v>3.0000000000000001E-3</v>
      </c>
      <c r="AF15">
        <v>3.0000000000000001E-3</v>
      </c>
      <c r="AG15">
        <v>3.0000000000000001E-3</v>
      </c>
      <c r="AH15">
        <v>3.0000000000000001E-3</v>
      </c>
      <c r="AI15">
        <v>3.0000000000000001E-3</v>
      </c>
      <c r="AJ15">
        <v>3.0000000000000001E-3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workbookViewId="0">
      <selection activeCell="A10" sqref="A10"/>
    </sheetView>
  </sheetViews>
  <sheetFormatPr defaultRowHeight="14.5" x14ac:dyDescent="0.35"/>
  <cols>
    <col min="1" max="1" width="24.08984375" customWidth="1"/>
  </cols>
  <sheetData>
    <row r="1" spans="1:33" x14ac:dyDescent="0.35">
      <c r="A1" t="s">
        <v>25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1</v>
      </c>
      <c r="C2">
        <v>0.98688307386916851</v>
      </c>
      <c r="D2">
        <v>0.97393820148945875</v>
      </c>
      <c r="E2">
        <v>0.96116312604452669</v>
      </c>
      <c r="F2">
        <v>0.94855562032052154</v>
      </c>
      <c r="G2">
        <v>0.93611348631779223</v>
      </c>
      <c r="H2">
        <v>0.92383455486768662</v>
      </c>
      <c r="I2">
        <v>0.91171668525437755</v>
      </c>
      <c r="J2">
        <v>0.89975776484164938</v>
      </c>
      <c r="K2">
        <v>0.88795570870457941</v>
      </c>
      <c r="L2">
        <v>0.87630845926605128</v>
      </c>
      <c r="M2">
        <v>0.86481398593803571</v>
      </c>
      <c r="N2">
        <v>0.85347028476757658</v>
      </c>
      <c r="O2">
        <v>0.84227537808742059</v>
      </c>
      <c r="P2">
        <v>0.83122731417122975</v>
      </c>
      <c r="Q2">
        <v>0.82032416689331622</v>
      </c>
      <c r="R2">
        <v>0.80956403539284072</v>
      </c>
      <c r="S2">
        <v>0.79894504374241493</v>
      </c>
      <c r="T2">
        <v>0.78846534062105178</v>
      </c>
      <c r="U2">
        <v>0.77812309899140453</v>
      </c>
      <c r="V2">
        <v>0.76791651578124065</v>
      </c>
      <c r="W2">
        <v>0.75784381156909264</v>
      </c>
      <c r="X2">
        <v>0.74790323027403305</v>
      </c>
      <c r="Y2">
        <v>0.73809303884951827</v>
      </c>
      <c r="Z2">
        <v>0.72841152698124823</v>
      </c>
      <c r="AA2">
        <v>0.71885700678898901</v>
      </c>
      <c r="AB2">
        <v>0.70942781253230724</v>
      </c>
      <c r="AC2">
        <v>0.70012230032016365</v>
      </c>
      <c r="AD2">
        <v>0.69093884782431625</v>
      </c>
      <c r="AE2">
        <v>0.68187585399648287</v>
      </c>
      <c r="AF2">
        <v>0.67293173878921342</v>
      </c>
      <c r="AG2">
        <v>0.66410494288042332</v>
      </c>
    </row>
    <row r="3" spans="1:33" x14ac:dyDescent="0.35">
      <c r="A3" t="s">
        <v>9</v>
      </c>
      <c r="B3">
        <v>1</v>
      </c>
      <c r="C3">
        <v>0.98368801795707062</v>
      </c>
      <c r="D3">
        <v>0.96764211667231004</v>
      </c>
      <c r="E3">
        <v>0.95185795584116917</v>
      </c>
      <c r="F3">
        <v>0.93633126595806859</v>
      </c>
      <c r="G3">
        <v>0.92105784716152728</v>
      </c>
      <c r="H3">
        <v>0.90603356809812929</v>
      </c>
      <c r="I3">
        <v>0.8912543648050214</v>
      </c>
      <c r="J3">
        <v>0.87671623961063949</v>
      </c>
      <c r="K3">
        <v>0.86241526005336622</v>
      </c>
      <c r="L3">
        <v>0.84834755781782745</v>
      </c>
      <c r="M3">
        <v>0.83450932768854003</v>
      </c>
      <c r="N3">
        <v>0.82089682652062745</v>
      </c>
      <c r="O3">
        <v>0.80750637222732524</v>
      </c>
      <c r="P3">
        <v>0.79433434278400206</v>
      </c>
      <c r="Q3">
        <v>0.78137717524842731</v>
      </c>
      <c r="R3">
        <v>0.7686313647970201</v>
      </c>
      <c r="S3">
        <v>0.75609346377681885</v>
      </c>
      <c r="T3">
        <v>0.74376008077291511</v>
      </c>
      <c r="U3">
        <v>0.73162787969109966</v>
      </c>
      <c r="V3">
        <v>0.71969357885547192</v>
      </c>
      <c r="W3">
        <v>0.70795395012076989</v>
      </c>
      <c r="X3">
        <v>0.696405817999179</v>
      </c>
      <c r="Y3">
        <v>0.68504605880138481</v>
      </c>
      <c r="Z3">
        <v>0.67387159979163702</v>
      </c>
      <c r="AA3">
        <v>0.6628794183565957</v>
      </c>
      <c r="AB3">
        <v>0.65206654118773544</v>
      </c>
      <c r="AC3">
        <v>0.64143004347708599</v>
      </c>
      <c r="AD3">
        <v>0.63096704812609239</v>
      </c>
      <c r="AE3">
        <v>0.62067472496737941</v>
      </c>
      <c r="AF3">
        <v>0.61055028999921135</v>
      </c>
      <c r="AG3">
        <v>0.60059100463243886</v>
      </c>
    </row>
    <row r="4" spans="1:33" x14ac:dyDescent="0.35">
      <c r="A4" t="s">
        <v>10</v>
      </c>
      <c r="B4">
        <v>1</v>
      </c>
      <c r="C4">
        <v>0.39189939646309102</v>
      </c>
      <c r="D4">
        <v>0.34910898091961506</v>
      </c>
      <c r="E4">
        <v>0.56607265394641004</v>
      </c>
      <c r="F4">
        <v>0.78303632697320502</v>
      </c>
      <c r="G4">
        <v>1</v>
      </c>
      <c r="H4">
        <v>1.042</v>
      </c>
      <c r="I4">
        <v>1.0857640000000002</v>
      </c>
      <c r="J4">
        <v>1.1313660880000003</v>
      </c>
      <c r="K4">
        <v>1.1788834636960004</v>
      </c>
      <c r="L4">
        <v>1.2283965691712324</v>
      </c>
      <c r="M4">
        <v>1.2799892250764242</v>
      </c>
      <c r="N4">
        <v>1.333748772529634</v>
      </c>
      <c r="O4">
        <v>1.3897662209758785</v>
      </c>
      <c r="P4">
        <v>1.4481364022568655</v>
      </c>
      <c r="Q4">
        <v>1.5089581311516538</v>
      </c>
      <c r="R4">
        <v>1.5723343726600234</v>
      </c>
      <c r="S4">
        <v>1.6383724163117444</v>
      </c>
      <c r="T4">
        <v>1.7071840577968376</v>
      </c>
      <c r="U4">
        <v>1.7788857882243048</v>
      </c>
      <c r="V4">
        <v>1.8535989913297257</v>
      </c>
      <c r="W4">
        <v>1.9314501489655742</v>
      </c>
      <c r="X4">
        <v>2.0125710552221285</v>
      </c>
      <c r="Y4">
        <v>2.0970990395414582</v>
      </c>
      <c r="Z4">
        <v>2.1851771992021995</v>
      </c>
      <c r="AA4">
        <v>2.2769546415686919</v>
      </c>
      <c r="AB4">
        <v>2.372586736514577</v>
      </c>
      <c r="AC4">
        <v>2.4722353794481893</v>
      </c>
      <c r="AD4">
        <v>2.5760692653850135</v>
      </c>
      <c r="AE4">
        <v>2.6842641745311839</v>
      </c>
      <c r="AF4">
        <v>2.6842641745311839</v>
      </c>
      <c r="AG4">
        <v>2.6842641745311839</v>
      </c>
    </row>
    <row r="5" spans="1:33" x14ac:dyDescent="0.35">
      <c r="A5" t="s">
        <v>11</v>
      </c>
      <c r="B5">
        <v>1</v>
      </c>
      <c r="C5">
        <v>0.63449793100934282</v>
      </c>
      <c r="D5">
        <v>0.63972651023832128</v>
      </c>
      <c r="E5">
        <v>0.6645703969252037</v>
      </c>
      <c r="F5">
        <v>0.69037910013263448</v>
      </c>
      <c r="G5">
        <v>0.71719008867256129</v>
      </c>
      <c r="H5">
        <v>0.74504228646454973</v>
      </c>
      <c r="I5">
        <v>0.77397612904513235</v>
      </c>
      <c r="J5">
        <v>0.80403362227170794</v>
      </c>
      <c r="K5">
        <v>0.83525840330621659</v>
      </c>
      <c r="L5">
        <v>0.86769580396712631</v>
      </c>
      <c r="M5">
        <v>0.90139291654170428</v>
      </c>
      <c r="N5">
        <v>0.93639866215411915</v>
      </c>
      <c r="O5">
        <v>0.97276386178862961</v>
      </c>
      <c r="P5">
        <v>1.0105413100709708</v>
      </c>
      <c r="Q5">
        <v>1.0497858519150536</v>
      </c>
      <c r="R5">
        <v>1.0905544621462504</v>
      </c>
      <c r="S5">
        <v>1.1329063282168657</v>
      </c>
      <c r="T5">
        <v>1.1769029361338745</v>
      </c>
      <c r="U5">
        <v>1.2226081597236811</v>
      </c>
      <c r="V5">
        <v>1.2700883533634872</v>
      </c>
      <c r="W5">
        <v>1.3194124483139007</v>
      </c>
      <c r="X5">
        <v>1.3706520527926351</v>
      </c>
      <c r="Y5">
        <v>1.4238815559345908</v>
      </c>
      <c r="Z5">
        <v>1.4791782357892407</v>
      </c>
      <c r="AA5">
        <v>1.5366223715121146</v>
      </c>
      <c r="AB5">
        <v>1.5962973599132575</v>
      </c>
      <c r="AC5">
        <v>1.6582898365318681</v>
      </c>
      <c r="AD5">
        <v>1.72268980141289</v>
      </c>
      <c r="AE5">
        <v>1.789590749768158</v>
      </c>
      <c r="AF5">
        <v>1.8590898077117939</v>
      </c>
      <c r="AG5">
        <v>1.9312878732669065</v>
      </c>
    </row>
    <row r="6" spans="1:33" x14ac:dyDescent="0.35">
      <c r="A6" t="s">
        <v>12</v>
      </c>
      <c r="B6">
        <v>1</v>
      </c>
      <c r="C6">
        <v>0.98896712459176861</v>
      </c>
      <c r="D6">
        <v>0.97805597352331075</v>
      </c>
      <c r="E6">
        <v>0.96726520382515158</v>
      </c>
      <c r="F6">
        <v>0.95659348734463112</v>
      </c>
      <c r="G6">
        <v>0.94603951058243219</v>
      </c>
      <c r="H6">
        <v>0.93560197453091198</v>
      </c>
      <c r="I6">
        <v>0.92527959451421715</v>
      </c>
      <c r="J6">
        <v>0.9150711000301629</v>
      </c>
      <c r="K6">
        <v>0.90497523459385687</v>
      </c>
      <c r="L6">
        <v>0.89499075558304786</v>
      </c>
      <c r="M6">
        <v>0.88511643408518126</v>
      </c>
      <c r="N6">
        <v>0.87535105474614139</v>
      </c>
      <c r="O6">
        <v>0.86569341562066326</v>
      </c>
      <c r="P6">
        <v>0.85614232802439416</v>
      </c>
      <c r="Q6">
        <v>0.84669661638758786</v>
      </c>
      <c r="R6">
        <v>0.83735511811041252</v>
      </c>
      <c r="S6">
        <v>0.82811668341985545</v>
      </c>
      <c r="T6">
        <v>0.81898017522820643</v>
      </c>
      <c r="U6">
        <v>0.80994446899310213</v>
      </c>
      <c r="V6">
        <v>0.80100845257911513</v>
      </c>
      <c r="W6">
        <v>0.79217102612086954</v>
      </c>
      <c r="X6">
        <v>0.78343110188766718</v>
      </c>
      <c r="Y6">
        <v>0.77478760414960712</v>
      </c>
      <c r="Z6">
        <v>0.76623946904518236</v>
      </c>
      <c r="AA6">
        <v>0.75778564445033747</v>
      </c>
      <c r="AB6">
        <v>0.7494250898489706</v>
      </c>
      <c r="AC6">
        <v>0.74115677620486431</v>
      </c>
      <c r="AD6">
        <v>0.73297968583502959</v>
      </c>
      <c r="AE6">
        <v>0.72489281228444713</v>
      </c>
      <c r="AF6">
        <v>0.71689516020219035</v>
      </c>
      <c r="AG6">
        <v>0.70898574521891555</v>
      </c>
    </row>
    <row r="7" spans="1:33" x14ac:dyDescent="0.35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9" spans="1:33" x14ac:dyDescent="0.35">
      <c r="A9" t="s">
        <v>26</v>
      </c>
      <c r="B9">
        <v>2019</v>
      </c>
      <c r="C9">
        <v>2020</v>
      </c>
      <c r="D9">
        <v>2021</v>
      </c>
      <c r="E9">
        <v>2022</v>
      </c>
      <c r="F9">
        <v>2023</v>
      </c>
      <c r="G9">
        <v>2024</v>
      </c>
      <c r="H9">
        <v>2025</v>
      </c>
      <c r="I9">
        <v>2026</v>
      </c>
      <c r="J9">
        <v>2027</v>
      </c>
      <c r="K9">
        <v>2028</v>
      </c>
      <c r="L9">
        <v>2029</v>
      </c>
      <c r="M9">
        <v>2030</v>
      </c>
      <c r="N9">
        <v>2031</v>
      </c>
      <c r="O9">
        <v>2032</v>
      </c>
      <c r="P9">
        <v>2033</v>
      </c>
      <c r="Q9">
        <v>2034</v>
      </c>
      <c r="R9">
        <v>2035</v>
      </c>
      <c r="S9">
        <v>2036</v>
      </c>
      <c r="T9">
        <v>2037</v>
      </c>
      <c r="U9">
        <v>2038</v>
      </c>
      <c r="V9">
        <v>2039</v>
      </c>
      <c r="W9">
        <v>2040</v>
      </c>
      <c r="X9">
        <v>2041</v>
      </c>
      <c r="Y9">
        <v>2042</v>
      </c>
      <c r="Z9">
        <v>2043</v>
      </c>
      <c r="AA9">
        <v>2044</v>
      </c>
      <c r="AB9">
        <v>2045</v>
      </c>
      <c r="AC9">
        <v>2046</v>
      </c>
      <c r="AD9">
        <v>2047</v>
      </c>
      <c r="AE9">
        <v>2048</v>
      </c>
      <c r="AF9">
        <v>2049</v>
      </c>
      <c r="AG9">
        <v>2050</v>
      </c>
    </row>
    <row r="10" spans="1:33" x14ac:dyDescent="0.35">
      <c r="A10" t="s">
        <v>8</v>
      </c>
      <c r="B10">
        <v>1</v>
      </c>
      <c r="C10">
        <v>0.99090068095871853</v>
      </c>
      <c r="D10">
        <v>0.98188415952445207</v>
      </c>
      <c r="E10">
        <v>0.97294968229535861</v>
      </c>
      <c r="F10">
        <v>0.96409650272503966</v>
      </c>
      <c r="G10">
        <v>0.95532388106016086</v>
      </c>
      <c r="H10">
        <v>0.94663108427863918</v>
      </c>
      <c r="I10">
        <v>0.93801738602839368</v>
      </c>
      <c r="J10">
        <v>0.92948206656665244</v>
      </c>
      <c r="K10">
        <v>0.92102441269981283</v>
      </c>
      <c r="L10">
        <v>0.91264371772384834</v>
      </c>
      <c r="M10">
        <v>0.90433928136525776</v>
      </c>
      <c r="N10">
        <v>0.89611040972255207</v>
      </c>
      <c r="O10">
        <v>0.88795641520827306</v>
      </c>
      <c r="P10">
        <v>0.87987661649154036</v>
      </c>
      <c r="Q10">
        <v>0.87187033844112061</v>
      </c>
      <c r="R10">
        <v>0.8639369120690148</v>
      </c>
      <c r="S10">
        <v>0.85607567447455934</v>
      </c>
      <c r="T10">
        <v>0.84828596878903506</v>
      </c>
      <c r="U10">
        <v>0.84056714412078104</v>
      </c>
      <c r="V10">
        <v>0.83291855550080718</v>
      </c>
      <c r="W10">
        <v>0.82533956382890206</v>
      </c>
      <c r="X10">
        <v>0.81782953582023077</v>
      </c>
      <c r="Y10">
        <v>0.81038784395241936</v>
      </c>
      <c r="Z10">
        <v>0.80301386641312011</v>
      </c>
      <c r="AA10">
        <v>0.7957069870480542</v>
      </c>
      <c r="AB10">
        <v>0.78846659530952712</v>
      </c>
      <c r="AC10">
        <v>0.78129208620541279</v>
      </c>
      <c r="AD10">
        <v>0.77418286024860139</v>
      </c>
      <c r="AE10">
        <v>0.76713832340690757</v>
      </c>
      <c r="AF10">
        <v>0.76015788705343434</v>
      </c>
      <c r="AG10">
        <v>0.7532409679173887</v>
      </c>
    </row>
    <row r="11" spans="1:33" x14ac:dyDescent="0.35">
      <c r="A11" t="s">
        <v>9</v>
      </c>
      <c r="B11">
        <v>1</v>
      </c>
      <c r="C11">
        <v>1.0097877219504034</v>
      </c>
      <c r="D11">
        <v>1.0196712434017854</v>
      </c>
      <c r="E11">
        <v>1.0296515020130241</v>
      </c>
      <c r="F11">
        <v>1.039729444620543</v>
      </c>
      <c r="G11">
        <v>1.0499060273281362</v>
      </c>
      <c r="H11">
        <v>1.0601822155976768</v>
      </c>
      <c r="I11">
        <v>1.0705589843407095</v>
      </c>
      <c r="J11">
        <v>1.0810373180109427</v>
      </c>
      <c r="K11">
        <v>1.0916182106976438</v>
      </c>
      <c r="L11">
        <v>1.1023026662199493</v>
      </c>
      <c r="M11">
        <v>1.1130916982220986</v>
      </c>
      <c r="N11">
        <v>1.1239863302695989</v>
      </c>
      <c r="O11">
        <v>1.134987595946332</v>
      </c>
      <c r="P11">
        <v>1.1460965389526117</v>
      </c>
      <c r="Q11">
        <v>1.1573142132041996</v>
      </c>
      <c r="R11">
        <v>1.1686416829322923</v>
      </c>
      <c r="S11">
        <v>1.1800800227844852</v>
      </c>
      <c r="T11">
        <v>1.1916303179267256</v>
      </c>
      <c r="U11">
        <v>1.2032936641462633</v>
      </c>
      <c r="V11">
        <v>1.215071167955609</v>
      </c>
      <c r="W11">
        <v>1.2269639466975104</v>
      </c>
      <c r="X11">
        <v>1.2389731286509553</v>
      </c>
      <c r="Y11">
        <v>1.2510998531382123</v>
      </c>
      <c r="Z11">
        <v>1.2633452706329196</v>
      </c>
      <c r="AA11">
        <v>1.2757105428692317</v>
      </c>
      <c r="AB11">
        <v>1.2881968429520341</v>
      </c>
      <c r="AC11">
        <v>1.3008053554682362</v>
      </c>
      <c r="AD11">
        <v>1.3135372765991551</v>
      </c>
      <c r="AE11">
        <v>1.3263938142339977</v>
      </c>
      <c r="AF11">
        <v>1.3393761880844552</v>
      </c>
      <c r="AG11">
        <v>1.3524856298004171</v>
      </c>
    </row>
    <row r="12" spans="1:33" x14ac:dyDescent="0.35">
      <c r="A12" t="s">
        <v>10</v>
      </c>
      <c r="B12">
        <v>1</v>
      </c>
      <c r="C12">
        <v>0.80494672770980769</v>
      </c>
      <c r="D12">
        <v>0.88189763966989509</v>
      </c>
      <c r="E12">
        <v>0.90659077358065221</v>
      </c>
      <c r="F12">
        <v>0.93197531524091048</v>
      </c>
      <c r="G12">
        <v>0.95807062406765597</v>
      </c>
      <c r="H12">
        <v>0.98489660154155034</v>
      </c>
      <c r="I12">
        <v>1.0124737063847138</v>
      </c>
      <c r="J12">
        <v>1.0408229701634859</v>
      </c>
      <c r="K12">
        <v>1.0699660133280635</v>
      </c>
      <c r="L12">
        <v>1.0999250617012493</v>
      </c>
      <c r="M12">
        <v>1.1307229634288842</v>
      </c>
      <c r="N12">
        <v>1.1623832064048931</v>
      </c>
      <c r="O12">
        <v>1.1949299361842303</v>
      </c>
      <c r="P12">
        <v>1.2283879743973887</v>
      </c>
      <c r="Q12">
        <v>1.2627828376805157</v>
      </c>
      <c r="R12">
        <v>1.2981407571355701</v>
      </c>
      <c r="S12">
        <v>1.3344886983353661</v>
      </c>
      <c r="T12">
        <v>1.3718543818887563</v>
      </c>
      <c r="U12">
        <v>1.4102663045816415</v>
      </c>
      <c r="V12">
        <v>1.4497537611099274</v>
      </c>
      <c r="W12">
        <v>1.4903468664210053</v>
      </c>
      <c r="X12">
        <v>1.5320765786807935</v>
      </c>
      <c r="Y12">
        <v>1.5749747228838558</v>
      </c>
      <c r="Z12">
        <v>1.6190740151246037</v>
      </c>
      <c r="AA12">
        <v>1.6644080875480927</v>
      </c>
      <c r="AB12">
        <v>1.7110115139994393</v>
      </c>
      <c r="AC12">
        <v>1.7589198363914236</v>
      </c>
      <c r="AD12">
        <v>1.8081695918103835</v>
      </c>
      <c r="AE12">
        <v>1.8587983403810744</v>
      </c>
      <c r="AF12">
        <v>1.8587983403810744</v>
      </c>
      <c r="AG12">
        <v>1.8587983403810744</v>
      </c>
    </row>
    <row r="13" spans="1:33" x14ac:dyDescent="0.35">
      <c r="A13" t="s">
        <v>11</v>
      </c>
      <c r="B13">
        <v>1</v>
      </c>
      <c r="C13">
        <v>0.95914986038640171</v>
      </c>
      <c r="D13">
        <v>0.91453366351748455</v>
      </c>
      <c r="E13">
        <v>0.88393102617206043</v>
      </c>
      <c r="F13">
        <v>0.85435243140686623</v>
      </c>
      <c r="G13">
        <v>0.82576361213588945</v>
      </c>
      <c r="H13">
        <v>0.79813144793753033</v>
      </c>
      <c r="I13">
        <v>0.77142392668427517</v>
      </c>
      <c r="J13">
        <v>0.74561010745633971</v>
      </c>
      <c r="K13">
        <v>0.72066008469631604</v>
      </c>
      <c r="L13">
        <v>0.69654495356329749</v>
      </c>
      <c r="M13">
        <v>0.67323677644634294</v>
      </c>
      <c r="N13">
        <v>0.65070855059848609</v>
      </c>
      <c r="O13">
        <v>0.62893417685379416</v>
      </c>
      <c r="P13">
        <v>0.60788842939123344</v>
      </c>
      <c r="Q13">
        <v>0.58754692651031326</v>
      </c>
      <c r="R13">
        <v>0.56788610238465231</v>
      </c>
      <c r="S13">
        <v>0.54888317976074208</v>
      </c>
      <c r="T13">
        <v>0.53051614357028032</v>
      </c>
      <c r="U13">
        <v>0.51276371542550292</v>
      </c>
      <c r="V13">
        <v>0.49560532896796722</v>
      </c>
      <c r="W13">
        <v>0.47902110604222869</v>
      </c>
      <c r="X13">
        <v>0.46299183366680674</v>
      </c>
      <c r="Y13">
        <v>0.44749894177576122</v>
      </c>
      <c r="Z13">
        <v>0.43252448170509283</v>
      </c>
      <c r="AA13">
        <v>0.4180511053990435</v>
      </c>
      <c r="AB13">
        <v>0.40406204531220724</v>
      </c>
      <c r="AC13">
        <v>0.39054109498416784</v>
      </c>
      <c r="AD13">
        <v>0.37747259026415891</v>
      </c>
      <c r="AE13">
        <v>0.36484139116399472</v>
      </c>
      <c r="AF13">
        <v>0.35263286431824864</v>
      </c>
      <c r="AG13">
        <v>0.34083286603135871</v>
      </c>
    </row>
    <row r="14" spans="1:33" x14ac:dyDescent="0.35">
      <c r="A14" t="s">
        <v>12</v>
      </c>
      <c r="B14">
        <v>1</v>
      </c>
      <c r="C14">
        <v>0.91534842984659492</v>
      </c>
      <c r="D14">
        <v>0.95750723845510444</v>
      </c>
      <c r="E14">
        <v>1.0016077832214909</v>
      </c>
      <c r="F14">
        <v>1.0076174299208198</v>
      </c>
      <c r="G14">
        <v>1.0136631345003448</v>
      </c>
      <c r="H14">
        <v>1.019745113307347</v>
      </c>
      <c r="I14">
        <v>1.025863583987191</v>
      </c>
      <c r="J14">
        <v>1.0320187654911142</v>
      </c>
      <c r="K14">
        <v>1.0382108780840609</v>
      </c>
      <c r="L14">
        <v>1.0444401433525652</v>
      </c>
      <c r="M14">
        <v>1.0507067842126805</v>
      </c>
      <c r="N14">
        <v>1.0570110249179565</v>
      </c>
      <c r="O14">
        <v>1.0633530910674642</v>
      </c>
      <c r="P14">
        <v>1.069733209613869</v>
      </c>
      <c r="Q14">
        <v>1.0761516088715521</v>
      </c>
      <c r="R14">
        <v>1.0826085185247816</v>
      </c>
      <c r="S14">
        <v>1.0891041696359303</v>
      </c>
      <c r="T14">
        <v>1.0956387946537458</v>
      </c>
      <c r="U14">
        <v>1.1022126274216684</v>
      </c>
      <c r="V14">
        <v>1.1088259031861984</v>
      </c>
      <c r="W14">
        <v>1.1154788586053157</v>
      </c>
      <c r="X14">
        <v>1.1221717317569475</v>
      </c>
      <c r="Y14">
        <v>1.1289047621474892</v>
      </c>
      <c r="Z14">
        <v>1.1356781907203741</v>
      </c>
      <c r="AA14">
        <v>1.1424922598646963</v>
      </c>
      <c r="AB14">
        <v>1.1493472134238845</v>
      </c>
      <c r="AC14">
        <v>1.1562432967044278</v>
      </c>
      <c r="AD14">
        <v>1.1631807564846544</v>
      </c>
      <c r="AE14">
        <v>1.1701598410235623</v>
      </c>
      <c r="AF14">
        <v>1.1771808000697037</v>
      </c>
      <c r="AG14">
        <v>1.184243884870122</v>
      </c>
    </row>
    <row r="15" spans="1:33" x14ac:dyDescent="0.3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28</v>
      </c>
      <c r="B1">
        <v>2018</v>
      </c>
    </row>
    <row r="2" spans="1:2" x14ac:dyDescent="0.35">
      <c r="A2" t="s">
        <v>8</v>
      </c>
      <c r="B2">
        <v>7645.3386159425945</v>
      </c>
    </row>
    <row r="3" spans="1:2" x14ac:dyDescent="0.35">
      <c r="A3" t="s">
        <v>9</v>
      </c>
      <c r="B3">
        <v>9323.117790227654</v>
      </c>
    </row>
    <row r="4" spans="1:2" x14ac:dyDescent="0.35">
      <c r="A4" t="s">
        <v>10</v>
      </c>
      <c r="B4">
        <v>1037079.5912426789</v>
      </c>
    </row>
    <row r="5" spans="1:2" x14ac:dyDescent="0.35">
      <c r="A5" t="s">
        <v>11</v>
      </c>
      <c r="B5">
        <v>87159.138758496847</v>
      </c>
    </row>
    <row r="6" spans="1:2" x14ac:dyDescent="0.35">
      <c r="A6" t="s">
        <v>12</v>
      </c>
      <c r="B6">
        <v>10551.03452890655</v>
      </c>
    </row>
    <row r="7" spans="1:2" x14ac:dyDescent="0.35">
      <c r="A7" t="s">
        <v>13</v>
      </c>
      <c r="B7">
        <v>4543.5229764190408</v>
      </c>
    </row>
    <row r="9" spans="1:2" x14ac:dyDescent="0.35">
      <c r="A9" t="s">
        <v>27</v>
      </c>
      <c r="B9">
        <v>2019</v>
      </c>
    </row>
    <row r="10" spans="1:2" x14ac:dyDescent="0.35">
      <c r="A10" t="s">
        <v>8</v>
      </c>
      <c r="B10">
        <v>9189.7881930098556</v>
      </c>
    </row>
    <row r="11" spans="1:2" x14ac:dyDescent="0.35">
      <c r="A11" t="s">
        <v>9</v>
      </c>
      <c r="B11">
        <v>18979.686196888564</v>
      </c>
    </row>
    <row r="12" spans="1:2" x14ac:dyDescent="0.35">
      <c r="A12" t="s">
        <v>10</v>
      </c>
      <c r="B12">
        <v>3355599.9662397844</v>
      </c>
    </row>
    <row r="13" spans="1:2" x14ac:dyDescent="0.35">
      <c r="A13" t="s">
        <v>11</v>
      </c>
      <c r="B13">
        <v>15068.57360345372</v>
      </c>
    </row>
    <row r="14" spans="1:2" x14ac:dyDescent="0.35">
      <c r="A14" t="s">
        <v>12</v>
      </c>
      <c r="B14">
        <v>235961.99201255664</v>
      </c>
    </row>
    <row r="15" spans="1:2" x14ac:dyDescent="0.35">
      <c r="A15" t="s">
        <v>13</v>
      </c>
      <c r="B15">
        <v>10573.883538920783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:K7"/>
    </sheetView>
  </sheetViews>
  <sheetFormatPr defaultRowHeight="14.5" x14ac:dyDescent="0.35"/>
  <sheetData>
    <row r="1" spans="1:11" x14ac:dyDescent="0.3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 t="s">
        <v>8</v>
      </c>
      <c r="B2">
        <v>63750.17917891738</v>
      </c>
      <c r="C2">
        <v>37583.975094495479</v>
      </c>
      <c r="D2">
        <v>7863874.8584673926</v>
      </c>
      <c r="E2">
        <v>4673131.4869109076</v>
      </c>
      <c r="F2">
        <v>363483.18862196186</v>
      </c>
      <c r="G2">
        <v>1352441.2970028589</v>
      </c>
      <c r="H2">
        <v>3651.0147234652754</v>
      </c>
      <c r="K2" t="s">
        <v>8</v>
      </c>
    </row>
    <row r="3" spans="1:11" x14ac:dyDescent="0.35">
      <c r="A3" t="s">
        <v>9</v>
      </c>
      <c r="B3">
        <v>25003.820821082623</v>
      </c>
      <c r="C3">
        <v>14666.992574933529</v>
      </c>
      <c r="D3">
        <v>3068845.0029395702</v>
      </c>
      <c r="E3">
        <v>1823670.4512463559</v>
      </c>
      <c r="F3">
        <v>141847.82783693049</v>
      </c>
      <c r="G3">
        <v>527784.68512979639</v>
      </c>
      <c r="H3">
        <v>1424.7935644221143</v>
      </c>
      <c r="K3" t="s">
        <v>9</v>
      </c>
    </row>
    <row r="4" spans="1:11" x14ac:dyDescent="0.35">
      <c r="A4" t="s">
        <v>10</v>
      </c>
      <c r="B4">
        <v>0</v>
      </c>
      <c r="C4">
        <v>0</v>
      </c>
      <c r="D4">
        <v>0</v>
      </c>
      <c r="E4">
        <v>822</v>
      </c>
      <c r="F4">
        <v>0</v>
      </c>
      <c r="G4">
        <v>0</v>
      </c>
      <c r="H4">
        <v>0</v>
      </c>
      <c r="K4" t="s">
        <v>10</v>
      </c>
    </row>
    <row r="5" spans="1:11" x14ac:dyDescent="0.35">
      <c r="A5" t="s">
        <v>11</v>
      </c>
      <c r="B5">
        <v>1046.875</v>
      </c>
      <c r="C5">
        <v>0</v>
      </c>
      <c r="D5">
        <v>0</v>
      </c>
      <c r="E5">
        <v>669.83333333333326</v>
      </c>
      <c r="F5">
        <v>0</v>
      </c>
      <c r="G5">
        <v>0</v>
      </c>
      <c r="H5">
        <v>0</v>
      </c>
      <c r="K5" t="s">
        <v>11</v>
      </c>
    </row>
    <row r="6" spans="1:11" x14ac:dyDescent="0.35">
      <c r="A6" t="s">
        <v>12</v>
      </c>
      <c r="B6">
        <v>0</v>
      </c>
      <c r="C6">
        <v>0</v>
      </c>
      <c r="D6">
        <v>0.4823245691429916</v>
      </c>
      <c r="E6">
        <v>328</v>
      </c>
      <c r="F6">
        <v>0</v>
      </c>
      <c r="G6">
        <v>0.19292982765719663</v>
      </c>
      <c r="H6">
        <v>0</v>
      </c>
      <c r="K6" t="s">
        <v>12</v>
      </c>
    </row>
    <row r="7" spans="1:11" x14ac:dyDescent="0.35">
      <c r="A7" t="s">
        <v>13</v>
      </c>
      <c r="B7">
        <v>0</v>
      </c>
      <c r="C7">
        <v>0</v>
      </c>
      <c r="D7">
        <v>256111</v>
      </c>
      <c r="E7">
        <v>0</v>
      </c>
      <c r="F7">
        <v>0</v>
      </c>
      <c r="G7">
        <v>0</v>
      </c>
      <c r="H7">
        <v>0</v>
      </c>
      <c r="K7" t="s">
        <v>13</v>
      </c>
    </row>
    <row r="9" spans="1:11" x14ac:dyDescent="0.35">
      <c r="A9" t="s">
        <v>29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11" x14ac:dyDescent="0.35">
      <c r="A10" t="s">
        <v>8</v>
      </c>
      <c r="B10">
        <v>907.7514621547972</v>
      </c>
      <c r="C10">
        <v>78717.804844023267</v>
      </c>
      <c r="D10">
        <v>9802.0001098141292</v>
      </c>
      <c r="E10">
        <v>2691698.325326392</v>
      </c>
      <c r="F10">
        <v>0</v>
      </c>
      <c r="G10">
        <v>95017.558547199747</v>
      </c>
      <c r="H10">
        <v>0</v>
      </c>
    </row>
    <row r="11" spans="1:11" x14ac:dyDescent="0.35">
      <c r="A11" t="s">
        <v>9</v>
      </c>
      <c r="B11">
        <v>256.24853784520275</v>
      </c>
      <c r="C11">
        <v>22221.195155976737</v>
      </c>
      <c r="D11">
        <v>2766.9998901858708</v>
      </c>
      <c r="E11">
        <v>759837.67467360804</v>
      </c>
      <c r="F11">
        <v>0</v>
      </c>
      <c r="G11">
        <v>26822.441452800264</v>
      </c>
      <c r="H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36</v>
      </c>
      <c r="F12">
        <v>0</v>
      </c>
      <c r="G12">
        <v>0</v>
      </c>
      <c r="H12">
        <v>0</v>
      </c>
    </row>
    <row r="13" spans="1:11" x14ac:dyDescent="0.35">
      <c r="A13" t="s">
        <v>11</v>
      </c>
      <c r="B13">
        <v>87.5</v>
      </c>
      <c r="C13">
        <v>0</v>
      </c>
      <c r="D13">
        <v>0</v>
      </c>
      <c r="E13">
        <v>127</v>
      </c>
      <c r="F13">
        <v>0</v>
      </c>
      <c r="G13">
        <v>0</v>
      </c>
      <c r="H13">
        <v>0</v>
      </c>
    </row>
    <row r="14" spans="1:11" x14ac:dyDescent="0.35">
      <c r="A14" t="s">
        <v>12</v>
      </c>
      <c r="B14">
        <v>0</v>
      </c>
      <c r="C14">
        <v>0</v>
      </c>
      <c r="D14">
        <v>2.0689959414152108</v>
      </c>
      <c r="E14">
        <v>1404.1034056820188</v>
      </c>
      <c r="F14">
        <v>0</v>
      </c>
      <c r="G14">
        <v>0.82759837656608437</v>
      </c>
      <c r="H14">
        <v>0</v>
      </c>
    </row>
    <row r="15" spans="1:11" x14ac:dyDescent="0.35">
      <c r="A15" t="s">
        <v>13</v>
      </c>
      <c r="B15">
        <v>0</v>
      </c>
      <c r="C15">
        <v>0</v>
      </c>
      <c r="D15">
        <v>1980784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92"/>
  <sheetViews>
    <sheetView tabSelected="1" topLeftCell="A49" workbookViewId="0">
      <selection activeCell="D70" sqref="D70"/>
    </sheetView>
  </sheetViews>
  <sheetFormatPr defaultRowHeight="14.5" x14ac:dyDescent="0.35"/>
  <cols>
    <col min="2" max="2" width="32" style="2" customWidth="1"/>
    <col min="3" max="3" width="25.54296875" customWidth="1"/>
    <col min="4" max="5" width="30.54296875" bestFit="1" customWidth="1"/>
    <col min="6" max="6" width="15.26953125" bestFit="1" customWidth="1"/>
  </cols>
  <sheetData>
    <row r="1" spans="2:5" ht="15" thickBot="1" x14ac:dyDescent="0.4">
      <c r="B1" s="19" t="s">
        <v>18</v>
      </c>
      <c r="C1" s="20"/>
      <c r="D1" s="21" t="s">
        <v>3</v>
      </c>
      <c r="E1" s="21" t="s">
        <v>4</v>
      </c>
    </row>
    <row r="2" spans="2:5" ht="15" thickTop="1" x14ac:dyDescent="0.35">
      <c r="B2" s="5"/>
      <c r="C2" s="6"/>
      <c r="D2" s="7"/>
      <c r="E2" s="7"/>
    </row>
    <row r="3" spans="2:5" x14ac:dyDescent="0.35">
      <c r="B3" s="5"/>
      <c r="C3" s="6" t="s">
        <v>32</v>
      </c>
      <c r="D3" s="8">
        <f>syvbt!D2</f>
        <v>7863874.8584673926</v>
      </c>
      <c r="E3" s="8">
        <f>syvbt!E2</f>
        <v>4673131.4869109076</v>
      </c>
    </row>
    <row r="4" spans="2:5" x14ac:dyDescent="0.35">
      <c r="B4" s="5"/>
      <c r="C4" s="6" t="s">
        <v>33</v>
      </c>
      <c r="D4" s="8">
        <f>syvbt!D3</f>
        <v>3068845.0029395702</v>
      </c>
      <c r="E4" s="8">
        <f>syvbt!E3</f>
        <v>1823670.4512463559</v>
      </c>
    </row>
    <row r="5" spans="2:5" x14ac:dyDescent="0.35">
      <c r="B5" s="5"/>
      <c r="C5" s="6" t="s">
        <v>34</v>
      </c>
      <c r="D5" s="8">
        <f>syvbt!D4</f>
        <v>0</v>
      </c>
      <c r="E5" s="8">
        <f>syvbt!E4</f>
        <v>822</v>
      </c>
    </row>
    <row r="6" spans="2:5" x14ac:dyDescent="0.35">
      <c r="B6" s="5"/>
      <c r="C6" s="6" t="s">
        <v>35</v>
      </c>
      <c r="D6" s="8">
        <f>syvbt!D5</f>
        <v>0</v>
      </c>
      <c r="E6" s="8">
        <f>syvbt!E5</f>
        <v>669.83333333333326</v>
      </c>
    </row>
    <row r="7" spans="2:5" x14ac:dyDescent="0.35">
      <c r="B7" s="5"/>
      <c r="C7" s="6" t="s">
        <v>36</v>
      </c>
      <c r="D7" s="8">
        <f>syvbt!D6</f>
        <v>0.4823245691429916</v>
      </c>
      <c r="E7" s="8">
        <f>syvbt!E6</f>
        <v>328</v>
      </c>
    </row>
    <row r="8" spans="2:5" x14ac:dyDescent="0.35">
      <c r="B8" s="5"/>
      <c r="C8" s="6" t="s">
        <v>37</v>
      </c>
      <c r="D8" s="8">
        <f>syvbt!D7</f>
        <v>256111</v>
      </c>
      <c r="E8" s="8">
        <f>syvbt!E7</f>
        <v>0</v>
      </c>
    </row>
    <row r="9" spans="2:5" x14ac:dyDescent="0.35">
      <c r="B9" s="5"/>
      <c r="C9" s="6"/>
      <c r="D9" s="8"/>
      <c r="E9" s="8"/>
    </row>
    <row r="10" spans="2:5" x14ac:dyDescent="0.35">
      <c r="B10" s="5"/>
      <c r="C10" s="6" t="s">
        <v>38</v>
      </c>
      <c r="D10" s="8">
        <f>syvbt!D10</f>
        <v>9802.0001098141292</v>
      </c>
      <c r="E10" s="8">
        <f>syvbt!E10</f>
        <v>2691698.325326392</v>
      </c>
    </row>
    <row r="11" spans="2:5" x14ac:dyDescent="0.35">
      <c r="B11" s="5"/>
      <c r="C11" s="6" t="s">
        <v>39</v>
      </c>
      <c r="D11" s="8">
        <f>syvbt!D11</f>
        <v>2766.9998901858708</v>
      </c>
      <c r="E11" s="8">
        <f>syvbt!E11</f>
        <v>759837.67467360804</v>
      </c>
    </row>
    <row r="12" spans="2:5" x14ac:dyDescent="0.35">
      <c r="B12" s="5"/>
      <c r="C12" s="6" t="s">
        <v>40</v>
      </c>
      <c r="D12" s="8">
        <f>syvbt!D12</f>
        <v>0</v>
      </c>
      <c r="E12" s="8">
        <f>syvbt!E12</f>
        <v>36</v>
      </c>
    </row>
    <row r="13" spans="2:5" x14ac:dyDescent="0.35">
      <c r="B13" s="5"/>
      <c r="C13" s="6" t="s">
        <v>41</v>
      </c>
      <c r="D13" s="8">
        <f>syvbt!D13</f>
        <v>0</v>
      </c>
      <c r="E13" s="8">
        <f>syvbt!E13</f>
        <v>127</v>
      </c>
    </row>
    <row r="14" spans="2:5" x14ac:dyDescent="0.35">
      <c r="B14" s="5"/>
      <c r="C14" s="6" t="s">
        <v>42</v>
      </c>
      <c r="D14" s="8">
        <f>syvbt!D14</f>
        <v>2.0689959414152108</v>
      </c>
      <c r="E14" s="8">
        <f>syvbt!E14</f>
        <v>1404.1034056820188</v>
      </c>
    </row>
    <row r="15" spans="2:5" x14ac:dyDescent="0.35">
      <c r="B15" s="5"/>
      <c r="C15" s="6" t="s">
        <v>43</v>
      </c>
      <c r="D15" s="8">
        <f>syvbt!D15</f>
        <v>1980784</v>
      </c>
      <c r="E15" s="8">
        <f>syvbt!E15</f>
        <v>0</v>
      </c>
    </row>
    <row r="16" spans="2:5" x14ac:dyDescent="0.35">
      <c r="B16" s="5"/>
      <c r="C16" s="6"/>
    </row>
    <row r="17" spans="1:5" ht="15" thickBot="1" x14ac:dyDescent="0.4">
      <c r="B17" s="19" t="s">
        <v>19</v>
      </c>
      <c r="C17" s="20"/>
      <c r="D17" s="21" t="s">
        <v>3</v>
      </c>
      <c r="E17" s="21" t="s">
        <v>4</v>
      </c>
    </row>
    <row r="18" spans="1:5" ht="15" thickTop="1" x14ac:dyDescent="0.35">
      <c r="B18" s="5"/>
      <c r="C18" s="6" t="s">
        <v>32</v>
      </c>
      <c r="D18" s="12">
        <f>avlo!B2</f>
        <v>1.404094416519162</v>
      </c>
      <c r="E18" s="13">
        <f>D18</f>
        <v>1.404094416519162</v>
      </c>
    </row>
    <row r="19" spans="1:5" x14ac:dyDescent="0.35">
      <c r="B19" s="5"/>
      <c r="C19" s="6" t="s">
        <v>33</v>
      </c>
      <c r="D19" s="12">
        <f>avlo!B3</f>
        <v>14.731070293267342</v>
      </c>
      <c r="E19" s="13">
        <f t="shared" ref="E19:E27" si="0">D19</f>
        <v>14.731070293267342</v>
      </c>
    </row>
    <row r="20" spans="1:5" x14ac:dyDescent="0.35">
      <c r="B20" s="5"/>
      <c r="C20" s="6" t="s">
        <v>34</v>
      </c>
      <c r="D20" s="12">
        <f>avlo!B4</f>
        <v>155.72981935122084</v>
      </c>
      <c r="E20" s="13">
        <f t="shared" si="0"/>
        <v>155.72981935122084</v>
      </c>
    </row>
    <row r="21" spans="1:5" x14ac:dyDescent="0.35">
      <c r="B21" s="5"/>
      <c r="C21" s="6" t="s">
        <v>35</v>
      </c>
      <c r="D21" s="12">
        <f>avlo!B5</f>
        <v>382.85954795395736</v>
      </c>
      <c r="E21" s="13">
        <f t="shared" si="0"/>
        <v>382.85954795395736</v>
      </c>
    </row>
    <row r="22" spans="1:5" x14ac:dyDescent="0.35">
      <c r="B22" s="5"/>
      <c r="C22" s="6" t="s">
        <v>36</v>
      </c>
      <c r="D22" s="12">
        <f>avlo!B6</f>
        <v>337.61417769892506</v>
      </c>
      <c r="E22" s="13">
        <f t="shared" si="0"/>
        <v>337.61417769892506</v>
      </c>
    </row>
    <row r="23" spans="1:5" x14ac:dyDescent="0.35">
      <c r="B23" s="5"/>
      <c r="C23" s="6" t="s">
        <v>37</v>
      </c>
      <c r="D23" s="12">
        <f>avlo!B7</f>
        <v>1.1000000000000001</v>
      </c>
      <c r="E23" s="13">
        <f t="shared" si="0"/>
        <v>1.1000000000000001</v>
      </c>
    </row>
    <row r="24" spans="1:5" x14ac:dyDescent="0.35">
      <c r="B24" s="5"/>
      <c r="C24" s="6"/>
      <c r="D24" s="12"/>
      <c r="E24" s="13"/>
    </row>
    <row r="25" spans="1:5" x14ac:dyDescent="0.35">
      <c r="B25" s="5"/>
      <c r="C25" s="6" t="s">
        <v>38</v>
      </c>
      <c r="D25" s="12">
        <f>avlo!B10</f>
        <v>1.2304866591260886</v>
      </c>
      <c r="E25" s="13">
        <f>D25</f>
        <v>1.2304866591260886</v>
      </c>
    </row>
    <row r="26" spans="1:5" x14ac:dyDescent="0.35">
      <c r="B26" s="5"/>
      <c r="C26" s="6" t="s">
        <v>39</v>
      </c>
      <c r="D26" s="12">
        <f>avlo!B11</f>
        <v>27.6</v>
      </c>
      <c r="E26" s="13">
        <f>D26</f>
        <v>27.6</v>
      </c>
    </row>
    <row r="27" spans="1:5" x14ac:dyDescent="0.35">
      <c r="B27" s="5"/>
      <c r="C27" s="6" t="s">
        <v>40</v>
      </c>
      <c r="D27" s="12">
        <f>avlo!B12</f>
        <v>63.556825639903742</v>
      </c>
      <c r="E27" s="13">
        <f t="shared" ref="E27:E30" si="1">D27</f>
        <v>63.556825639903742</v>
      </c>
    </row>
    <row r="28" spans="1:5" x14ac:dyDescent="0.35">
      <c r="B28" s="5"/>
      <c r="C28" s="6" t="s">
        <v>41</v>
      </c>
      <c r="D28" s="12">
        <f>avlo!B13</f>
        <v>1514.4</v>
      </c>
      <c r="E28" s="13">
        <f t="shared" si="1"/>
        <v>1514.4</v>
      </c>
    </row>
    <row r="29" spans="1:5" x14ac:dyDescent="0.35">
      <c r="B29" s="5"/>
      <c r="C29" s="6" t="s">
        <v>42</v>
      </c>
      <c r="D29" s="12">
        <f>avlo!B14</f>
        <v>22833.86588020801</v>
      </c>
      <c r="E29" s="13">
        <f t="shared" si="1"/>
        <v>22833.86588020801</v>
      </c>
    </row>
    <row r="30" spans="1:5" x14ac:dyDescent="0.35">
      <c r="B30" s="5"/>
      <c r="C30" s="6" t="s">
        <v>43</v>
      </c>
      <c r="D30" s="12">
        <f>avlo!B15</f>
        <v>3.0000000000000001E-3</v>
      </c>
      <c r="E30" s="13">
        <f t="shared" si="1"/>
        <v>3.0000000000000001E-3</v>
      </c>
    </row>
    <row r="31" spans="1:5" x14ac:dyDescent="0.35">
      <c r="B31" s="5"/>
      <c r="C31" s="6"/>
    </row>
    <row r="32" spans="1:5" x14ac:dyDescent="0.35">
      <c r="A32" s="16"/>
      <c r="B32" s="5"/>
      <c r="C32" s="6"/>
    </row>
    <row r="33" spans="2:6" ht="15" thickBot="1" x14ac:dyDescent="0.4">
      <c r="B33" s="19" t="s">
        <v>20</v>
      </c>
      <c r="C33" s="20"/>
      <c r="D33" s="21" t="s">
        <v>3</v>
      </c>
      <c r="E33" s="21" t="s">
        <v>4</v>
      </c>
    </row>
    <row r="34" spans="2:6" ht="15" thickTop="1" x14ac:dyDescent="0.35">
      <c r="B34" s="5"/>
      <c r="C34" s="6" t="s">
        <v>32</v>
      </c>
      <c r="D34" s="8">
        <f>baadtbvt!B2</f>
        <v>7645.3386159425945</v>
      </c>
      <c r="E34" s="8">
        <f>D34</f>
        <v>7645.3386159425945</v>
      </c>
      <c r="F34" s="9"/>
    </row>
    <row r="35" spans="2:6" x14ac:dyDescent="0.35">
      <c r="B35" s="5"/>
      <c r="C35" s="6" t="s">
        <v>33</v>
      </c>
      <c r="D35" s="8">
        <f>baadtbvt!B3</f>
        <v>9323.117790227654</v>
      </c>
      <c r="E35" s="8">
        <f>D35</f>
        <v>9323.117790227654</v>
      </c>
    </row>
    <row r="36" spans="2:6" x14ac:dyDescent="0.35">
      <c r="B36" s="5"/>
      <c r="C36" s="6" t="s">
        <v>34</v>
      </c>
      <c r="D36" s="8">
        <f>baadtbvt!B4</f>
        <v>1037079.5912426789</v>
      </c>
      <c r="E36" s="8">
        <f t="shared" ref="E36:E39" si="2">D36</f>
        <v>1037079.5912426789</v>
      </c>
    </row>
    <row r="37" spans="2:6" x14ac:dyDescent="0.35">
      <c r="B37" s="5"/>
      <c r="C37" s="6" t="s">
        <v>35</v>
      </c>
      <c r="D37" s="8">
        <f>baadtbvt!B5</f>
        <v>87159.138758496847</v>
      </c>
      <c r="E37" s="8">
        <f t="shared" si="2"/>
        <v>87159.138758496847</v>
      </c>
    </row>
    <row r="38" spans="2:6" x14ac:dyDescent="0.35">
      <c r="B38" s="5"/>
      <c r="C38" s="6" t="s">
        <v>36</v>
      </c>
      <c r="D38" s="8">
        <f>baadtbvt!B6</f>
        <v>10551.03452890655</v>
      </c>
      <c r="E38" s="8">
        <f t="shared" si="2"/>
        <v>10551.03452890655</v>
      </c>
    </row>
    <row r="39" spans="2:6" x14ac:dyDescent="0.35">
      <c r="B39" s="5"/>
      <c r="C39" s="6" t="s">
        <v>37</v>
      </c>
      <c r="D39" s="8">
        <f>baadtbvt!B7</f>
        <v>4543.5229764190408</v>
      </c>
      <c r="E39" s="8">
        <f t="shared" si="2"/>
        <v>4543.5229764190408</v>
      </c>
    </row>
    <row r="40" spans="2:6" x14ac:dyDescent="0.35">
      <c r="B40" s="5"/>
      <c r="C40" s="6"/>
      <c r="D40" s="8"/>
      <c r="E40" s="8"/>
    </row>
    <row r="41" spans="2:6" x14ac:dyDescent="0.35">
      <c r="B41" s="5"/>
      <c r="C41" s="6" t="s">
        <v>38</v>
      </c>
      <c r="D41" s="18">
        <f>baadtbvt!B10</f>
        <v>9189.7881930098556</v>
      </c>
      <c r="E41" s="18">
        <f>D41</f>
        <v>9189.7881930098556</v>
      </c>
    </row>
    <row r="42" spans="2:6" x14ac:dyDescent="0.35">
      <c r="B42" s="5"/>
      <c r="C42" s="6" t="s">
        <v>39</v>
      </c>
      <c r="D42" s="18">
        <f>baadtbvt!B11</f>
        <v>18979.686196888564</v>
      </c>
      <c r="E42" s="18">
        <f>D42</f>
        <v>18979.686196888564</v>
      </c>
    </row>
    <row r="43" spans="2:6" x14ac:dyDescent="0.35">
      <c r="B43" s="5"/>
      <c r="C43" s="6" t="s">
        <v>40</v>
      </c>
      <c r="D43" s="18">
        <f>baadtbvt!B12</f>
        <v>3355599.9662397844</v>
      </c>
      <c r="E43" s="18">
        <f t="shared" ref="E43:E46" si="3">D43</f>
        <v>3355599.9662397844</v>
      </c>
    </row>
    <row r="44" spans="2:6" x14ac:dyDescent="0.35">
      <c r="B44" s="5"/>
      <c r="C44" s="6" t="s">
        <v>41</v>
      </c>
      <c r="D44" s="18">
        <f>baadtbvt!B13</f>
        <v>15068.57360345372</v>
      </c>
      <c r="E44" s="18">
        <f t="shared" si="3"/>
        <v>15068.57360345372</v>
      </c>
    </row>
    <row r="45" spans="2:6" x14ac:dyDescent="0.35">
      <c r="B45" s="5"/>
      <c r="C45" s="6" t="s">
        <v>42</v>
      </c>
      <c r="D45" s="18">
        <f>baadtbvt!B14</f>
        <v>235961.99201255664</v>
      </c>
      <c r="E45" s="18">
        <f t="shared" si="3"/>
        <v>235961.99201255664</v>
      </c>
    </row>
    <row r="46" spans="2:6" s="16" customFormat="1" x14ac:dyDescent="0.35">
      <c r="B46" s="17"/>
      <c r="C46" s="6" t="s">
        <v>43</v>
      </c>
      <c r="D46" s="18">
        <f>baadtbvt!B15</f>
        <v>10573.883538920783</v>
      </c>
      <c r="E46" s="18">
        <f t="shared" si="3"/>
        <v>10573.883538920783</v>
      </c>
    </row>
    <row r="47" spans="2:6" x14ac:dyDescent="0.35">
      <c r="B47" s="5"/>
      <c r="C47" s="6"/>
      <c r="D47" s="8"/>
      <c r="E47" s="8"/>
    </row>
    <row r="48" spans="2:6" ht="15" thickBot="1" x14ac:dyDescent="0.4">
      <c r="B48" s="19" t="s">
        <v>31</v>
      </c>
      <c r="C48" s="20"/>
      <c r="D48" s="21" t="s">
        <v>3</v>
      </c>
      <c r="E48" s="21" t="s">
        <v>4</v>
      </c>
    </row>
    <row r="49" spans="2:5" ht="15" thickTop="1" x14ac:dyDescent="0.35">
      <c r="B49" s="5"/>
      <c r="C49" s="6" t="s">
        <v>32</v>
      </c>
      <c r="D49" s="14"/>
      <c r="E49" s="14"/>
    </row>
    <row r="50" spans="2:5" x14ac:dyDescent="0.35">
      <c r="B50" s="5"/>
      <c r="C50" s="6" t="s">
        <v>33</v>
      </c>
      <c r="D50" s="14"/>
      <c r="E50" s="14"/>
    </row>
    <row r="51" spans="2:5" x14ac:dyDescent="0.35">
      <c r="B51" s="5"/>
      <c r="C51" s="6" t="s">
        <v>34</v>
      </c>
      <c r="D51" s="14"/>
      <c r="E51" s="14"/>
    </row>
    <row r="52" spans="2:5" x14ac:dyDescent="0.35">
      <c r="B52" s="5"/>
      <c r="C52" s="6" t="s">
        <v>35</v>
      </c>
      <c r="D52" s="14"/>
      <c r="E52" s="14"/>
    </row>
    <row r="53" spans="2:5" x14ac:dyDescent="0.35">
      <c r="B53" s="5"/>
      <c r="C53" s="6" t="s">
        <v>36</v>
      </c>
      <c r="D53" s="14"/>
      <c r="E53" s="14"/>
    </row>
    <row r="54" spans="2:5" x14ac:dyDescent="0.35">
      <c r="B54" s="5"/>
      <c r="C54" s="6" t="s">
        <v>37</v>
      </c>
      <c r="D54" s="14"/>
      <c r="E54" s="14"/>
    </row>
    <row r="55" spans="2:5" x14ac:dyDescent="0.35">
      <c r="B55" s="5"/>
      <c r="C55" s="6"/>
      <c r="D55" s="14"/>
      <c r="E55" s="14"/>
    </row>
    <row r="56" spans="2:5" x14ac:dyDescent="0.35">
      <c r="B56" s="5"/>
      <c r="C56" s="6" t="s">
        <v>38</v>
      </c>
      <c r="D56" s="14"/>
      <c r="E56" s="14"/>
    </row>
    <row r="57" spans="2:5" x14ac:dyDescent="0.35">
      <c r="B57" s="5"/>
      <c r="C57" s="6" t="s">
        <v>39</v>
      </c>
      <c r="D57" s="14"/>
      <c r="E57" s="14"/>
    </row>
    <row r="58" spans="2:5" x14ac:dyDescent="0.35">
      <c r="B58" s="5"/>
      <c r="C58" s="6" t="s">
        <v>40</v>
      </c>
      <c r="D58" s="14"/>
      <c r="E58" s="14"/>
    </row>
    <row r="59" spans="2:5" x14ac:dyDescent="0.35">
      <c r="B59" s="5"/>
      <c r="C59" s="6" t="s">
        <v>41</v>
      </c>
      <c r="D59" s="14"/>
      <c r="E59" s="14"/>
    </row>
    <row r="60" spans="2:5" x14ac:dyDescent="0.35">
      <c r="B60" s="5"/>
      <c r="C60" s="6" t="s">
        <v>42</v>
      </c>
      <c r="D60" s="14"/>
      <c r="E60" s="14"/>
    </row>
    <row r="61" spans="2:5" x14ac:dyDescent="0.35">
      <c r="B61" s="5"/>
      <c r="C61" s="6" t="s">
        <v>43</v>
      </c>
      <c r="D61" s="14"/>
      <c r="E61" s="14"/>
    </row>
    <row r="62" spans="2:5" x14ac:dyDescent="0.35">
      <c r="B62"/>
    </row>
    <row r="63" spans="2:5" x14ac:dyDescent="0.35">
      <c r="C63" s="2"/>
    </row>
    <row r="64" spans="2:5" ht="15" thickBot="1" x14ac:dyDescent="0.4">
      <c r="B64" s="19" t="s">
        <v>21</v>
      </c>
      <c r="C64" s="20"/>
      <c r="D64" s="21" t="s">
        <v>45</v>
      </c>
      <c r="E64" s="21" t="s">
        <v>46</v>
      </c>
    </row>
    <row r="65" spans="2:5" ht="15" thickTop="1" x14ac:dyDescent="0.35">
      <c r="B65" s="10"/>
      <c r="C65" s="6" t="s">
        <v>32</v>
      </c>
      <c r="D65" s="11">
        <f>(D3*D18*D34)</f>
        <v>84416945030.093887</v>
      </c>
      <c r="E65" s="11">
        <f>(E3*E18*E34)</f>
        <v>50165025632.903099</v>
      </c>
    </row>
    <row r="66" spans="2:5" x14ac:dyDescent="0.35">
      <c r="B66" s="10"/>
      <c r="C66" s="6" t="s">
        <v>33</v>
      </c>
      <c r="D66" s="11">
        <f t="shared" ref="D66:E70" si="4">(D4*D19*D35)</f>
        <v>421473649084.33563</v>
      </c>
      <c r="E66" s="11">
        <f t="shared" si="4"/>
        <v>250461994358.73367</v>
      </c>
    </row>
    <row r="67" spans="2:5" x14ac:dyDescent="0.35">
      <c r="B67" s="10"/>
      <c r="C67" s="6" t="s">
        <v>34</v>
      </c>
      <c r="D67" s="11">
        <f t="shared" si="4"/>
        <v>0</v>
      </c>
      <c r="E67" s="11">
        <f t="shared" si="4"/>
        <v>132756466700.38361</v>
      </c>
    </row>
    <row r="68" spans="2:5" x14ac:dyDescent="0.35">
      <c r="B68" s="10"/>
      <c r="C68" s="6" t="s">
        <v>35</v>
      </c>
      <c r="D68" s="11">
        <f t="shared" si="4"/>
        <v>0</v>
      </c>
      <c r="E68" s="11">
        <f t="shared" si="4"/>
        <v>22352143053.562489</v>
      </c>
    </row>
    <row r="69" spans="2:5" x14ac:dyDescent="0.35">
      <c r="B69" s="10"/>
      <c r="C69" s="6" t="s">
        <v>36</v>
      </c>
      <c r="D69" s="11">
        <f t="shared" si="4"/>
        <v>1718126.3772759221</v>
      </c>
      <c r="E69" s="11">
        <f t="shared" si="4"/>
        <v>1168394661.6027181</v>
      </c>
    </row>
    <row r="70" spans="2:5" x14ac:dyDescent="0.35">
      <c r="B70" s="10"/>
      <c r="C70" s="6" t="s">
        <v>37</v>
      </c>
      <c r="D70" s="11">
        <f t="shared" si="4"/>
        <v>1280010834.3150227</v>
      </c>
      <c r="E70" s="11">
        <f t="shared" si="4"/>
        <v>0</v>
      </c>
    </row>
    <row r="71" spans="2:5" x14ac:dyDescent="0.35">
      <c r="B71" s="10"/>
      <c r="C71" s="6"/>
      <c r="D71" s="11"/>
      <c r="E71" s="11"/>
    </row>
    <row r="72" spans="2:5" x14ac:dyDescent="0.35">
      <c r="B72" s="10"/>
      <c r="C72" s="6" t="s">
        <v>38</v>
      </c>
      <c r="D72" s="11">
        <f>(D10*D25*D41)</f>
        <v>110840152.42790398</v>
      </c>
      <c r="E72" s="11">
        <f>(E10*E25*E41)</f>
        <v>30437487178.804836</v>
      </c>
    </row>
    <row r="73" spans="2:5" x14ac:dyDescent="0.35">
      <c r="B73" s="10"/>
      <c r="C73" s="6" t="s">
        <v>39</v>
      </c>
      <c r="D73" s="11">
        <f t="shared" ref="D73:E77" si="5">(D11*D26*D42)</f>
        <v>1449463393.5824614</v>
      </c>
      <c r="E73" s="11">
        <f t="shared" si="5"/>
        <v>398032865274.2489</v>
      </c>
    </row>
    <row r="74" spans="2:5" x14ac:dyDescent="0.35">
      <c r="B74" s="10"/>
      <c r="C74" s="6" t="s">
        <v>40</v>
      </c>
      <c r="D74" s="11">
        <f t="shared" si="5"/>
        <v>0</v>
      </c>
      <c r="E74" s="11">
        <f t="shared" si="5"/>
        <v>7677766150.9764786</v>
      </c>
    </row>
    <row r="75" spans="2:5" x14ac:dyDescent="0.35">
      <c r="B75" s="10"/>
      <c r="C75" s="6" t="s">
        <v>41</v>
      </c>
      <c r="D75" s="11">
        <f t="shared" si="5"/>
        <v>0</v>
      </c>
      <c r="E75" s="11">
        <f t="shared" si="5"/>
        <v>2898120678.8639302</v>
      </c>
    </row>
    <row r="76" spans="2:5" x14ac:dyDescent="0.35">
      <c r="B76" s="10"/>
      <c r="C76" s="6" t="s">
        <v>42</v>
      </c>
      <c r="D76" s="11">
        <f t="shared" si="5"/>
        <v>11147593878.546989</v>
      </c>
      <c r="E76" s="11">
        <f t="shared" si="5"/>
        <v>7565203109737.1299</v>
      </c>
    </row>
    <row r="77" spans="2:5" x14ac:dyDescent="0.35">
      <c r="B77" s="10"/>
      <c r="C77" s="6" t="s">
        <v>43</v>
      </c>
      <c r="D77" s="11">
        <f t="shared" si="5"/>
        <v>62833737.995272994</v>
      </c>
      <c r="E77" s="11">
        <f t="shared" si="5"/>
        <v>0</v>
      </c>
    </row>
    <row r="79" spans="2:5" ht="15" thickBot="1" x14ac:dyDescent="0.4">
      <c r="B79" s="19" t="s">
        <v>44</v>
      </c>
      <c r="C79" s="20" t="s">
        <v>22</v>
      </c>
      <c r="D79" s="21"/>
      <c r="E79" s="21"/>
    </row>
    <row r="80" spans="2:5" ht="15" thickTop="1" x14ac:dyDescent="0.35">
      <c r="C80" s="6" t="s">
        <v>32</v>
      </c>
      <c r="D80" s="15" t="e">
        <f>D65/D49</f>
        <v>#DIV/0!</v>
      </c>
      <c r="E80" s="15" t="e">
        <f>E65/E49</f>
        <v>#DIV/0!</v>
      </c>
    </row>
    <row r="81" spans="3:5" x14ac:dyDescent="0.35">
      <c r="C81" s="6" t="s">
        <v>33</v>
      </c>
      <c r="D81" s="15" t="e">
        <f>D66/D50</f>
        <v>#DIV/0!</v>
      </c>
      <c r="E81" s="15" t="e">
        <f>E66/E50</f>
        <v>#DIV/0!</v>
      </c>
    </row>
    <row r="82" spans="3:5" x14ac:dyDescent="0.35">
      <c r="C82" s="6" t="s">
        <v>34</v>
      </c>
      <c r="D82" s="15" t="e">
        <f t="shared" ref="D82:E82" si="6">D67/D51</f>
        <v>#DIV/0!</v>
      </c>
      <c r="E82" s="15" t="e">
        <f t="shared" si="6"/>
        <v>#DIV/0!</v>
      </c>
    </row>
    <row r="83" spans="3:5" x14ac:dyDescent="0.35">
      <c r="C83" s="6" t="s">
        <v>35</v>
      </c>
      <c r="D83" s="15" t="e">
        <f t="shared" ref="D83:E83" si="7">D68/D52</f>
        <v>#DIV/0!</v>
      </c>
      <c r="E83" s="15" t="e">
        <f t="shared" si="7"/>
        <v>#DIV/0!</v>
      </c>
    </row>
    <row r="84" spans="3:5" x14ac:dyDescent="0.35">
      <c r="C84" s="6" t="s">
        <v>36</v>
      </c>
      <c r="D84" s="15" t="e">
        <f t="shared" ref="D84:E84" si="8">D69/D53</f>
        <v>#DIV/0!</v>
      </c>
      <c r="E84" s="15" t="e">
        <f t="shared" si="8"/>
        <v>#DIV/0!</v>
      </c>
    </row>
    <row r="85" spans="3:5" x14ac:dyDescent="0.35">
      <c r="C85" s="6" t="s">
        <v>37</v>
      </c>
      <c r="D85" s="15" t="e">
        <f t="shared" ref="D85:E85" si="9">D70/D54</f>
        <v>#DIV/0!</v>
      </c>
      <c r="E85" s="15" t="e">
        <f t="shared" si="9"/>
        <v>#DIV/0!</v>
      </c>
    </row>
    <row r="86" spans="3:5" x14ac:dyDescent="0.35">
      <c r="C86" s="6"/>
      <c r="D86" s="15"/>
      <c r="E86" s="15"/>
    </row>
    <row r="87" spans="3:5" x14ac:dyDescent="0.35">
      <c r="C87" s="6" t="s">
        <v>38</v>
      </c>
      <c r="D87" s="15" t="e">
        <f t="shared" ref="D87:E87" si="10">D72/D56</f>
        <v>#DIV/0!</v>
      </c>
      <c r="E87" s="15" t="e">
        <f t="shared" si="10"/>
        <v>#DIV/0!</v>
      </c>
    </row>
    <row r="88" spans="3:5" x14ac:dyDescent="0.35">
      <c r="C88" s="6" t="s">
        <v>39</v>
      </c>
      <c r="D88" s="15" t="e">
        <f t="shared" ref="D88:E88" si="11">D73/D57</f>
        <v>#DIV/0!</v>
      </c>
      <c r="E88" s="15" t="e">
        <f t="shared" si="11"/>
        <v>#DIV/0!</v>
      </c>
    </row>
    <row r="89" spans="3:5" x14ac:dyDescent="0.35">
      <c r="C89" s="6" t="s">
        <v>40</v>
      </c>
      <c r="D89" s="15" t="e">
        <f t="shared" ref="D89:E89" si="12">D74/D58</f>
        <v>#DIV/0!</v>
      </c>
      <c r="E89" s="15" t="e">
        <f t="shared" si="12"/>
        <v>#DIV/0!</v>
      </c>
    </row>
    <row r="90" spans="3:5" x14ac:dyDescent="0.35">
      <c r="C90" s="6" t="s">
        <v>41</v>
      </c>
      <c r="D90" s="15" t="e">
        <f t="shared" ref="D90:E90" si="13">D75/D59</f>
        <v>#DIV/0!</v>
      </c>
      <c r="E90" s="15" t="e">
        <f t="shared" si="13"/>
        <v>#DIV/0!</v>
      </c>
    </row>
    <row r="91" spans="3:5" x14ac:dyDescent="0.35">
      <c r="C91" s="6" t="s">
        <v>42</v>
      </c>
      <c r="D91" s="15" t="e">
        <f t="shared" ref="D91:E91" si="14">D76/D60</f>
        <v>#DIV/0!</v>
      </c>
      <c r="E91" s="15" t="e">
        <f t="shared" si="14"/>
        <v>#DIV/0!</v>
      </c>
    </row>
    <row r="92" spans="3:5" x14ac:dyDescent="0.35">
      <c r="C92" s="6" t="s">
        <v>43</v>
      </c>
      <c r="D92" s="15" t="e">
        <f t="shared" ref="D92:E92" si="15">D77/D61</f>
        <v>#DIV/0!</v>
      </c>
      <c r="E92" s="15" t="e">
        <f t="shared" si="15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H7"/>
  <sheetViews>
    <sheetView workbookViewId="0"/>
  </sheetViews>
  <sheetFormatPr defaultRowHeight="14.5" x14ac:dyDescent="0.35"/>
  <sheetData>
    <row r="1" spans="1:8" x14ac:dyDescent="0.3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1.3029999999999999E-3</v>
      </c>
      <c r="C2" s="1">
        <v>3.2679999999999997E-4</v>
      </c>
      <c r="D2" s="1">
        <v>3.165E-4</v>
      </c>
      <c r="E2" s="1">
        <v>3.9330000000000002E-4</v>
      </c>
      <c r="F2" s="1">
        <v>6.7449999999999997E-4</v>
      </c>
      <c r="G2" s="1">
        <v>2.764E-4</v>
      </c>
      <c r="H2" s="1">
        <v>5.8730000000000002E-4</v>
      </c>
    </row>
    <row r="3" spans="1:8" x14ac:dyDescent="0.35">
      <c r="A3" t="s">
        <v>9</v>
      </c>
      <c r="B3" s="1">
        <v>2.872E-3</v>
      </c>
      <c r="C3" s="1">
        <v>7.6570000000000002E-4</v>
      </c>
      <c r="D3" s="1">
        <v>8.9340000000000003E-4</v>
      </c>
      <c r="E3" s="1">
        <v>8.9360000000000004E-4</v>
      </c>
      <c r="F3" s="1">
        <v>1.9819999999999998E-3</v>
      </c>
      <c r="G3" s="1">
        <v>8.9360000000000004E-4</v>
      </c>
      <c r="H3" s="1">
        <v>2.6809999999999998E-3</v>
      </c>
    </row>
    <row r="4" spans="1:8" x14ac:dyDescent="0.35">
      <c r="A4" t="s">
        <v>10</v>
      </c>
      <c r="B4" s="1">
        <v>1.4189999999999999E-3</v>
      </c>
      <c r="C4" s="1">
        <v>4.414E-4</v>
      </c>
      <c r="D4" s="1">
        <v>4.414E-4</v>
      </c>
      <c r="E4" s="1">
        <v>4.414E-4</v>
      </c>
      <c r="F4">
        <v>0</v>
      </c>
      <c r="G4">
        <v>0</v>
      </c>
      <c r="H4" s="1">
        <v>1.3240000000000001E-3</v>
      </c>
    </row>
    <row r="5" spans="1:8" x14ac:dyDescent="0.35">
      <c r="A5" t="s">
        <v>11</v>
      </c>
      <c r="B5" s="1">
        <v>1.2409999999999999E-3</v>
      </c>
      <c r="C5" s="1">
        <v>4.2440000000000002E-4</v>
      </c>
      <c r="D5" s="1">
        <v>4.2440000000000002E-4</v>
      </c>
      <c r="E5" s="1">
        <v>4.2440000000000002E-4</v>
      </c>
      <c r="F5">
        <v>0</v>
      </c>
      <c r="G5">
        <v>0</v>
      </c>
      <c r="H5" s="1">
        <v>1.273E-3</v>
      </c>
    </row>
    <row r="6" spans="1:8" x14ac:dyDescent="0.35">
      <c r="A6" t="s">
        <v>12</v>
      </c>
      <c r="B6" s="1">
        <v>3.2289999999999997E-5</v>
      </c>
      <c r="C6" s="1">
        <v>0</v>
      </c>
      <c r="D6" s="1">
        <v>1.005E-5</v>
      </c>
      <c r="E6" s="1">
        <v>1.005E-5</v>
      </c>
      <c r="F6">
        <v>0</v>
      </c>
      <c r="G6">
        <v>0</v>
      </c>
      <c r="H6" s="1">
        <v>3.0150000000000001E-5</v>
      </c>
    </row>
    <row r="7" spans="1:8" x14ac:dyDescent="0.35">
      <c r="A7" t="s">
        <v>13</v>
      </c>
      <c r="B7" s="1">
        <v>3.5370000000000002E-3</v>
      </c>
      <c r="C7" s="1">
        <v>1.111E-3</v>
      </c>
      <c r="D7" s="1">
        <v>1.111E-3</v>
      </c>
      <c r="E7" s="1">
        <v>1.111E-3</v>
      </c>
      <c r="F7" s="1">
        <v>2.4450000000000001E-3</v>
      </c>
      <c r="G7" s="1">
        <v>8.608E-4</v>
      </c>
      <c r="H7" s="1">
        <v>3.3319999999999999E-3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H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1.21E-4</v>
      </c>
      <c r="C2" s="1">
        <v>6.8529999999999996E-5</v>
      </c>
      <c r="D2" s="1">
        <v>1.044E-4</v>
      </c>
      <c r="E2" s="1">
        <v>7.3949999999999995E-5</v>
      </c>
      <c r="F2" s="1">
        <v>2.3149999999999999E-4</v>
      </c>
      <c r="G2" s="1">
        <v>4.0200000000000001E-5</v>
      </c>
      <c r="H2" s="1">
        <v>2.0739999999999999E-3</v>
      </c>
    </row>
    <row r="3" spans="1:8" x14ac:dyDescent="0.35">
      <c r="A3" t="s">
        <v>9</v>
      </c>
      <c r="B3" s="1">
        <v>2.2209999999999999E-3</v>
      </c>
      <c r="C3" s="1">
        <v>4.7350000000000002E-4</v>
      </c>
      <c r="D3" s="1">
        <v>6.7840000000000001E-3</v>
      </c>
      <c r="E3" s="1">
        <v>6.912E-4</v>
      </c>
      <c r="F3" s="1">
        <v>1.0870000000000001E-3</v>
      </c>
      <c r="G3" s="1">
        <v>2.931E-3</v>
      </c>
      <c r="H3" s="1">
        <v>2.761E-3</v>
      </c>
    </row>
    <row r="4" spans="1:8" x14ac:dyDescent="0.35">
      <c r="A4" t="s">
        <v>10</v>
      </c>
      <c r="B4" s="1">
        <v>3.6519999999999999E-4</v>
      </c>
      <c r="C4" s="1">
        <v>1.137E-4</v>
      </c>
      <c r="D4" s="1">
        <v>1.137E-4</v>
      </c>
      <c r="E4" s="1">
        <v>1.137E-4</v>
      </c>
      <c r="F4">
        <v>0</v>
      </c>
      <c r="G4">
        <v>0</v>
      </c>
      <c r="H4" s="1">
        <v>3.4099999999999999E-4</v>
      </c>
    </row>
    <row r="5" spans="1:8" x14ac:dyDescent="0.35">
      <c r="A5" t="s">
        <v>11</v>
      </c>
      <c r="B5" s="1">
        <v>1.1140000000000001E-2</v>
      </c>
      <c r="C5" s="1">
        <v>3.467E-3</v>
      </c>
      <c r="D5" s="1">
        <v>3.467E-3</v>
      </c>
      <c r="E5" s="1">
        <v>3.467E-3</v>
      </c>
      <c r="F5">
        <v>0</v>
      </c>
      <c r="G5">
        <v>0</v>
      </c>
      <c r="H5" s="1">
        <v>1.04E-2</v>
      </c>
    </row>
    <row r="6" spans="1:8" x14ac:dyDescent="0.35">
      <c r="A6" t="s">
        <v>12</v>
      </c>
      <c r="B6" s="1">
        <v>1.5469999999999999E-2</v>
      </c>
      <c r="C6" s="1">
        <v>4.8129999999999996E-3</v>
      </c>
      <c r="D6" s="1">
        <v>4.8129999999999996E-3</v>
      </c>
      <c r="E6" s="1">
        <v>4.8129999999999996E-3</v>
      </c>
      <c r="F6">
        <v>0</v>
      </c>
      <c r="G6">
        <v>0</v>
      </c>
      <c r="H6" s="1">
        <v>1.444E-2</v>
      </c>
    </row>
    <row r="7" spans="1:8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avlo</vt:lpstr>
      <vt:lpstr>bcdtrtsy</vt:lpstr>
      <vt:lpstr>baadtbvt</vt:lpstr>
      <vt:lpstr>syvbt</vt:lpstr>
      <vt:lpstr>state calcs_freight</vt:lpstr>
      <vt:lpstr>SYFAFE-psgr</vt:lpstr>
      <vt:lpstr>SYFAFE-frgt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2022-01-21T19:04:15Z</dcterms:created>
  <dcterms:modified xsi:type="dcterms:W3CDTF">2022-01-21T23:57:55Z</dcterms:modified>
</cp:coreProperties>
</file>